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1" activeTab="1"/>
  </bookViews>
  <sheets>
    <sheet name="Opis" sheetId="1" r:id="rId1"/>
    <sheet name="Plan studiów" sheetId="2" r:id="rId2"/>
    <sheet name="semestr I" sheetId="3" state="hidden" r:id="rId3"/>
    <sheet name="semestr II" sheetId="4" state="hidden" r:id="rId4"/>
    <sheet name="semestr III" sheetId="5" state="hidden" r:id="rId5"/>
    <sheet name="semestr IV" sheetId="6" state="hidden" r:id="rId6"/>
    <sheet name="semestr V" sheetId="7" state="hidden" r:id="rId7"/>
    <sheet name="semestr VI" sheetId="8" state="hidden" r:id="rId8"/>
    <sheet name="semestr VII" sheetId="9" state="hidden" r:id="rId9"/>
    <sheet name="semestr VIII" sheetId="10" state="hidden" r:id="rId10"/>
    <sheet name="slownik" sheetId="11" state="hidden" r:id="rId11"/>
  </sheets>
  <definedNames>
    <definedName name="dodaj_naglowek">'slownik'!$A$1:$A$14</definedName>
    <definedName name="n_instytut">'Opis'!$B$1</definedName>
  </definedNames>
  <calcPr fullCalcOnLoad="1"/>
</workbook>
</file>

<file path=xl/sharedStrings.xml><?xml version="1.0" encoding="utf-8"?>
<sst xmlns="http://schemas.openxmlformats.org/spreadsheetml/2006/main" count="678" uniqueCount="252">
  <si>
    <t>Kierunek:</t>
  </si>
  <si>
    <t>Specjalność: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</si>
  <si>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</si>
  <si>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</si>
  <si>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</si>
  <si>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</si>
  <si>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</si>
  <si>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</si>
  <si>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</si>
  <si>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</si>
  <si>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</si>
  <si>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</si>
  <si>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</si>
  <si>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</si>
  <si>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</si>
  <si>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</si>
  <si>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</si>
  <si>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</si>
  <si>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</si>
  <si>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</si>
  <si>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</si>
  <si>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</si>
  <si>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</si>
  <si>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</si>
  <si>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</si>
  <si>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</si>
  <si>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</si>
  <si>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</si>
  <si>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</si>
  <si>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</si>
  <si>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</si>
  <si>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</si>
  <si>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</si>
  <si>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Ć</t>
  </si>
  <si>
    <t>S</t>
  </si>
  <si>
    <t>ĆP</t>
  </si>
  <si>
    <t>LO</t>
  </si>
  <si>
    <t>SK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</si>
  <si>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</si>
  <si>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</si>
  <si>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</si>
  <si>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</si>
  <si>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</si>
  <si>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</si>
  <si>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</si>
  <si>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</si>
  <si>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</si>
  <si>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</si>
  <si>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</si>
  <si>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</si>
  <si>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</si>
  <si>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</si>
  <si>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</si>
  <si>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</si>
  <si>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</si>
  <si>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</si>
  <si>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</si>
  <si>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</si>
  <si>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</si>
  <si>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</si>
  <si>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</si>
  <si>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</si>
  <si>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</si>
  <si>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</si>
  <si>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</si>
  <si>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</si>
  <si>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</si>
  <si>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</si>
  <si>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</si>
  <si>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POZOSTAŁE PRZEDMIOTY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</si>
  <si>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</si>
  <si>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</si>
  <si>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</si>
  <si>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</si>
  <si>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</si>
  <si>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</si>
  <si>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</si>
  <si>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</si>
  <si>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</si>
  <si>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</si>
  <si>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</si>
  <si>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</si>
  <si>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</si>
  <si>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</si>
  <si>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</si>
  <si>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</si>
  <si>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</si>
  <si>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</si>
  <si>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</si>
  <si>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</si>
  <si>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</si>
  <si>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</si>
  <si>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</si>
  <si>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specjalność/specjalizacja:</t>
  </si>
  <si>
    <t>rok akademicki:</t>
  </si>
  <si>
    <t>tryb studiów:</t>
  </si>
  <si>
    <t>Tryb studiów:</t>
  </si>
  <si>
    <t>Instytut:</t>
  </si>
  <si>
    <t>Zakład:</t>
  </si>
  <si>
    <t>Rok akademicki:</t>
  </si>
  <si>
    <t>Anatomia prawidłowa człowieka</t>
  </si>
  <si>
    <t>Biologia medyczna</t>
  </si>
  <si>
    <t>Fizjologia</t>
  </si>
  <si>
    <t>Biochemia</t>
  </si>
  <si>
    <t>Biofizyka</t>
  </si>
  <si>
    <t>Biomechanika</t>
  </si>
  <si>
    <t>Kinezjologia</t>
  </si>
  <si>
    <t>Kwalifikowana pierwsza pomoc medyczna</t>
  </si>
  <si>
    <t>Psychologia</t>
  </si>
  <si>
    <t>Patologia ogólna</t>
  </si>
  <si>
    <t>Pedagogika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</si>
  <si>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</si>
  <si>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</si>
  <si>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</si>
  <si>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</si>
  <si>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</si>
  <si>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</si>
  <si>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</si>
  <si>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</si>
  <si>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</si>
  <si>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</si>
  <si>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</si>
  <si>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</si>
  <si>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</si>
  <si>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E2</t>
  </si>
  <si>
    <t>E3</t>
  </si>
  <si>
    <t>E1</t>
  </si>
  <si>
    <t>Ochrony Zdrowia</t>
  </si>
  <si>
    <t>Fizjoterapii</t>
  </si>
  <si>
    <t>Kinezyterapia</t>
  </si>
  <si>
    <t>E4</t>
  </si>
  <si>
    <t>Terapia manualna</t>
  </si>
  <si>
    <t>Fizykoterapia</t>
  </si>
  <si>
    <t>Masaż leczniczy</t>
  </si>
  <si>
    <t>Fizjoterapia ogólna</t>
  </si>
  <si>
    <t>Podstawy fizjoterapii klinicznej :</t>
  </si>
  <si>
    <t>- w reumatologii</t>
  </si>
  <si>
    <t>- w neurologii</t>
  </si>
  <si>
    <t>- w pediatrii</t>
  </si>
  <si>
    <t>- w kardiologii i pulmonologii</t>
  </si>
  <si>
    <t>- w ginekologii i położnictwie</t>
  </si>
  <si>
    <t>- w geriatrii</t>
  </si>
  <si>
    <t>- w psychiatrii</t>
  </si>
  <si>
    <t>- w ortopedii i traumatologii</t>
  </si>
  <si>
    <t>- w neurologii i neurochirurgii</t>
  </si>
  <si>
    <t>Kształcenie ruchowe i metodyka nauczania ruchu :</t>
  </si>
  <si>
    <t>Technologia informacyjna</t>
  </si>
  <si>
    <t>Filozofia i etyka</t>
  </si>
  <si>
    <t>Socjologia</t>
  </si>
  <si>
    <t>E6</t>
  </si>
  <si>
    <t>E5</t>
  </si>
  <si>
    <t>3</t>
  </si>
  <si>
    <t>2</t>
  </si>
  <si>
    <t>1</t>
  </si>
  <si>
    <t>2, 3</t>
  </si>
  <si>
    <t>1, 2</t>
  </si>
  <si>
    <t>2,3,4</t>
  </si>
  <si>
    <t>3, 4</t>
  </si>
  <si>
    <t>5</t>
  </si>
  <si>
    <t>4</t>
  </si>
  <si>
    <t>5, 6</t>
  </si>
  <si>
    <t>6</t>
  </si>
  <si>
    <t>semestr I - 15 tygodni</t>
  </si>
  <si>
    <t>semestr II - 15 tygodni</t>
  </si>
  <si>
    <t>semestr III - 15 tygodni</t>
  </si>
  <si>
    <t>semestr IV 15 tygodni</t>
  </si>
  <si>
    <t>semestr V - 15 tygodni</t>
  </si>
  <si>
    <t xml:space="preserve"> Podsumowanie</t>
  </si>
  <si>
    <t>Razem w całym okresie studiów: godziny z praktykami</t>
  </si>
  <si>
    <t>Razem wykł.</t>
  </si>
  <si>
    <t>Razem ćw.</t>
  </si>
  <si>
    <t>14.</t>
  </si>
  <si>
    <t>Razem wykł.+ ćw.</t>
  </si>
  <si>
    <t>15.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</si>
  <si>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praktyka, "/" - do wyboru</t>
  </si>
  <si>
    <t>profil kształcenia:</t>
  </si>
  <si>
    <t>praktyczny</t>
  </si>
  <si>
    <t>Praca dyplomowa i egzamin dyplomowy</t>
  </si>
  <si>
    <r>
      <t xml:space="preserve">semestr VI </t>
    </r>
    <r>
      <rPr>
        <sz val="8"/>
        <rFont val="Arial"/>
        <family val="2"/>
      </rPr>
      <t>-</t>
    </r>
    <r>
      <rPr>
        <sz val="7"/>
        <rFont val="Arial"/>
        <family val="2"/>
      </rPr>
      <t>10 tyg.zaj.dydakt.i praktyka + 5 tyg.praktyka zblokowana</t>
    </r>
  </si>
  <si>
    <t>Anatomia funkcjonalna / Badanie palpacyjne narządu ruchu (do wyboru)</t>
  </si>
  <si>
    <t>Masaż segmentarny z elementami drenażu limfatycznego / Masaż sportowy z elementami refleksoterapii (do wyboru)</t>
  </si>
  <si>
    <t>Fizjoterapia w neurochirurgii / Fizjoterapia w udarze mózgu (do wyboru)</t>
  </si>
  <si>
    <t>Komunikacja społeczna / Odnowa psychiczna (do wyboru)</t>
  </si>
  <si>
    <t>Pedagogika specjalna / Psychologia rozwojowa (do wyboru)</t>
  </si>
  <si>
    <t>Sport osób niepełnosprawnych / Gry i zabawy osób niepełnosprawnych (do wyboru)</t>
  </si>
  <si>
    <r>
      <t xml:space="preserve">fizjoterapia - </t>
    </r>
    <r>
      <rPr>
        <sz val="10"/>
        <rFont val="Arial"/>
        <family val="2"/>
      </rPr>
      <t>studia I stopnia</t>
    </r>
  </si>
  <si>
    <t>4,5</t>
  </si>
  <si>
    <t>- w chirurgii i onkologii</t>
  </si>
  <si>
    <t>Kinezyprofilaktyka gerontologiczna</t>
  </si>
  <si>
    <t>Wczesna interwencja logopedyczna/ Zaburzenia komunikacji osób dorosłych (do wyboru)</t>
  </si>
  <si>
    <t>Podstawy pielęgniarstwa / Pielęgniarstwo specjalistyczne (do wyboru)</t>
  </si>
  <si>
    <t>Terapia i rehabilitacja w wodzie/Terapia zajeciowa (do wyboru)</t>
  </si>
  <si>
    <t>PR</t>
  </si>
  <si>
    <r>
      <t xml:space="preserve">Uwagi:                       </t>
    </r>
    <r>
      <rPr>
        <sz val="10"/>
        <rFont val="Arial"/>
        <family val="2"/>
      </rPr>
      <t>Plan zatwierdzony na Senacie  dnia …………………</t>
    </r>
  </si>
  <si>
    <t>PRAKTYKI</t>
  </si>
  <si>
    <t>niestacjonarne</t>
  </si>
  <si>
    <t>Promocja zdrowia / Edukacja zdrowotna osób chorych i z niepełnosprawnościa (do wyboru)</t>
  </si>
  <si>
    <t>Diagnostyka narządu ruchu</t>
  </si>
  <si>
    <t>Fizjoterapia w wadach postawy / Ćwiczenia korekcyjno - kompensacyjne (do wyboru)</t>
  </si>
  <si>
    <t>Dietetyka i żywienie człowieka chorego / Zasady żywienia w sporcie  (do wyboru)</t>
  </si>
  <si>
    <t>Specjalne formy rehabilitacji / Balneoterapia (do wyboru)</t>
  </si>
  <si>
    <t>2016/2017 i dalsze</t>
  </si>
  <si>
    <t>Seminarium dyplomowe : Przygotowanie do pisania pracy monograficznej / Przygotowanie do pisania pracy eksperymentalnej (do wyboru)</t>
  </si>
  <si>
    <t>Traumatologia w sporcie / Fizjoterapia w sporcie (do wyboru)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</si>
  <si>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</si>
  <si>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</si>
  <si>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</si>
  <si>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</si>
  <si>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</si>
  <si>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</si>
  <si>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</si>
  <si>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</si>
  <si>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</si>
  <si>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</si>
  <si>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</si>
  <si>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</si>
  <si>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</si>
  <si>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</si>
  <si>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</si>
  <si>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</si>
  <si>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</si>
  <si>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Antropologia / Auksologia (do wyboru)</t>
  </si>
  <si>
    <t>- w neurologii dziecięcej / - w ortopedii dziecięcej (dowyboru)</t>
  </si>
  <si>
    <t>Fizjoterapia kliniczna w:</t>
  </si>
  <si>
    <t>Razem w całym okresie studiów:</t>
  </si>
  <si>
    <t>Praktyka: pracownia kinezyterapii                (wakacyjna po 2 semestrze)</t>
  </si>
  <si>
    <t>Praktyka: pracownia kinezyterapii                (wakacyjna po 4 semestrze)</t>
  </si>
  <si>
    <t>Praktyka: pracownia fizykoterapii                 (wakacyjna po 4 semestrze)</t>
  </si>
  <si>
    <t>Praktyka: fizjoterapia kliniczna                      (wakacyjna po 4 semestrze)</t>
  </si>
  <si>
    <t>Praktyka: pracownia kinezyterapii                               (w trakcie 5 semestru  przez 15 tygodni)</t>
  </si>
  <si>
    <t>Praktyka: fizjoterapia kliniczna                                     (w trakcie 6 semestru przez 15 tygodni)</t>
  </si>
  <si>
    <t>Praktyka: asystencka szpitalna                     (wakacyjna po 2 semestrze)</t>
  </si>
  <si>
    <t>Praktyka: pracownia fizykoterapii                                (w trakcie 5 semestru przez 15 tygodni)</t>
  </si>
  <si>
    <t>Biomechanika kliniczna / Ergonomia (do wyboru)</t>
  </si>
  <si>
    <t>Labolatorium analizy ruchu / Reedukacja ruchu (do wyboru)</t>
  </si>
  <si>
    <t>Zaopatrzenie ortopedyczne / Protetyka (do wyboru)</t>
  </si>
  <si>
    <t>Elementy prawa medycznego / Prawo działalności gospodarczej w ochronie zdrowia (do wyboru)</t>
  </si>
  <si>
    <t>Wychowanie fizyczne:</t>
  </si>
  <si>
    <t xml:space="preserve"> </t>
  </si>
  <si>
    <t>Piłka siatkowa / Piłka ręczna / Koszykówka  (do wyboru)</t>
  </si>
  <si>
    <t xml:space="preserve"> Pływanie rekreacyjne / Pływanie sportowe  (do wyboru)</t>
  </si>
  <si>
    <t>Lektorat języka: Angielski / Niemiecki / Włoski / Francuski / Rosyjski  (do wyboru)</t>
  </si>
  <si>
    <t>Metodyka nauczania ruchu</t>
  </si>
  <si>
    <t>Gimnastyka podstawowa / Podstawy gimnastyki sportowej (do wyboru)</t>
  </si>
  <si>
    <t>Szkolenie biblioteczne</t>
  </si>
  <si>
    <t>Szkolenie BHP</t>
  </si>
  <si>
    <t>Semestr:</t>
  </si>
  <si>
    <t>Liczba godzin:</t>
  </si>
  <si>
    <t>Podstawy higieny szpitalnej</t>
  </si>
  <si>
    <t>Kursy uzupełniające:</t>
  </si>
  <si>
    <t>Plan studiów (F/N-1P-2016/2019)</t>
  </si>
  <si>
    <t xml:space="preserve">                                kierunek: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</si>
</sst>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  <numFmt numFmtId="172" formatCode="0.000"/>
    <numFmt numFmtId="173" formatCode="0.0"/>
  </numFmts>
  <fonts count="47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3" borderId="17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6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4" fillId="37" borderId="13" xfId="0" applyFont="1" applyFill="1" applyBorder="1" applyAlignment="1" applyProtection="1">
      <alignment/>
      <protection hidden="1"/>
    </xf>
    <xf numFmtId="0" fontId="2" fillId="38" borderId="11" xfId="0" applyFont="1" applyFill="1" applyBorder="1" applyAlignment="1" applyProtection="1">
      <alignment/>
      <protection hidden="1"/>
    </xf>
    <xf numFmtId="0" fontId="4" fillId="39" borderId="12" xfId="0" applyFont="1" applyFill="1" applyBorder="1" applyAlignment="1" applyProtection="1">
      <alignment/>
      <protection hidden="1"/>
    </xf>
    <xf numFmtId="0" fontId="4" fillId="34" borderId="21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6" borderId="19" xfId="0" applyFont="1" applyFill="1" applyBorder="1" applyAlignment="1" applyProtection="1">
      <alignment horizontal="right"/>
      <protection hidden="1"/>
    </xf>
    <xf numFmtId="0" fontId="1" fillId="36" borderId="19" xfId="0" applyFont="1" applyFill="1" applyBorder="1" applyAlignment="1" applyProtection="1">
      <alignment horizontal="left"/>
      <protection hidden="1"/>
    </xf>
    <xf numFmtId="0" fontId="1" fillId="36" borderId="18" xfId="0" applyFont="1" applyFill="1" applyBorder="1" applyAlignment="1" applyProtection="1">
      <alignment horizontal="left"/>
      <protection hidden="1"/>
    </xf>
    <xf numFmtId="49" fontId="2" fillId="37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8" borderId="11" xfId="0" applyNumberFormat="1" applyFont="1" applyFill="1" applyBorder="1" applyAlignment="1" applyProtection="1">
      <alignment horizontal="center"/>
      <protection locked="0"/>
    </xf>
    <xf numFmtId="49" fontId="2" fillId="38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6" borderId="17" xfId="0" applyNumberFormat="1" applyFill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23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4" fillId="38" borderId="13" xfId="0" applyFont="1" applyFill="1" applyBorder="1" applyAlignment="1">
      <alignment horizontal="right"/>
    </xf>
    <xf numFmtId="0" fontId="4" fillId="38" borderId="25" xfId="0" applyFont="1" applyFill="1" applyBorder="1" applyAlignment="1" applyProtection="1">
      <alignment/>
      <protection hidden="1"/>
    </xf>
    <xf numFmtId="0" fontId="4" fillId="38" borderId="26" xfId="0" applyFont="1" applyFill="1" applyBorder="1" applyAlignment="1" applyProtection="1">
      <alignment/>
      <protection hidden="1"/>
    </xf>
    <xf numFmtId="0" fontId="0" fillId="40" borderId="26" xfId="0" applyFill="1" applyBorder="1" applyAlignment="1">
      <alignment horizontal="right"/>
    </xf>
    <xf numFmtId="0" fontId="3" fillId="40" borderId="26" xfId="0" applyFont="1" applyFill="1" applyBorder="1" applyAlignment="1">
      <alignment horizontal="left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15" xfId="0" applyNumberFormat="1" applyBorder="1" applyAlignment="1" applyProtection="1">
      <alignment horizontal="right" vertical="center"/>
      <protection locked="0"/>
    </xf>
    <xf numFmtId="1" fontId="0" fillId="36" borderId="17" xfId="0" applyNumberFormat="1" applyFill="1" applyBorder="1" applyAlignment="1" applyProtection="1">
      <alignment horizontal="right" vertical="center"/>
      <protection locked="0"/>
    </xf>
    <xf numFmtId="49" fontId="4" fillId="39" borderId="12" xfId="0" applyNumberFormat="1" applyFont="1" applyFill="1" applyBorder="1" applyAlignment="1" applyProtection="1">
      <alignment/>
      <protection hidden="1"/>
    </xf>
    <xf numFmtId="49" fontId="4" fillId="34" borderId="24" xfId="0" applyNumberFormat="1" applyFont="1" applyFill="1" applyBorder="1" applyAlignment="1" applyProtection="1">
      <alignment/>
      <protection hidden="1"/>
    </xf>
    <xf numFmtId="1" fontId="7" fillId="36" borderId="17" xfId="0" applyNumberFormat="1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1" fontId="4" fillId="39" borderId="1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>
      <alignment/>
    </xf>
    <xf numFmtId="1" fontId="1" fillId="35" borderId="12" xfId="0" applyNumberFormat="1" applyFont="1" applyFill="1" applyBorder="1" applyAlignment="1" applyProtection="1">
      <alignment/>
      <protection locked="0"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49" fontId="4" fillId="34" borderId="27" xfId="0" applyNumberFormat="1" applyFont="1" applyFill="1" applyBorder="1" applyAlignment="1" applyProtection="1">
      <alignment/>
      <protection hidden="1"/>
    </xf>
    <xf numFmtId="49" fontId="2" fillId="41" borderId="11" xfId="0" applyNumberFormat="1" applyFont="1" applyFill="1" applyBorder="1" applyAlignment="1" applyProtection="1">
      <alignment horizontal="left" vertical="center"/>
      <protection locked="0"/>
    </xf>
    <xf numFmtId="49" fontId="2" fillId="41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41" borderId="10" xfId="0" applyNumberFormat="1" applyFont="1" applyFill="1" applyBorder="1" applyAlignment="1" applyProtection="1">
      <alignment horizontal="left" vertical="center"/>
      <protection locked="0"/>
    </xf>
    <xf numFmtId="49" fontId="2" fillId="37" borderId="11" xfId="0" applyNumberFormat="1" applyFont="1" applyFill="1" applyBorder="1" applyAlignment="1" applyProtection="1">
      <alignment horizontal="center"/>
      <protection locked="0"/>
    </xf>
    <xf numFmtId="0" fontId="2" fillId="37" borderId="11" xfId="0" applyFont="1" applyFill="1" applyBorder="1" applyAlignment="1" applyProtection="1">
      <alignment/>
      <protection hidden="1"/>
    </xf>
    <xf numFmtId="0" fontId="2" fillId="37" borderId="28" xfId="0" applyFont="1" applyFill="1" applyBorder="1" applyAlignment="1" applyProtection="1">
      <alignment/>
      <protection hidden="1"/>
    </xf>
    <xf numFmtId="0" fontId="2" fillId="37" borderId="11" xfId="0" applyNumberFormat="1" applyFont="1" applyFill="1" applyBorder="1" applyAlignment="1" applyProtection="1">
      <alignment horizontal="center"/>
      <protection locked="0"/>
    </xf>
    <xf numFmtId="49" fontId="2" fillId="42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42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42" borderId="10" xfId="0" applyNumberFormat="1" applyFont="1" applyFill="1" applyBorder="1" applyAlignment="1" applyProtection="1">
      <alignment horizontal="center"/>
      <protection locked="0"/>
    </xf>
    <xf numFmtId="0" fontId="2" fillId="43" borderId="11" xfId="0" applyFont="1" applyFill="1" applyBorder="1" applyAlignment="1" applyProtection="1">
      <alignment/>
      <protection hidden="1"/>
    </xf>
    <xf numFmtId="0" fontId="2" fillId="43" borderId="28" xfId="0" applyFont="1" applyFill="1" applyBorder="1" applyAlignment="1" applyProtection="1">
      <alignment/>
      <protection hidden="1"/>
    </xf>
    <xf numFmtId="49" fontId="2" fillId="4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43" borderId="11" xfId="0" applyNumberFormat="1" applyFont="1" applyFill="1" applyBorder="1" applyAlignment="1" applyProtection="1">
      <alignment horizontal="center" wrapText="1"/>
      <protection locked="0"/>
    </xf>
    <xf numFmtId="49" fontId="2" fillId="4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42" borderId="13" xfId="0" applyFont="1" applyFill="1" applyBorder="1" applyAlignment="1" applyProtection="1">
      <alignment/>
      <protection hidden="1"/>
    </xf>
    <xf numFmtId="49" fontId="2" fillId="42" borderId="11" xfId="0" applyNumberFormat="1" applyFont="1" applyFill="1" applyBorder="1" applyAlignment="1" applyProtection="1">
      <alignment horizontal="center"/>
      <protection locked="0"/>
    </xf>
    <xf numFmtId="49" fontId="2" fillId="38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8" borderId="11" xfId="0" applyNumberFormat="1" applyFont="1" applyFill="1" applyBorder="1" applyAlignment="1" applyProtection="1">
      <alignment horizontal="center"/>
      <protection locked="0"/>
    </xf>
    <xf numFmtId="0" fontId="2" fillId="38" borderId="11" xfId="0" applyFont="1" applyFill="1" applyBorder="1" applyAlignment="1" applyProtection="1">
      <alignment/>
      <protection hidden="1"/>
    </xf>
    <xf numFmtId="0" fontId="2" fillId="38" borderId="28" xfId="0" applyFont="1" applyFill="1" applyBorder="1" applyAlignment="1" applyProtection="1">
      <alignment/>
      <protection hidden="1"/>
    </xf>
    <xf numFmtId="49" fontId="2" fillId="38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38" borderId="28" xfId="0" applyFont="1" applyFill="1" applyBorder="1" applyAlignment="1" applyProtection="1">
      <alignment/>
      <protection hidden="1"/>
    </xf>
    <xf numFmtId="0" fontId="4" fillId="38" borderId="13" xfId="0" applyFont="1" applyFill="1" applyBorder="1" applyAlignment="1" applyProtection="1">
      <alignment/>
      <protection hidden="1"/>
    </xf>
    <xf numFmtId="49" fontId="2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38" borderId="11" xfId="0" applyNumberFormat="1" applyFont="1" applyFill="1" applyBorder="1" applyAlignment="1" applyProtection="1">
      <alignment horizontal="center" wrapText="1"/>
      <protection locked="0"/>
    </xf>
    <xf numFmtId="49" fontId="2" fillId="44" borderId="12" xfId="0" applyNumberFormat="1" applyFont="1" applyFill="1" applyBorder="1" applyAlignment="1" applyProtection="1">
      <alignment horizontal="right" vertical="center" shrinkToFit="1"/>
      <protection locked="0"/>
    </xf>
    <xf numFmtId="49" fontId="12" fillId="44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44" borderId="12" xfId="0" applyNumberFormat="1" applyFont="1" applyFill="1" applyBorder="1" applyAlignment="1" applyProtection="1">
      <alignment horizontal="center"/>
      <protection locked="0"/>
    </xf>
    <xf numFmtId="1" fontId="12" fillId="44" borderId="12" xfId="0" applyNumberFormat="1" applyFont="1" applyFill="1" applyBorder="1" applyAlignment="1" applyProtection="1">
      <alignment horizontal="center"/>
      <protection/>
    </xf>
    <xf numFmtId="49" fontId="3" fillId="44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44" borderId="12" xfId="0" applyNumberFormat="1" applyFont="1" applyFill="1" applyBorder="1" applyAlignment="1" applyProtection="1">
      <alignment horizontal="center"/>
      <protection locked="0"/>
    </xf>
    <xf numFmtId="0" fontId="3" fillId="44" borderId="12" xfId="0" applyNumberFormat="1" applyFont="1" applyFill="1" applyBorder="1" applyAlignment="1" applyProtection="1">
      <alignment horizontal="center"/>
      <protection/>
    </xf>
    <xf numFmtId="0" fontId="3" fillId="44" borderId="12" xfId="0" applyNumberFormat="1" applyFont="1" applyFill="1" applyBorder="1" applyAlignment="1" applyProtection="1">
      <alignment horizontal="center"/>
      <protection locked="0"/>
    </xf>
    <xf numFmtId="0" fontId="12" fillId="44" borderId="12" xfId="0" applyNumberFormat="1" applyFont="1" applyFill="1" applyBorder="1" applyAlignment="1" applyProtection="1">
      <alignment horizontal="center"/>
      <protection locked="0"/>
    </xf>
    <xf numFmtId="1" fontId="12" fillId="44" borderId="12" xfId="0" applyNumberFormat="1" applyFont="1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1" fontId="0" fillId="35" borderId="12" xfId="0" applyNumberFormat="1" applyFill="1" applyBorder="1" applyAlignment="1" applyProtection="1">
      <alignment/>
      <protection locked="0"/>
    </xf>
    <xf numFmtId="1" fontId="0" fillId="35" borderId="15" xfId="0" applyNumberFormat="1" applyFill="1" applyBorder="1" applyAlignment="1" applyProtection="1">
      <alignment/>
      <protection locked="0"/>
    </xf>
    <xf numFmtId="1" fontId="0" fillId="36" borderId="17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Border="1" applyAlignment="1" applyProtection="1">
      <alignment/>
      <protection locked="0"/>
    </xf>
    <xf numFmtId="1" fontId="1" fillId="36" borderId="17" xfId="0" applyNumberFormat="1" applyFont="1" applyFill="1" applyBorder="1" applyAlignment="1" applyProtection="1">
      <alignment/>
      <protection locked="0"/>
    </xf>
    <xf numFmtId="1" fontId="2" fillId="38" borderId="28" xfId="0" applyNumberFormat="1" applyFont="1" applyFill="1" applyBorder="1" applyAlignment="1" applyProtection="1">
      <alignment/>
      <protection hidden="1"/>
    </xf>
    <xf numFmtId="0" fontId="1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6" xfId="0" applyFont="1" applyFill="1" applyBorder="1" applyAlignment="1" applyProtection="1">
      <alignment/>
      <protection hidden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 applyProtection="1">
      <alignment/>
      <protection hidden="1"/>
    </xf>
    <xf numFmtId="0" fontId="0" fillId="36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34" borderId="16" xfId="0" applyFont="1" applyFill="1" applyBorder="1" applyAlignment="1" applyProtection="1">
      <alignment horizontal="right"/>
      <protection hidden="1"/>
    </xf>
    <xf numFmtId="0" fontId="0" fillId="36" borderId="29" xfId="0" applyFont="1" applyFill="1" applyBorder="1" applyAlignment="1">
      <alignment horizontal="center" vertical="center" textRotation="90"/>
    </xf>
    <xf numFmtId="0" fontId="0" fillId="36" borderId="30" xfId="0" applyFont="1" applyFill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34" xfId="0" applyBorder="1" applyAlignment="1">
      <alignment horizontal="center"/>
    </xf>
    <xf numFmtId="49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15" xfId="0" applyBorder="1" applyAlignment="1">
      <alignment horizontal="center"/>
    </xf>
    <xf numFmtId="49" fontId="0" fillId="0" borderId="35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6" xfId="0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165" fontId="3" fillId="0" borderId="13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6" xfId="0" applyBorder="1" applyAlignment="1">
      <alignment horizontal="left"/>
    </xf>
    <xf numFmtId="0" fontId="4" fillId="37" borderId="13" xfId="0" applyFont="1" applyFill="1" applyBorder="1" applyAlignment="1">
      <alignment horizontal="right"/>
    </xf>
    <xf numFmtId="0" fontId="4" fillId="37" borderId="26" xfId="0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4" xfId="0" applyBorder="1" applyAlignment="1">
      <alignment horizontal="right"/>
    </xf>
    <xf numFmtId="165" fontId="2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8" borderId="13" xfId="0" applyFont="1" applyFill="1" applyBorder="1" applyAlignment="1">
      <alignment horizontal="right"/>
    </xf>
    <xf numFmtId="0" fontId="7" fillId="40" borderId="26" xfId="0" applyFont="1" applyFill="1" applyBorder="1" applyAlignment="1">
      <alignment horizontal="right"/>
    </xf>
    <xf numFmtId="0" fontId="0" fillId="40" borderId="26" xfId="0" applyFill="1" applyBorder="1" applyAlignment="1">
      <alignment horizontal="right"/>
    </xf>
    <xf numFmtId="0" fontId="0" fillId="40" borderId="14" xfId="0" applyFill="1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37" xfId="0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0" fillId="40" borderId="26" xfId="0" applyFill="1" applyBorder="1" applyAlignment="1">
      <alignment/>
    </xf>
    <xf numFmtId="0" fontId="0" fillId="40" borderId="36" xfId="0" applyFill="1" applyBorder="1" applyAlignment="1">
      <alignment/>
    </xf>
    <xf numFmtId="0" fontId="4" fillId="39" borderId="15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8" xfId="0" applyBorder="1" applyAlignment="1">
      <alignment horizontal="right"/>
    </xf>
    <xf numFmtId="165" fontId="3" fillId="0" borderId="41" xfId="0" applyNumberFormat="1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4" fillId="42" borderId="13" xfId="0" applyFont="1" applyFill="1" applyBorder="1" applyAlignment="1">
      <alignment horizontal="right"/>
    </xf>
    <xf numFmtId="0" fontId="0" fillId="45" borderId="26" xfId="0" applyFill="1" applyBorder="1" applyAlignment="1">
      <alignment/>
    </xf>
    <xf numFmtId="0" fontId="0" fillId="45" borderId="14" xfId="0" applyFill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0.28125" style="0" customWidth="1"/>
    <col min="2" max="2" width="102.28125" style="0" customWidth="1"/>
  </cols>
  <sheetData>
    <row r="1" spans="1:2" ht="12.75">
      <c r="A1" s="1" t="s">
        <v>97</v>
      </c>
      <c r="B1" s="70"/>
    </row>
    <row r="2" spans="1:2" ht="12.75">
      <c r="A2" s="1" t="s">
        <v>98</v>
      </c>
      <c r="B2" s="70"/>
    </row>
    <row r="3" spans="1:2" ht="12.75">
      <c r="A3" s="1" t="s">
        <v>0</v>
      </c>
      <c r="B3" s="71"/>
    </row>
    <row r="4" spans="1:2" ht="12.75">
      <c r="A4" s="1" t="s">
        <v>1</v>
      </c>
      <c r="B4" s="71"/>
    </row>
    <row r="5" spans="1:2" ht="12.75">
      <c r="A5" s="1" t="s">
        <v>96</v>
      </c>
      <c r="B5" s="71"/>
    </row>
    <row r="6" spans="1:2" ht="12.75">
      <c r="A6" s="1" t="s">
        <v>99</v>
      </c>
      <c r="B6" s="71"/>
    </row>
    <row r="7" spans="1:2" ht="12.75">
      <c r="A7" s="1" t="s">
        <v>2</v>
      </c>
      <c r="B7" s="72"/>
    </row>
    <row r="8" spans="1:2" ht="12.75">
      <c r="A8" s="1" t="s">
        <v>3</v>
      </c>
      <c r="B8" s="65"/>
    </row>
    <row r="9" spans="1:2" ht="12.75">
      <c r="A9" s="1" t="s">
        <v>4</v>
      </c>
      <c r="B9" s="65"/>
    </row>
    <row r="10" spans="1:2" ht="12.75">
      <c r="A10" s="1" t="s">
        <v>5</v>
      </c>
      <c r="B10" s="73">
        <f ca="1">TODAY()</f>
        <v>42641</v>
      </c>
    </row>
    <row r="11" spans="1:2" ht="12.75">
      <c r="A11" s="3" t="s">
        <v>6</v>
      </c>
      <c r="B11" s="66"/>
    </row>
    <row r="12" spans="1:2" ht="12.75">
      <c r="A12" s="1"/>
      <c r="B12" s="2"/>
    </row>
    <row r="13" spans="1:2" ht="12.75">
      <c r="A13" s="1"/>
      <c r="B13" s="2"/>
    </row>
    <row r="15" spans="1:2" ht="12.75">
      <c r="A15" s="1" t="s">
        <v>7</v>
      </c>
      <c r="B15" s="1" t="s">
        <v>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710937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34" t="s">
        <v>10</v>
      </c>
      <c r="B4" s="234" t="s">
        <v>11</v>
      </c>
      <c r="C4" s="235" t="s">
        <v>41</v>
      </c>
      <c r="D4" s="234" t="s">
        <v>12</v>
      </c>
      <c r="E4" s="241" t="s">
        <v>13</v>
      </c>
      <c r="F4" s="234" t="s">
        <v>14</v>
      </c>
      <c r="G4" s="237" t="s">
        <v>15</v>
      </c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spans="1:17" ht="12.75">
      <c r="A5" s="234"/>
      <c r="B5" s="234"/>
      <c r="C5" s="236"/>
      <c r="D5" s="240"/>
      <c r="E5" s="241"/>
      <c r="F5" s="234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46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2.75"/>
  <cols>
    <col min="1" max="1" width="64.0039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36"/>
  <sheetViews>
    <sheetView tabSelected="1" zoomScale="70" zoomScaleNormal="70" zoomScalePageLayoutView="0" workbookViewId="0" topLeftCell="A1">
      <pane ySplit="11" topLeftCell="A12" activePane="bottomLeft" state="frozen"/>
      <selection pane="topLeft" activeCell="B1" sqref="B1"/>
      <selection pane="bottomLeft" activeCell="B4" sqref="B4:C4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59.28125" style="0" customWidth="1"/>
    <col min="4" max="6" width="7.57421875" style="0" customWidth="1"/>
    <col min="7" max="7" width="12.28125" style="0" bestFit="1" customWidth="1"/>
    <col min="8" max="9" width="8.421875" style="0" customWidth="1"/>
    <col min="10" max="10" width="8.28125" style="0" customWidth="1"/>
    <col min="11" max="11" width="4.57421875" style="0" customWidth="1"/>
    <col min="12" max="14" width="4.00390625" style="0" customWidth="1"/>
    <col min="15" max="15" width="4.7109375" style="0" customWidth="1"/>
    <col min="16" max="16" width="4.28125" style="0" customWidth="1"/>
    <col min="17" max="22" width="4.00390625" style="0" customWidth="1"/>
    <col min="23" max="23" width="4.57421875" style="0" customWidth="1"/>
    <col min="24" max="26" width="4.00390625" style="0" customWidth="1"/>
    <col min="27" max="27" width="5.00390625" style="0" customWidth="1"/>
    <col min="28" max="28" width="4.28125" style="0" customWidth="1"/>
    <col min="29" max="34" width="4.00390625" style="0" customWidth="1"/>
    <col min="35" max="35" width="4.7109375" style="0" customWidth="1"/>
    <col min="36" max="38" width="4.00390625" style="0" customWidth="1"/>
    <col min="39" max="39" width="4.57421875" style="0" customWidth="1"/>
    <col min="40" max="40" width="4.7109375" style="0" customWidth="1"/>
    <col min="41" max="50" width="4.00390625" style="0" customWidth="1"/>
    <col min="51" max="51" width="4.57421875" style="0" customWidth="1"/>
    <col min="52" max="52" width="4.7109375" style="0" customWidth="1"/>
    <col min="53" max="62" width="4.00390625" style="0" customWidth="1"/>
    <col min="63" max="63" width="5.28125" style="0" customWidth="1"/>
    <col min="64" max="64" width="4.28125" style="0" customWidth="1"/>
    <col min="65" max="75" width="4.00390625" style="0" customWidth="1"/>
    <col min="76" max="76" width="4.28125" style="0" customWidth="1"/>
    <col min="77" max="82" width="4.00390625" style="0" customWidth="1"/>
    <col min="83" max="87" width="4.00390625" style="0" hidden="1" customWidth="1"/>
    <col min="88" max="88" width="4.28125" style="0" hidden="1" customWidth="1"/>
    <col min="89" max="99" width="4.00390625" style="0" hidden="1" customWidth="1"/>
    <col min="100" max="100" width="4.28125" style="0" hidden="1" customWidth="1"/>
    <col min="101" max="106" width="4.00390625" style="0" hidden="1" customWidth="1"/>
  </cols>
  <sheetData>
    <row r="1" spans="1:6" ht="12.75">
      <c r="A1" s="163" t="s">
        <v>50</v>
      </c>
      <c r="B1" s="163"/>
      <c r="C1" s="163"/>
      <c r="D1" s="20"/>
      <c r="E1" s="20"/>
      <c r="F1" s="20"/>
    </row>
    <row r="2" spans="1:10" ht="12.75">
      <c r="A2" s="30" t="s">
        <v>51</v>
      </c>
      <c r="B2" s="158" t="s">
        <v>127</v>
      </c>
      <c r="C2" s="159"/>
      <c r="D2" s="159"/>
      <c r="E2" s="159"/>
      <c r="F2" s="159"/>
      <c r="G2" s="159"/>
      <c r="H2" s="159"/>
      <c r="I2" s="159"/>
      <c r="J2" s="159"/>
    </row>
    <row r="3" spans="1:10" ht="12.75">
      <c r="A3" s="30" t="s">
        <v>52</v>
      </c>
      <c r="B3" s="158" t="s">
        <v>128</v>
      </c>
      <c r="C3" s="159"/>
      <c r="D3" s="159"/>
      <c r="E3" s="159"/>
      <c r="F3" s="159"/>
      <c r="G3" s="159"/>
      <c r="H3" s="159"/>
      <c r="I3" s="159"/>
      <c r="J3" s="159"/>
    </row>
    <row r="4" spans="2:10" ht="15.75">
      <c r="B4" s="164" t="s">
        <v>250</v>
      </c>
      <c r="C4" s="164"/>
      <c r="D4" s="165" t="s">
        <v>94</v>
      </c>
      <c r="E4" s="165"/>
      <c r="F4" s="165"/>
      <c r="G4" s="158" t="s">
        <v>201</v>
      </c>
      <c r="H4" s="158"/>
      <c r="I4" s="158"/>
      <c r="J4" s="159"/>
    </row>
    <row r="5" spans="2:82" ht="15.75">
      <c r="B5" s="32"/>
      <c r="C5" s="35" t="s">
        <v>251</v>
      </c>
      <c r="D5" s="33"/>
      <c r="E5" s="158" t="s">
        <v>185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</row>
    <row r="6" spans="2:82" ht="15.75">
      <c r="B6" s="32"/>
      <c r="C6" s="34" t="s">
        <v>93</v>
      </c>
      <c r="D6" s="33"/>
      <c r="E6" s="158">
        <f>Opis!$B$4</f>
        <v>0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</row>
    <row r="7" spans="2:82" ht="15.75">
      <c r="B7" s="32"/>
      <c r="C7" s="35" t="s">
        <v>95</v>
      </c>
      <c r="D7" s="33"/>
      <c r="E7" s="161" t="s">
        <v>195</v>
      </c>
      <c r="F7" s="162"/>
      <c r="G7" s="162"/>
      <c r="H7" s="162"/>
      <c r="I7" s="162"/>
      <c r="J7" s="162"/>
      <c r="K7" s="162"/>
      <c r="L7" s="162"/>
      <c r="M7" s="162"/>
      <c r="N7" s="162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</row>
    <row r="8" spans="2:82" ht="15.75">
      <c r="B8" s="21"/>
      <c r="C8" s="34" t="s">
        <v>175</v>
      </c>
      <c r="D8" s="21"/>
      <c r="E8" s="167" t="s">
        <v>176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</row>
    <row r="9" spans="2:106" ht="15" customHeight="1">
      <c r="B9" s="196" t="s">
        <v>10</v>
      </c>
      <c r="C9" s="193" t="s">
        <v>11</v>
      </c>
      <c r="D9" s="196" t="s">
        <v>75</v>
      </c>
      <c r="E9" s="196"/>
      <c r="F9" s="196"/>
      <c r="G9" s="152" t="s">
        <v>172</v>
      </c>
      <c r="H9" s="152" t="s">
        <v>169</v>
      </c>
      <c r="I9" s="152" t="s">
        <v>170</v>
      </c>
      <c r="J9" s="193" t="s">
        <v>14</v>
      </c>
      <c r="K9" s="145" t="s">
        <v>74</v>
      </c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 t="s">
        <v>73</v>
      </c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 t="s">
        <v>72</v>
      </c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40" t="s">
        <v>71</v>
      </c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2"/>
    </row>
    <row r="10" spans="2:106" ht="12.75" customHeight="1">
      <c r="B10" s="197"/>
      <c r="C10" s="194"/>
      <c r="D10" s="169" t="s">
        <v>44</v>
      </c>
      <c r="E10" s="169" t="s">
        <v>42</v>
      </c>
      <c r="F10" s="169" t="s">
        <v>43</v>
      </c>
      <c r="G10" s="153"/>
      <c r="H10" s="153"/>
      <c r="I10" s="153"/>
      <c r="J10" s="194"/>
      <c r="K10" s="166" t="s">
        <v>162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2"/>
      <c r="V10" s="150" t="s">
        <v>14</v>
      </c>
      <c r="W10" s="140" t="s">
        <v>163</v>
      </c>
      <c r="X10" s="141"/>
      <c r="Y10" s="141"/>
      <c r="Z10" s="141"/>
      <c r="AA10" s="141"/>
      <c r="AB10" s="141"/>
      <c r="AC10" s="141"/>
      <c r="AD10" s="141"/>
      <c r="AE10" s="141"/>
      <c r="AF10" s="141"/>
      <c r="AG10" s="142"/>
      <c r="AH10" s="144" t="s">
        <v>14</v>
      </c>
      <c r="AI10" s="140" t="s">
        <v>164</v>
      </c>
      <c r="AJ10" s="141"/>
      <c r="AK10" s="141"/>
      <c r="AL10" s="141"/>
      <c r="AM10" s="141"/>
      <c r="AN10" s="141"/>
      <c r="AO10" s="141"/>
      <c r="AP10" s="141"/>
      <c r="AQ10" s="141"/>
      <c r="AR10" s="141"/>
      <c r="AS10" s="142"/>
      <c r="AT10" s="144" t="s">
        <v>14</v>
      </c>
      <c r="AU10" s="140" t="s">
        <v>165</v>
      </c>
      <c r="AV10" s="141"/>
      <c r="AW10" s="141"/>
      <c r="AX10" s="141"/>
      <c r="AY10" s="141"/>
      <c r="AZ10" s="141"/>
      <c r="BA10" s="141"/>
      <c r="BB10" s="141"/>
      <c r="BC10" s="141"/>
      <c r="BD10" s="141"/>
      <c r="BE10" s="142"/>
      <c r="BF10" s="144" t="s">
        <v>14</v>
      </c>
      <c r="BG10" s="140" t="s">
        <v>166</v>
      </c>
      <c r="BH10" s="141"/>
      <c r="BI10" s="141"/>
      <c r="BJ10" s="141"/>
      <c r="BK10" s="141"/>
      <c r="BL10" s="141"/>
      <c r="BM10" s="141"/>
      <c r="BN10" s="141"/>
      <c r="BO10" s="141"/>
      <c r="BP10" s="141"/>
      <c r="BQ10" s="142"/>
      <c r="BR10" s="144" t="s">
        <v>14</v>
      </c>
      <c r="BS10" s="146" t="s">
        <v>178</v>
      </c>
      <c r="BT10" s="147"/>
      <c r="BU10" s="147"/>
      <c r="BV10" s="147"/>
      <c r="BW10" s="147"/>
      <c r="BX10" s="147"/>
      <c r="BY10" s="147"/>
      <c r="BZ10" s="147"/>
      <c r="CA10" s="147"/>
      <c r="CB10" s="147"/>
      <c r="CC10" s="148"/>
      <c r="CD10" s="144" t="s">
        <v>14</v>
      </c>
      <c r="CE10" s="140" t="s">
        <v>38</v>
      </c>
      <c r="CF10" s="141"/>
      <c r="CG10" s="141"/>
      <c r="CH10" s="141"/>
      <c r="CI10" s="141"/>
      <c r="CJ10" s="141"/>
      <c r="CK10" s="141"/>
      <c r="CL10" s="141"/>
      <c r="CM10" s="141"/>
      <c r="CN10" s="141"/>
      <c r="CO10" s="142"/>
      <c r="CP10" s="150" t="s">
        <v>14</v>
      </c>
      <c r="CQ10" s="140" t="s">
        <v>40</v>
      </c>
      <c r="CR10" s="141"/>
      <c r="CS10" s="141"/>
      <c r="CT10" s="141"/>
      <c r="CU10" s="141"/>
      <c r="CV10" s="141"/>
      <c r="CW10" s="141"/>
      <c r="CX10" s="141"/>
      <c r="CY10" s="141"/>
      <c r="CZ10" s="141"/>
      <c r="DA10" s="142"/>
      <c r="DB10" s="150" t="s">
        <v>14</v>
      </c>
    </row>
    <row r="11" spans="2:106" ht="17.25" customHeight="1">
      <c r="B11" s="197"/>
      <c r="C11" s="195"/>
      <c r="D11" s="170"/>
      <c r="E11" s="170"/>
      <c r="F11" s="170"/>
      <c r="G11" s="154"/>
      <c r="H11" s="154"/>
      <c r="I11" s="154"/>
      <c r="J11" s="195"/>
      <c r="K11" s="18" t="s">
        <v>16</v>
      </c>
      <c r="L11" s="18" t="s">
        <v>33</v>
      </c>
      <c r="M11" s="18" t="s">
        <v>17</v>
      </c>
      <c r="N11" s="18" t="s">
        <v>34</v>
      </c>
      <c r="O11" s="18" t="s">
        <v>35</v>
      </c>
      <c r="P11" s="18" t="s">
        <v>49</v>
      </c>
      <c r="Q11" s="18" t="s">
        <v>36</v>
      </c>
      <c r="R11" s="18" t="s">
        <v>47</v>
      </c>
      <c r="S11" s="18" t="s">
        <v>48</v>
      </c>
      <c r="T11" s="18" t="s">
        <v>192</v>
      </c>
      <c r="U11" s="19" t="s">
        <v>37</v>
      </c>
      <c r="V11" s="171"/>
      <c r="W11" s="31" t="s">
        <v>16</v>
      </c>
      <c r="X11" s="18" t="s">
        <v>33</v>
      </c>
      <c r="Y11" s="18" t="s">
        <v>17</v>
      </c>
      <c r="Z11" s="18" t="s">
        <v>34</v>
      </c>
      <c r="AA11" s="18" t="s">
        <v>35</v>
      </c>
      <c r="AB11" s="18" t="s">
        <v>49</v>
      </c>
      <c r="AC11" s="18" t="s">
        <v>36</v>
      </c>
      <c r="AD11" s="18" t="s">
        <v>47</v>
      </c>
      <c r="AE11" s="18" t="s">
        <v>48</v>
      </c>
      <c r="AF11" s="18" t="s">
        <v>192</v>
      </c>
      <c r="AG11" s="19" t="s">
        <v>37</v>
      </c>
      <c r="AH11" s="145"/>
      <c r="AI11" s="31" t="s">
        <v>16</v>
      </c>
      <c r="AJ11" s="18" t="s">
        <v>33</v>
      </c>
      <c r="AK11" s="18" t="s">
        <v>17</v>
      </c>
      <c r="AL11" s="18" t="s">
        <v>34</v>
      </c>
      <c r="AM11" s="18" t="s">
        <v>35</v>
      </c>
      <c r="AN11" s="18" t="s">
        <v>49</v>
      </c>
      <c r="AO11" s="18" t="s">
        <v>36</v>
      </c>
      <c r="AP11" s="18" t="s">
        <v>47</v>
      </c>
      <c r="AQ11" s="18" t="s">
        <v>48</v>
      </c>
      <c r="AR11" s="18" t="s">
        <v>192</v>
      </c>
      <c r="AS11" s="19" t="s">
        <v>37</v>
      </c>
      <c r="AT11" s="145"/>
      <c r="AU11" s="31" t="s">
        <v>16</v>
      </c>
      <c r="AV11" s="18" t="s">
        <v>33</v>
      </c>
      <c r="AW11" s="18" t="s">
        <v>17</v>
      </c>
      <c r="AX11" s="18" t="s">
        <v>34</v>
      </c>
      <c r="AY11" s="18" t="s">
        <v>35</v>
      </c>
      <c r="AZ11" s="18" t="s">
        <v>49</v>
      </c>
      <c r="BA11" s="18" t="s">
        <v>36</v>
      </c>
      <c r="BB11" s="18" t="s">
        <v>47</v>
      </c>
      <c r="BC11" s="18" t="s">
        <v>48</v>
      </c>
      <c r="BD11" s="18" t="s">
        <v>192</v>
      </c>
      <c r="BE11" s="19" t="s">
        <v>37</v>
      </c>
      <c r="BF11" s="145"/>
      <c r="BG11" s="31" t="s">
        <v>16</v>
      </c>
      <c r="BH11" s="18" t="s">
        <v>33</v>
      </c>
      <c r="BI11" s="18" t="s">
        <v>17</v>
      </c>
      <c r="BJ11" s="18" t="s">
        <v>34</v>
      </c>
      <c r="BK11" s="18" t="s">
        <v>35</v>
      </c>
      <c r="BL11" s="18" t="s">
        <v>49</v>
      </c>
      <c r="BM11" s="18" t="s">
        <v>36</v>
      </c>
      <c r="BN11" s="18" t="s">
        <v>47</v>
      </c>
      <c r="BO11" s="18" t="s">
        <v>48</v>
      </c>
      <c r="BP11" s="18" t="s">
        <v>192</v>
      </c>
      <c r="BQ11" s="19" t="s">
        <v>37</v>
      </c>
      <c r="BR11" s="145"/>
      <c r="BS11" s="31" t="s">
        <v>16</v>
      </c>
      <c r="BT11" s="18" t="s">
        <v>33</v>
      </c>
      <c r="BU11" s="18" t="s">
        <v>17</v>
      </c>
      <c r="BV11" s="18" t="s">
        <v>34</v>
      </c>
      <c r="BW11" s="18" t="s">
        <v>35</v>
      </c>
      <c r="BX11" s="18" t="s">
        <v>49</v>
      </c>
      <c r="BY11" s="18" t="s">
        <v>36</v>
      </c>
      <c r="BZ11" s="18" t="s">
        <v>47</v>
      </c>
      <c r="CA11" s="18" t="s">
        <v>48</v>
      </c>
      <c r="CB11" s="18" t="s">
        <v>192</v>
      </c>
      <c r="CC11" s="19" t="s">
        <v>37</v>
      </c>
      <c r="CD11" s="145"/>
      <c r="CE11" s="31" t="s">
        <v>16</v>
      </c>
      <c r="CF11" s="18" t="s">
        <v>33</v>
      </c>
      <c r="CG11" s="18" t="s">
        <v>17</v>
      </c>
      <c r="CH11" s="18" t="s">
        <v>34</v>
      </c>
      <c r="CI11" s="18" t="s">
        <v>35</v>
      </c>
      <c r="CJ11" s="18" t="s">
        <v>49</v>
      </c>
      <c r="CK11" s="18" t="s">
        <v>36</v>
      </c>
      <c r="CL11" s="18" t="s">
        <v>47</v>
      </c>
      <c r="CM11" s="18" t="s">
        <v>48</v>
      </c>
      <c r="CN11" s="18" t="s">
        <v>18</v>
      </c>
      <c r="CO11" s="18" t="s">
        <v>37</v>
      </c>
      <c r="CP11" s="151"/>
      <c r="CQ11" s="31" t="s">
        <v>16</v>
      </c>
      <c r="CR11" s="18" t="s">
        <v>33</v>
      </c>
      <c r="CS11" s="18" t="s">
        <v>17</v>
      </c>
      <c r="CT11" s="18" t="s">
        <v>34</v>
      </c>
      <c r="CU11" s="18" t="s">
        <v>35</v>
      </c>
      <c r="CV11" s="18" t="s">
        <v>49</v>
      </c>
      <c r="CW11" s="18" t="s">
        <v>36</v>
      </c>
      <c r="CX11" s="18" t="s">
        <v>47</v>
      </c>
      <c r="CY11" s="18" t="s">
        <v>48</v>
      </c>
      <c r="CZ11" s="18" t="s">
        <v>18</v>
      </c>
      <c r="DA11" s="19" t="s">
        <v>37</v>
      </c>
      <c r="DB11" s="151"/>
    </row>
    <row r="12" spans="2:106" ht="15.75">
      <c r="B12" s="220" t="s">
        <v>67</v>
      </c>
      <c r="C12" s="221"/>
      <c r="D12" s="221"/>
      <c r="E12" s="221"/>
      <c r="F12" s="221"/>
      <c r="G12" s="222"/>
      <c r="H12" s="222"/>
      <c r="I12" s="222"/>
      <c r="J12" s="223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67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68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68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68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68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68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68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68"/>
    </row>
    <row r="13" spans="2:106" ht="15">
      <c r="B13" s="51" t="s">
        <v>111</v>
      </c>
      <c r="C13" s="92" t="s">
        <v>100</v>
      </c>
      <c r="D13" s="95" t="s">
        <v>124</v>
      </c>
      <c r="E13" s="95" t="s">
        <v>155</v>
      </c>
      <c r="F13" s="95" t="s">
        <v>155</v>
      </c>
      <c r="G13" s="96">
        <f aca="true" t="shared" si="0" ref="G13:G26">SUM(K13:T13,W13:AF13,AI13:AR13,AU13:BD13,BG13:BP13,BS13:CB13,CE13:CN13,CQ13:CZ13)</f>
        <v>89</v>
      </c>
      <c r="H13" s="97">
        <f aca="true" t="shared" si="1" ref="H13:H26">SUM(K13,W13,AI13,AU13,BG13,BS13,CE13,CQ13)</f>
        <v>39</v>
      </c>
      <c r="I13" s="97">
        <f>SUM(L13:T13,X13:AF13,AJ13:AR13,AV13:BD13,BH13:BP13,BT13:CB13,CF13:CN13,CR13:CZ13)</f>
        <v>50</v>
      </c>
      <c r="J13" s="97">
        <f aca="true" t="shared" si="2" ref="J13:J26">SUM(V13,AH13,AT13,BF13,BR13,CD13,CP13,DB13)</f>
        <v>5</v>
      </c>
      <c r="K13" s="54">
        <v>24</v>
      </c>
      <c r="L13" s="54"/>
      <c r="M13" s="54"/>
      <c r="N13" s="54"/>
      <c r="O13" s="54">
        <v>30</v>
      </c>
      <c r="P13" s="54"/>
      <c r="Q13" s="54"/>
      <c r="R13" s="54"/>
      <c r="S13" s="54"/>
      <c r="T13" s="54"/>
      <c r="U13" s="55"/>
      <c r="V13" s="56">
        <v>3</v>
      </c>
      <c r="W13" s="57">
        <v>15</v>
      </c>
      <c r="X13" s="54"/>
      <c r="Y13" s="54"/>
      <c r="Z13" s="54"/>
      <c r="AA13" s="54">
        <v>20</v>
      </c>
      <c r="AB13" s="54"/>
      <c r="AC13" s="54"/>
      <c r="AD13" s="54"/>
      <c r="AE13" s="54"/>
      <c r="AF13" s="54"/>
      <c r="AG13" s="55"/>
      <c r="AH13" s="56">
        <v>2</v>
      </c>
      <c r="AI13" s="57"/>
      <c r="AJ13" s="54"/>
      <c r="AK13" s="54"/>
      <c r="AL13" s="54"/>
      <c r="AM13" s="54"/>
      <c r="AN13" s="54"/>
      <c r="AO13" s="54"/>
      <c r="AP13" s="54"/>
      <c r="AQ13" s="54"/>
      <c r="AR13" s="54"/>
      <c r="AS13" s="55"/>
      <c r="AT13" s="56"/>
      <c r="AU13" s="57"/>
      <c r="AV13" s="54"/>
      <c r="AW13" s="54"/>
      <c r="AX13" s="54"/>
      <c r="AY13" s="54"/>
      <c r="AZ13" s="54"/>
      <c r="BA13" s="54"/>
      <c r="BB13" s="54"/>
      <c r="BC13" s="54"/>
      <c r="BD13" s="54"/>
      <c r="BE13" s="55"/>
      <c r="BF13" s="56"/>
      <c r="BG13" s="57"/>
      <c r="BH13" s="54"/>
      <c r="BI13" s="54"/>
      <c r="BJ13" s="54"/>
      <c r="BK13" s="54"/>
      <c r="BL13" s="54"/>
      <c r="BM13" s="54"/>
      <c r="BN13" s="54"/>
      <c r="BO13" s="54"/>
      <c r="BP13" s="54"/>
      <c r="BQ13" s="55"/>
      <c r="BR13" s="56"/>
      <c r="BS13" s="57"/>
      <c r="BT13" s="54"/>
      <c r="BU13" s="54"/>
      <c r="BV13" s="54"/>
      <c r="BW13" s="54"/>
      <c r="BX13" s="54"/>
      <c r="BY13" s="54"/>
      <c r="BZ13" s="54"/>
      <c r="CA13" s="54"/>
      <c r="CB13" s="54"/>
      <c r="CC13" s="55"/>
      <c r="CD13" s="56"/>
      <c r="CE13" s="57"/>
      <c r="CF13" s="54"/>
      <c r="CG13" s="54"/>
      <c r="CH13" s="54"/>
      <c r="CI13" s="54"/>
      <c r="CJ13" s="54"/>
      <c r="CK13" s="54"/>
      <c r="CL13" s="54"/>
      <c r="CM13" s="54"/>
      <c r="CN13" s="54"/>
      <c r="CO13" s="55"/>
      <c r="CP13" s="56"/>
      <c r="CQ13" s="57"/>
      <c r="CR13" s="54"/>
      <c r="CS13" s="54"/>
      <c r="CT13" s="54"/>
      <c r="CU13" s="54"/>
      <c r="CV13" s="54"/>
      <c r="CW13" s="54"/>
      <c r="CX13" s="54"/>
      <c r="CY13" s="54"/>
      <c r="CZ13" s="54"/>
      <c r="DA13" s="55"/>
      <c r="DB13" s="56"/>
    </row>
    <row r="14" spans="2:106" ht="30">
      <c r="B14" s="51" t="s">
        <v>112</v>
      </c>
      <c r="C14" s="93" t="s">
        <v>179</v>
      </c>
      <c r="D14" s="95"/>
      <c r="E14" s="95"/>
      <c r="F14" s="95" t="s">
        <v>151</v>
      </c>
      <c r="G14" s="96">
        <f t="shared" si="0"/>
        <v>20</v>
      </c>
      <c r="H14" s="97">
        <f t="shared" si="1"/>
        <v>0</v>
      </c>
      <c r="I14" s="97">
        <f>SUM(L14:T14,X14:AF14,AJ14:AR14,AV14:BD14,BH14:BP14,BT14:CB14,CF14:CN14,CR14:CZ14)</f>
        <v>20</v>
      </c>
      <c r="J14" s="97">
        <f t="shared" si="2"/>
        <v>2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56"/>
      <c r="W14" s="57"/>
      <c r="X14" s="54"/>
      <c r="Y14" s="54"/>
      <c r="Z14" s="54"/>
      <c r="AA14" s="54"/>
      <c r="AB14" s="54"/>
      <c r="AC14" s="54"/>
      <c r="AD14" s="54"/>
      <c r="AE14" s="54"/>
      <c r="AF14" s="54"/>
      <c r="AG14" s="55"/>
      <c r="AH14" s="56"/>
      <c r="AI14" s="57"/>
      <c r="AJ14" s="54"/>
      <c r="AK14" s="54"/>
      <c r="AL14" s="54"/>
      <c r="AM14" s="54">
        <v>20</v>
      </c>
      <c r="AN14" s="54"/>
      <c r="AO14" s="54"/>
      <c r="AP14" s="54"/>
      <c r="AQ14" s="54"/>
      <c r="AR14" s="54"/>
      <c r="AS14" s="55"/>
      <c r="AT14" s="56">
        <v>2</v>
      </c>
      <c r="AU14" s="57"/>
      <c r="AV14" s="54"/>
      <c r="AW14" s="54"/>
      <c r="AX14" s="54"/>
      <c r="AY14" s="54"/>
      <c r="AZ14" s="54"/>
      <c r="BA14" s="54"/>
      <c r="BB14" s="54"/>
      <c r="BC14" s="54"/>
      <c r="BD14" s="54"/>
      <c r="BE14" s="55"/>
      <c r="BF14" s="56"/>
      <c r="BG14" s="57"/>
      <c r="BH14" s="54"/>
      <c r="BI14" s="54"/>
      <c r="BJ14" s="54"/>
      <c r="BK14" s="54"/>
      <c r="BL14" s="54"/>
      <c r="BM14" s="54"/>
      <c r="BN14" s="54"/>
      <c r="BO14" s="54"/>
      <c r="BP14" s="54"/>
      <c r="BQ14" s="55"/>
      <c r="BR14" s="56"/>
      <c r="BS14" s="57"/>
      <c r="BT14" s="54"/>
      <c r="BU14" s="54"/>
      <c r="BV14" s="54"/>
      <c r="BW14" s="54"/>
      <c r="BX14" s="54"/>
      <c r="BY14" s="54"/>
      <c r="BZ14" s="54"/>
      <c r="CA14" s="54"/>
      <c r="CB14" s="54"/>
      <c r="CC14" s="55"/>
      <c r="CD14" s="56"/>
      <c r="CE14" s="57"/>
      <c r="CF14" s="54"/>
      <c r="CG14" s="54"/>
      <c r="CH14" s="54"/>
      <c r="CI14" s="54"/>
      <c r="CJ14" s="54"/>
      <c r="CK14" s="54"/>
      <c r="CL14" s="54"/>
      <c r="CM14" s="54"/>
      <c r="CN14" s="54"/>
      <c r="CO14" s="55"/>
      <c r="CP14" s="56"/>
      <c r="CQ14" s="57"/>
      <c r="CR14" s="54"/>
      <c r="CS14" s="54"/>
      <c r="CT14" s="54"/>
      <c r="CU14" s="54"/>
      <c r="CV14" s="54"/>
      <c r="CW14" s="54"/>
      <c r="CX14" s="54"/>
      <c r="CY14" s="54"/>
      <c r="CZ14" s="54"/>
      <c r="DA14" s="55"/>
      <c r="DB14" s="56"/>
    </row>
    <row r="15" spans="2:106" ht="15">
      <c r="B15" s="51" t="s">
        <v>113</v>
      </c>
      <c r="C15" s="94" t="s">
        <v>221</v>
      </c>
      <c r="D15" s="95" t="s">
        <v>124</v>
      </c>
      <c r="E15" s="95" t="s">
        <v>152</v>
      </c>
      <c r="F15" s="95" t="s">
        <v>152</v>
      </c>
      <c r="G15" s="96">
        <f t="shared" si="0"/>
        <v>30</v>
      </c>
      <c r="H15" s="97">
        <f t="shared" si="1"/>
        <v>10</v>
      </c>
      <c r="I15" s="97">
        <f>SUM(L15:T15,X15:AF15,AJ15:AR15,AV15:BD15,BH15:BP15,BT15:CB15,CF15:CN15,CR15:CZ15)</f>
        <v>20</v>
      </c>
      <c r="J15" s="97">
        <f t="shared" si="2"/>
        <v>2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5"/>
      <c r="V15" s="56"/>
      <c r="W15" s="57">
        <v>10</v>
      </c>
      <c r="X15" s="54"/>
      <c r="Y15" s="54"/>
      <c r="Z15" s="54"/>
      <c r="AA15" s="54">
        <v>20</v>
      </c>
      <c r="AB15" s="54"/>
      <c r="AC15" s="54"/>
      <c r="AD15" s="54"/>
      <c r="AE15" s="54"/>
      <c r="AF15" s="54"/>
      <c r="AG15" s="55"/>
      <c r="AH15" s="56">
        <v>2</v>
      </c>
      <c r="AI15" s="57"/>
      <c r="AJ15" s="54"/>
      <c r="AK15" s="54"/>
      <c r="AL15" s="54"/>
      <c r="AM15" s="54"/>
      <c r="AN15" s="54"/>
      <c r="AO15" s="54"/>
      <c r="AP15" s="54"/>
      <c r="AQ15" s="54"/>
      <c r="AR15" s="54"/>
      <c r="AS15" s="55"/>
      <c r="AT15" s="56"/>
      <c r="AU15" s="57"/>
      <c r="AV15" s="54"/>
      <c r="AW15" s="54"/>
      <c r="AX15" s="54"/>
      <c r="AY15" s="54"/>
      <c r="AZ15" s="54"/>
      <c r="BA15" s="54"/>
      <c r="BB15" s="54"/>
      <c r="BC15" s="54"/>
      <c r="BD15" s="54"/>
      <c r="BE15" s="55"/>
      <c r="BF15" s="56"/>
      <c r="BG15" s="57"/>
      <c r="BH15" s="54"/>
      <c r="BI15" s="54"/>
      <c r="BJ15" s="54"/>
      <c r="BK15" s="54"/>
      <c r="BL15" s="54"/>
      <c r="BM15" s="54"/>
      <c r="BN15" s="54"/>
      <c r="BO15" s="54"/>
      <c r="BP15" s="54"/>
      <c r="BQ15" s="55"/>
      <c r="BR15" s="56"/>
      <c r="BS15" s="57"/>
      <c r="BT15" s="54"/>
      <c r="BU15" s="54"/>
      <c r="BV15" s="54"/>
      <c r="BW15" s="54"/>
      <c r="BX15" s="54"/>
      <c r="BY15" s="54"/>
      <c r="BZ15" s="54"/>
      <c r="CA15" s="54"/>
      <c r="CB15" s="54"/>
      <c r="CC15" s="55"/>
      <c r="CD15" s="56"/>
      <c r="CE15" s="57"/>
      <c r="CF15" s="54"/>
      <c r="CG15" s="54"/>
      <c r="CH15" s="54"/>
      <c r="CI15" s="54"/>
      <c r="CJ15" s="54"/>
      <c r="CK15" s="54"/>
      <c r="CL15" s="54"/>
      <c r="CM15" s="54"/>
      <c r="CN15" s="54"/>
      <c r="CO15" s="55"/>
      <c r="CP15" s="56"/>
      <c r="CQ15" s="57"/>
      <c r="CR15" s="54"/>
      <c r="CS15" s="54"/>
      <c r="CT15" s="54"/>
      <c r="CU15" s="54"/>
      <c r="CV15" s="54"/>
      <c r="CW15" s="54"/>
      <c r="CX15" s="54"/>
      <c r="CY15" s="54"/>
      <c r="CZ15" s="54"/>
      <c r="DA15" s="55"/>
      <c r="DB15" s="56"/>
    </row>
    <row r="16" spans="2:106" ht="15">
      <c r="B16" s="51" t="s">
        <v>114</v>
      </c>
      <c r="C16" s="94" t="s">
        <v>101</v>
      </c>
      <c r="D16" s="95"/>
      <c r="E16" s="95"/>
      <c r="F16" s="95" t="s">
        <v>153</v>
      </c>
      <c r="G16" s="96">
        <f t="shared" si="0"/>
        <v>15</v>
      </c>
      <c r="H16" s="97">
        <f t="shared" si="1"/>
        <v>0</v>
      </c>
      <c r="I16" s="97">
        <v>15</v>
      </c>
      <c r="J16" s="97">
        <f t="shared" si="2"/>
        <v>1</v>
      </c>
      <c r="K16" s="54"/>
      <c r="L16" s="54">
        <v>15</v>
      </c>
      <c r="M16" s="54"/>
      <c r="N16" s="54"/>
      <c r="O16" s="54"/>
      <c r="P16" s="54"/>
      <c r="Q16" s="54"/>
      <c r="R16" s="54"/>
      <c r="S16" s="54"/>
      <c r="T16" s="54"/>
      <c r="U16" s="55"/>
      <c r="V16" s="56">
        <v>1</v>
      </c>
      <c r="W16" s="57"/>
      <c r="X16" s="54"/>
      <c r="Y16" s="54"/>
      <c r="Z16" s="54"/>
      <c r="AA16" s="54"/>
      <c r="AB16" s="54"/>
      <c r="AC16" s="54"/>
      <c r="AD16" s="54"/>
      <c r="AE16" s="54"/>
      <c r="AF16" s="54"/>
      <c r="AG16" s="55"/>
      <c r="AH16" s="56"/>
      <c r="AI16" s="57"/>
      <c r="AJ16" s="54"/>
      <c r="AK16" s="54"/>
      <c r="AL16" s="54"/>
      <c r="AM16" s="54"/>
      <c r="AN16" s="54"/>
      <c r="AO16" s="54"/>
      <c r="AP16" s="54"/>
      <c r="AQ16" s="54"/>
      <c r="AR16" s="54"/>
      <c r="AS16" s="55"/>
      <c r="AT16" s="56"/>
      <c r="AU16" s="57"/>
      <c r="AV16" s="54"/>
      <c r="AW16" s="54"/>
      <c r="AX16" s="54"/>
      <c r="AY16" s="54"/>
      <c r="AZ16" s="54"/>
      <c r="BA16" s="54"/>
      <c r="BB16" s="54"/>
      <c r="BC16" s="54"/>
      <c r="BD16" s="54"/>
      <c r="BE16" s="55"/>
      <c r="BF16" s="56"/>
      <c r="BG16" s="57"/>
      <c r="BH16" s="54"/>
      <c r="BI16" s="54"/>
      <c r="BJ16" s="54"/>
      <c r="BK16" s="54"/>
      <c r="BL16" s="54"/>
      <c r="BM16" s="54"/>
      <c r="BN16" s="54"/>
      <c r="BO16" s="54"/>
      <c r="BP16" s="54"/>
      <c r="BQ16" s="55"/>
      <c r="BR16" s="56"/>
      <c r="BS16" s="57"/>
      <c r="BT16" s="54"/>
      <c r="BU16" s="54"/>
      <c r="BV16" s="54"/>
      <c r="BW16" s="54"/>
      <c r="BX16" s="54"/>
      <c r="BY16" s="54"/>
      <c r="BZ16" s="54"/>
      <c r="CA16" s="54"/>
      <c r="CB16" s="54"/>
      <c r="CC16" s="55"/>
      <c r="CD16" s="56"/>
      <c r="CE16" s="57"/>
      <c r="CF16" s="54"/>
      <c r="CG16" s="54"/>
      <c r="CH16" s="54"/>
      <c r="CI16" s="54"/>
      <c r="CJ16" s="54"/>
      <c r="CK16" s="54"/>
      <c r="CL16" s="54"/>
      <c r="CM16" s="54"/>
      <c r="CN16" s="54"/>
      <c r="CO16" s="55"/>
      <c r="CP16" s="56"/>
      <c r="CQ16" s="57"/>
      <c r="CR16" s="54"/>
      <c r="CS16" s="54"/>
      <c r="CT16" s="54"/>
      <c r="CU16" s="54"/>
      <c r="CV16" s="54"/>
      <c r="CW16" s="54"/>
      <c r="CX16" s="54"/>
      <c r="CY16" s="54"/>
      <c r="CZ16" s="54"/>
      <c r="DA16" s="55"/>
      <c r="DB16" s="56"/>
    </row>
    <row r="17" spans="2:106" ht="15">
      <c r="B17" s="51" t="s">
        <v>115</v>
      </c>
      <c r="C17" s="94" t="s">
        <v>102</v>
      </c>
      <c r="D17" s="95" t="s">
        <v>125</v>
      </c>
      <c r="E17" s="95" t="s">
        <v>154</v>
      </c>
      <c r="F17" s="95" t="s">
        <v>154</v>
      </c>
      <c r="G17" s="96">
        <f t="shared" si="0"/>
        <v>65</v>
      </c>
      <c r="H17" s="97">
        <f t="shared" si="1"/>
        <v>30</v>
      </c>
      <c r="I17" s="97">
        <f aca="true" t="shared" si="3" ref="I17:I26">SUM(L17:T17,X17:AF17,AJ17:AR17,AV17:BD17,BH17:BP17,BT17:CB17,CF17:CN17,CR17:CZ17)</f>
        <v>35</v>
      </c>
      <c r="J17" s="97">
        <f t="shared" si="2"/>
        <v>3</v>
      </c>
      <c r="K17" s="129"/>
      <c r="L17" s="54"/>
      <c r="M17" s="54"/>
      <c r="N17" s="54"/>
      <c r="O17" s="54"/>
      <c r="P17" s="54"/>
      <c r="Q17" s="54"/>
      <c r="R17" s="54"/>
      <c r="S17" s="54"/>
      <c r="T17" s="54"/>
      <c r="U17" s="55"/>
      <c r="V17" s="56"/>
      <c r="W17" s="57">
        <v>15</v>
      </c>
      <c r="X17" s="54"/>
      <c r="Y17" s="54"/>
      <c r="Z17" s="54"/>
      <c r="AA17" s="54">
        <v>20</v>
      </c>
      <c r="AB17" s="54"/>
      <c r="AC17" s="54"/>
      <c r="AD17" s="54"/>
      <c r="AE17" s="54"/>
      <c r="AF17" s="54"/>
      <c r="AG17" s="55"/>
      <c r="AH17" s="56">
        <v>2</v>
      </c>
      <c r="AI17" s="57">
        <v>15</v>
      </c>
      <c r="AJ17" s="54"/>
      <c r="AK17" s="54"/>
      <c r="AL17" s="54"/>
      <c r="AM17" s="54">
        <v>15</v>
      </c>
      <c r="AN17" s="54"/>
      <c r="AO17" s="54"/>
      <c r="AP17" s="54"/>
      <c r="AQ17" s="54"/>
      <c r="AR17" s="54"/>
      <c r="AS17" s="55"/>
      <c r="AT17" s="56">
        <v>1</v>
      </c>
      <c r="AU17" s="57"/>
      <c r="AV17" s="54"/>
      <c r="AW17" s="54"/>
      <c r="AX17" s="54"/>
      <c r="AY17" s="54"/>
      <c r="AZ17" s="54"/>
      <c r="BA17" s="54"/>
      <c r="BB17" s="54"/>
      <c r="BC17" s="54"/>
      <c r="BD17" s="54"/>
      <c r="BE17" s="55"/>
      <c r="BF17" s="56"/>
      <c r="BG17" s="57"/>
      <c r="BH17" s="54"/>
      <c r="BI17" s="54"/>
      <c r="BJ17" s="54"/>
      <c r="BK17" s="54"/>
      <c r="BL17" s="54"/>
      <c r="BM17" s="54"/>
      <c r="BN17" s="54"/>
      <c r="BO17" s="54"/>
      <c r="BP17" s="54"/>
      <c r="BQ17" s="55"/>
      <c r="BR17" s="56"/>
      <c r="BS17" s="57"/>
      <c r="BT17" s="54"/>
      <c r="BU17" s="54"/>
      <c r="BV17" s="54"/>
      <c r="BW17" s="54"/>
      <c r="BX17" s="54"/>
      <c r="BY17" s="54"/>
      <c r="BZ17" s="54"/>
      <c r="CA17" s="54"/>
      <c r="CB17" s="54"/>
      <c r="CC17" s="55"/>
      <c r="CD17" s="56"/>
      <c r="CE17" s="57"/>
      <c r="CF17" s="54"/>
      <c r="CG17" s="54"/>
      <c r="CH17" s="54"/>
      <c r="CI17" s="54"/>
      <c r="CJ17" s="54"/>
      <c r="CK17" s="54"/>
      <c r="CL17" s="54"/>
      <c r="CM17" s="54"/>
      <c r="CN17" s="54"/>
      <c r="CO17" s="55"/>
      <c r="CP17" s="56"/>
      <c r="CQ17" s="57"/>
      <c r="CR17" s="54"/>
      <c r="CS17" s="54"/>
      <c r="CT17" s="54"/>
      <c r="CU17" s="54"/>
      <c r="CV17" s="54"/>
      <c r="CW17" s="54"/>
      <c r="CX17" s="54"/>
      <c r="CY17" s="54"/>
      <c r="CZ17" s="54"/>
      <c r="DA17" s="55"/>
      <c r="DB17" s="56"/>
    </row>
    <row r="18" spans="2:106" ht="15">
      <c r="B18" s="51" t="s">
        <v>116</v>
      </c>
      <c r="C18" s="94" t="s">
        <v>103</v>
      </c>
      <c r="D18" s="95" t="s">
        <v>126</v>
      </c>
      <c r="E18" s="95" t="s">
        <v>153</v>
      </c>
      <c r="F18" s="95" t="s">
        <v>153</v>
      </c>
      <c r="G18" s="96">
        <f t="shared" si="0"/>
        <v>30</v>
      </c>
      <c r="H18" s="97">
        <f t="shared" si="1"/>
        <v>15</v>
      </c>
      <c r="I18" s="97">
        <f t="shared" si="3"/>
        <v>15</v>
      </c>
      <c r="J18" s="97">
        <f t="shared" si="2"/>
        <v>2</v>
      </c>
      <c r="K18" s="54">
        <v>15</v>
      </c>
      <c r="L18" s="54">
        <v>15</v>
      </c>
      <c r="M18" s="54"/>
      <c r="N18" s="54"/>
      <c r="O18" s="54"/>
      <c r="P18" s="54"/>
      <c r="Q18" s="54"/>
      <c r="R18" s="54"/>
      <c r="S18" s="54"/>
      <c r="T18" s="54"/>
      <c r="U18" s="55"/>
      <c r="V18" s="56">
        <v>2</v>
      </c>
      <c r="W18" s="57"/>
      <c r="X18" s="54"/>
      <c r="Y18" s="54"/>
      <c r="Z18" s="54"/>
      <c r="AA18" s="54"/>
      <c r="AB18" s="54"/>
      <c r="AC18" s="54"/>
      <c r="AD18" s="54"/>
      <c r="AE18" s="54"/>
      <c r="AF18" s="54"/>
      <c r="AG18" s="55"/>
      <c r="AH18" s="56"/>
      <c r="AI18" s="57"/>
      <c r="AJ18" s="54"/>
      <c r="AK18" s="54"/>
      <c r="AL18" s="54"/>
      <c r="AM18" s="54"/>
      <c r="AN18" s="54"/>
      <c r="AO18" s="54"/>
      <c r="AP18" s="54"/>
      <c r="AQ18" s="54"/>
      <c r="AR18" s="54"/>
      <c r="AS18" s="55"/>
      <c r="AT18" s="56"/>
      <c r="AU18" s="57"/>
      <c r="AV18" s="54"/>
      <c r="AW18" s="54"/>
      <c r="AX18" s="54"/>
      <c r="AY18" s="54"/>
      <c r="AZ18" s="54"/>
      <c r="BA18" s="54"/>
      <c r="BB18" s="54"/>
      <c r="BC18" s="54"/>
      <c r="BD18" s="54"/>
      <c r="BE18" s="55"/>
      <c r="BF18" s="56"/>
      <c r="BG18" s="57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56"/>
      <c r="BS18" s="57"/>
      <c r="BT18" s="54"/>
      <c r="BU18" s="54"/>
      <c r="BV18" s="54"/>
      <c r="BW18" s="54"/>
      <c r="BX18" s="54"/>
      <c r="BY18" s="54"/>
      <c r="BZ18" s="54"/>
      <c r="CA18" s="54"/>
      <c r="CB18" s="54"/>
      <c r="CC18" s="55"/>
      <c r="CD18" s="56"/>
      <c r="CE18" s="57"/>
      <c r="CF18" s="54"/>
      <c r="CG18" s="54"/>
      <c r="CH18" s="54"/>
      <c r="CI18" s="54"/>
      <c r="CJ18" s="54"/>
      <c r="CK18" s="54"/>
      <c r="CL18" s="54"/>
      <c r="CM18" s="54"/>
      <c r="CN18" s="54"/>
      <c r="CO18" s="55"/>
      <c r="CP18" s="56"/>
      <c r="CQ18" s="57"/>
      <c r="CR18" s="54"/>
      <c r="CS18" s="54"/>
      <c r="CT18" s="54"/>
      <c r="CU18" s="54"/>
      <c r="CV18" s="54"/>
      <c r="CW18" s="54"/>
      <c r="CX18" s="54"/>
      <c r="CY18" s="54"/>
      <c r="CZ18" s="54"/>
      <c r="DA18" s="55"/>
      <c r="DB18" s="56"/>
    </row>
    <row r="19" spans="2:106" ht="15">
      <c r="B19" s="51" t="s">
        <v>117</v>
      </c>
      <c r="C19" s="94" t="s">
        <v>104</v>
      </c>
      <c r="D19" s="95"/>
      <c r="E19" s="95"/>
      <c r="F19" s="95" t="s">
        <v>153</v>
      </c>
      <c r="G19" s="96">
        <f t="shared" si="0"/>
        <v>15</v>
      </c>
      <c r="H19" s="97">
        <f t="shared" si="1"/>
        <v>0</v>
      </c>
      <c r="I19" s="97">
        <f t="shared" si="3"/>
        <v>15</v>
      </c>
      <c r="J19" s="97">
        <f t="shared" si="2"/>
        <v>1</v>
      </c>
      <c r="K19" s="54"/>
      <c r="L19" s="54">
        <v>15</v>
      </c>
      <c r="M19" s="54"/>
      <c r="N19" s="54"/>
      <c r="O19" s="54"/>
      <c r="P19" s="54"/>
      <c r="Q19" s="54"/>
      <c r="R19" s="54"/>
      <c r="S19" s="54"/>
      <c r="T19" s="54"/>
      <c r="U19" s="55"/>
      <c r="V19" s="56">
        <v>1</v>
      </c>
      <c r="W19" s="57"/>
      <c r="X19" s="54"/>
      <c r="Y19" s="54"/>
      <c r="Z19" s="54"/>
      <c r="AA19" s="54"/>
      <c r="AB19" s="54"/>
      <c r="AC19" s="54"/>
      <c r="AD19" s="54"/>
      <c r="AE19" s="54"/>
      <c r="AF19" s="54"/>
      <c r="AG19" s="55"/>
      <c r="AH19" s="56"/>
      <c r="AI19" s="57"/>
      <c r="AJ19" s="54"/>
      <c r="AK19" s="54"/>
      <c r="AL19" s="54"/>
      <c r="AM19" s="54"/>
      <c r="AN19" s="54"/>
      <c r="AO19" s="54"/>
      <c r="AP19" s="54"/>
      <c r="AQ19" s="54"/>
      <c r="AR19" s="54"/>
      <c r="AS19" s="55"/>
      <c r="AT19" s="56"/>
      <c r="AU19" s="57"/>
      <c r="AV19" s="54"/>
      <c r="AW19" s="54"/>
      <c r="AX19" s="54"/>
      <c r="AY19" s="54"/>
      <c r="AZ19" s="54"/>
      <c r="BA19" s="54"/>
      <c r="BB19" s="54"/>
      <c r="BC19" s="54"/>
      <c r="BD19" s="54"/>
      <c r="BE19" s="55"/>
      <c r="BF19" s="56"/>
      <c r="BG19" s="57"/>
      <c r="BH19" s="54"/>
      <c r="BI19" s="54"/>
      <c r="BJ19" s="54"/>
      <c r="BK19" s="54"/>
      <c r="BL19" s="54"/>
      <c r="BM19" s="54"/>
      <c r="BN19" s="54"/>
      <c r="BO19" s="54"/>
      <c r="BP19" s="54"/>
      <c r="BQ19" s="55"/>
      <c r="BR19" s="56"/>
      <c r="BS19" s="57"/>
      <c r="BT19" s="54"/>
      <c r="BU19" s="54"/>
      <c r="BV19" s="54"/>
      <c r="BW19" s="54"/>
      <c r="BX19" s="54"/>
      <c r="BY19" s="54"/>
      <c r="BZ19" s="54"/>
      <c r="CA19" s="54"/>
      <c r="CB19" s="54"/>
      <c r="CC19" s="55"/>
      <c r="CD19" s="56"/>
      <c r="CE19" s="57"/>
      <c r="CF19" s="54"/>
      <c r="CG19" s="54"/>
      <c r="CH19" s="54"/>
      <c r="CI19" s="54"/>
      <c r="CJ19" s="54"/>
      <c r="CK19" s="54"/>
      <c r="CL19" s="54"/>
      <c r="CM19" s="54"/>
      <c r="CN19" s="54"/>
      <c r="CO19" s="55"/>
      <c r="CP19" s="56"/>
      <c r="CQ19" s="57"/>
      <c r="CR19" s="54"/>
      <c r="CS19" s="54"/>
      <c r="CT19" s="54"/>
      <c r="CU19" s="54"/>
      <c r="CV19" s="54"/>
      <c r="CW19" s="54"/>
      <c r="CX19" s="54"/>
      <c r="CY19" s="54"/>
      <c r="CZ19" s="54"/>
      <c r="DA19" s="55"/>
      <c r="DB19" s="56"/>
    </row>
    <row r="20" spans="2:106" ht="15">
      <c r="B20" s="51" t="s">
        <v>118</v>
      </c>
      <c r="C20" s="94" t="s">
        <v>105</v>
      </c>
      <c r="D20" s="95" t="s">
        <v>124</v>
      </c>
      <c r="E20" s="95" t="s">
        <v>152</v>
      </c>
      <c r="F20" s="95" t="s">
        <v>152</v>
      </c>
      <c r="G20" s="96">
        <f t="shared" si="0"/>
        <v>36</v>
      </c>
      <c r="H20" s="97">
        <f t="shared" si="1"/>
        <v>18</v>
      </c>
      <c r="I20" s="97">
        <f t="shared" si="3"/>
        <v>18</v>
      </c>
      <c r="J20" s="97">
        <f t="shared" si="2"/>
        <v>2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56"/>
      <c r="W20" s="57">
        <v>18</v>
      </c>
      <c r="X20" s="54"/>
      <c r="Y20" s="54"/>
      <c r="Z20" s="54"/>
      <c r="AA20" s="54">
        <v>18</v>
      </c>
      <c r="AB20" s="54"/>
      <c r="AC20" s="54"/>
      <c r="AD20" s="54"/>
      <c r="AE20" s="54"/>
      <c r="AF20" s="54"/>
      <c r="AG20" s="55"/>
      <c r="AH20" s="86">
        <v>2</v>
      </c>
      <c r="AI20" s="57"/>
      <c r="AJ20" s="54"/>
      <c r="AK20" s="54"/>
      <c r="AL20" s="54"/>
      <c r="AM20" s="54"/>
      <c r="AN20" s="54"/>
      <c r="AO20" s="54"/>
      <c r="AP20" s="54"/>
      <c r="AQ20" s="54"/>
      <c r="AR20" s="54"/>
      <c r="AS20" s="55"/>
      <c r="AT20" s="56"/>
      <c r="AU20" s="57"/>
      <c r="AV20" s="54"/>
      <c r="AW20" s="54"/>
      <c r="AX20" s="54"/>
      <c r="AY20" s="54"/>
      <c r="AZ20" s="54"/>
      <c r="BA20" s="54"/>
      <c r="BB20" s="54"/>
      <c r="BC20" s="54"/>
      <c r="BD20" s="54"/>
      <c r="BE20" s="55"/>
      <c r="BF20" s="56"/>
      <c r="BG20" s="57"/>
      <c r="BH20" s="54"/>
      <c r="BI20" s="54"/>
      <c r="BJ20" s="54"/>
      <c r="BK20" s="54"/>
      <c r="BL20" s="54"/>
      <c r="BM20" s="54"/>
      <c r="BN20" s="54"/>
      <c r="BO20" s="54"/>
      <c r="BP20" s="54"/>
      <c r="BQ20" s="55"/>
      <c r="BR20" s="56"/>
      <c r="BS20" s="57"/>
      <c r="BT20" s="54"/>
      <c r="BU20" s="54"/>
      <c r="BV20" s="54"/>
      <c r="BW20" s="54"/>
      <c r="BX20" s="54"/>
      <c r="BY20" s="54"/>
      <c r="BZ20" s="54"/>
      <c r="CA20" s="54"/>
      <c r="CB20" s="54"/>
      <c r="CC20" s="55"/>
      <c r="CD20" s="56"/>
      <c r="CE20" s="57"/>
      <c r="CF20" s="54"/>
      <c r="CG20" s="54"/>
      <c r="CH20" s="54"/>
      <c r="CI20" s="54"/>
      <c r="CJ20" s="54"/>
      <c r="CK20" s="54"/>
      <c r="CL20" s="54"/>
      <c r="CM20" s="54"/>
      <c r="CN20" s="54"/>
      <c r="CO20" s="55"/>
      <c r="CP20" s="56"/>
      <c r="CQ20" s="57"/>
      <c r="CR20" s="54"/>
      <c r="CS20" s="54"/>
      <c r="CT20" s="54"/>
      <c r="CU20" s="54"/>
      <c r="CV20" s="54"/>
      <c r="CW20" s="54"/>
      <c r="CX20" s="54"/>
      <c r="CY20" s="54"/>
      <c r="CZ20" s="54"/>
      <c r="DA20" s="55"/>
      <c r="DB20" s="56"/>
    </row>
    <row r="21" spans="2:106" ht="15">
      <c r="B21" s="51" t="s">
        <v>119</v>
      </c>
      <c r="C21" s="94" t="s">
        <v>233</v>
      </c>
      <c r="D21" s="95"/>
      <c r="E21" s="95" t="s">
        <v>159</v>
      </c>
      <c r="F21" s="95"/>
      <c r="G21" s="96">
        <v>18</v>
      </c>
      <c r="H21" s="97">
        <v>0</v>
      </c>
      <c r="I21" s="97">
        <v>18</v>
      </c>
      <c r="J21" s="97">
        <v>2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/>
      <c r="V21" s="56"/>
      <c r="W21" s="57"/>
      <c r="X21" s="54"/>
      <c r="Y21" s="54"/>
      <c r="Z21" s="54"/>
      <c r="AA21" s="54"/>
      <c r="AB21" s="54"/>
      <c r="AC21" s="54"/>
      <c r="AD21" s="54"/>
      <c r="AE21" s="54"/>
      <c r="AF21" s="54"/>
      <c r="AG21" s="55"/>
      <c r="AH21" s="86"/>
      <c r="AI21" s="57"/>
      <c r="AJ21" s="54"/>
      <c r="AK21" s="54"/>
      <c r="AL21" s="54"/>
      <c r="AM21" s="54"/>
      <c r="AN21" s="54"/>
      <c r="AO21" s="54"/>
      <c r="AP21" s="54"/>
      <c r="AQ21" s="54"/>
      <c r="AR21" s="54"/>
      <c r="AS21" s="55"/>
      <c r="AT21" s="56"/>
      <c r="AU21" s="57"/>
      <c r="AV21" s="54"/>
      <c r="AW21" s="54"/>
      <c r="AX21" s="54"/>
      <c r="AY21" s="54">
        <v>18</v>
      </c>
      <c r="AZ21" s="54"/>
      <c r="BA21" s="54"/>
      <c r="BB21" s="54"/>
      <c r="BC21" s="54"/>
      <c r="BD21" s="54"/>
      <c r="BE21" s="55"/>
      <c r="BF21" s="56">
        <v>2</v>
      </c>
      <c r="BG21" s="57"/>
      <c r="BH21" s="54"/>
      <c r="BI21" s="54"/>
      <c r="BJ21" s="54"/>
      <c r="BK21" s="54"/>
      <c r="BL21" s="54"/>
      <c r="BM21" s="54"/>
      <c r="BN21" s="54"/>
      <c r="BO21" s="54"/>
      <c r="BP21" s="54"/>
      <c r="BQ21" s="55"/>
      <c r="BR21" s="56"/>
      <c r="BS21" s="57"/>
      <c r="BT21" s="54"/>
      <c r="BU21" s="54"/>
      <c r="BV21" s="54"/>
      <c r="BW21" s="54"/>
      <c r="BX21" s="54"/>
      <c r="BY21" s="54"/>
      <c r="BZ21" s="54"/>
      <c r="CA21" s="54"/>
      <c r="CB21" s="54"/>
      <c r="CC21" s="55"/>
      <c r="CD21" s="56"/>
      <c r="CE21" s="57"/>
      <c r="CF21" s="54"/>
      <c r="CG21" s="54"/>
      <c r="CH21" s="54"/>
      <c r="CI21" s="54"/>
      <c r="CJ21" s="54"/>
      <c r="CK21" s="54"/>
      <c r="CL21" s="54"/>
      <c r="CM21" s="54"/>
      <c r="CN21" s="54"/>
      <c r="CO21" s="55"/>
      <c r="CP21" s="56"/>
      <c r="CQ21" s="57"/>
      <c r="CR21" s="54"/>
      <c r="CS21" s="54"/>
      <c r="CT21" s="54"/>
      <c r="CU21" s="54"/>
      <c r="CV21" s="54"/>
      <c r="CW21" s="54"/>
      <c r="CX21" s="54"/>
      <c r="CY21" s="54"/>
      <c r="CZ21" s="54"/>
      <c r="DA21" s="55"/>
      <c r="DB21" s="56"/>
    </row>
    <row r="22" spans="2:106" ht="15">
      <c r="B22" s="51" t="s">
        <v>120</v>
      </c>
      <c r="C22" s="94" t="s">
        <v>106</v>
      </c>
      <c r="D22" s="95" t="s">
        <v>125</v>
      </c>
      <c r="E22" s="95" t="s">
        <v>151</v>
      </c>
      <c r="F22" s="95" t="s">
        <v>151</v>
      </c>
      <c r="G22" s="96">
        <f t="shared" si="0"/>
        <v>30</v>
      </c>
      <c r="H22" s="97">
        <f t="shared" si="1"/>
        <v>20</v>
      </c>
      <c r="I22" s="97">
        <f t="shared" si="3"/>
        <v>10</v>
      </c>
      <c r="J22" s="97">
        <f t="shared" si="2"/>
        <v>1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  <c r="V22" s="56"/>
      <c r="W22" s="57"/>
      <c r="X22" s="54"/>
      <c r="Y22" s="54"/>
      <c r="Z22" s="54"/>
      <c r="AA22" s="54"/>
      <c r="AB22" s="54"/>
      <c r="AC22" s="54"/>
      <c r="AD22" s="54"/>
      <c r="AE22" s="54"/>
      <c r="AF22" s="54"/>
      <c r="AG22" s="55"/>
      <c r="AH22" s="56"/>
      <c r="AI22" s="57">
        <v>20</v>
      </c>
      <c r="AJ22" s="54">
        <v>10</v>
      </c>
      <c r="AK22" s="54"/>
      <c r="AL22" s="54"/>
      <c r="AM22" s="54"/>
      <c r="AN22" s="54"/>
      <c r="AO22" s="54"/>
      <c r="AP22" s="54"/>
      <c r="AQ22" s="54"/>
      <c r="AR22" s="54"/>
      <c r="AS22" s="55"/>
      <c r="AT22" s="56">
        <v>1</v>
      </c>
      <c r="AU22" s="57"/>
      <c r="AV22" s="54"/>
      <c r="AW22" s="54"/>
      <c r="AX22" s="54"/>
      <c r="AY22" s="54"/>
      <c r="AZ22" s="54"/>
      <c r="BA22" s="54"/>
      <c r="BB22" s="54"/>
      <c r="BC22" s="54"/>
      <c r="BD22" s="54"/>
      <c r="BE22" s="55"/>
      <c r="BF22" s="56"/>
      <c r="BG22" s="57"/>
      <c r="BH22" s="54"/>
      <c r="BI22" s="54"/>
      <c r="BJ22" s="54"/>
      <c r="BK22" s="54"/>
      <c r="BL22" s="54"/>
      <c r="BM22" s="54"/>
      <c r="BN22" s="54"/>
      <c r="BO22" s="54"/>
      <c r="BP22" s="54"/>
      <c r="BQ22" s="55"/>
      <c r="BR22" s="56"/>
      <c r="BS22" s="57"/>
      <c r="BT22" s="54"/>
      <c r="BU22" s="54"/>
      <c r="BV22" s="54"/>
      <c r="BW22" s="54"/>
      <c r="BX22" s="54"/>
      <c r="BY22" s="54"/>
      <c r="BZ22" s="54"/>
      <c r="CA22" s="54"/>
      <c r="CB22" s="54"/>
      <c r="CC22" s="55"/>
      <c r="CD22" s="56"/>
      <c r="CE22" s="57"/>
      <c r="CF22" s="54"/>
      <c r="CG22" s="54"/>
      <c r="CH22" s="54"/>
      <c r="CI22" s="54"/>
      <c r="CJ22" s="54"/>
      <c r="CK22" s="54"/>
      <c r="CL22" s="54"/>
      <c r="CM22" s="54"/>
      <c r="CN22" s="54"/>
      <c r="CO22" s="55"/>
      <c r="CP22" s="56"/>
      <c r="CQ22" s="57"/>
      <c r="CR22" s="54"/>
      <c r="CS22" s="54"/>
      <c r="CT22" s="54"/>
      <c r="CU22" s="54"/>
      <c r="CV22" s="54"/>
      <c r="CW22" s="54"/>
      <c r="CX22" s="54"/>
      <c r="CY22" s="54"/>
      <c r="CZ22" s="54"/>
      <c r="DA22" s="55"/>
      <c r="DB22" s="56"/>
    </row>
    <row r="23" spans="2:106" ht="15">
      <c r="B23" s="51" t="s">
        <v>121</v>
      </c>
      <c r="C23" s="94" t="s">
        <v>107</v>
      </c>
      <c r="D23" s="95"/>
      <c r="E23" s="95"/>
      <c r="F23" s="95" t="s">
        <v>153</v>
      </c>
      <c r="G23" s="96">
        <f t="shared" si="0"/>
        <v>20</v>
      </c>
      <c r="H23" s="97">
        <f t="shared" si="1"/>
        <v>0</v>
      </c>
      <c r="I23" s="97">
        <f t="shared" si="3"/>
        <v>20</v>
      </c>
      <c r="J23" s="97">
        <f t="shared" si="2"/>
        <v>2</v>
      </c>
      <c r="K23" s="54"/>
      <c r="L23" s="54"/>
      <c r="M23" s="54"/>
      <c r="N23" s="54"/>
      <c r="O23" s="54"/>
      <c r="P23" s="54">
        <v>20</v>
      </c>
      <c r="Q23" s="54"/>
      <c r="R23" s="54"/>
      <c r="S23" s="54"/>
      <c r="T23" s="54"/>
      <c r="U23" s="55"/>
      <c r="V23" s="56">
        <v>2</v>
      </c>
      <c r="W23" s="57"/>
      <c r="X23" s="54"/>
      <c r="Y23" s="54"/>
      <c r="Z23" s="54"/>
      <c r="AA23" s="54"/>
      <c r="AB23" s="54"/>
      <c r="AC23" s="54"/>
      <c r="AD23" s="54"/>
      <c r="AE23" s="54"/>
      <c r="AF23" s="54"/>
      <c r="AG23" s="55"/>
      <c r="AH23" s="56"/>
      <c r="AI23" s="57"/>
      <c r="AJ23" s="54"/>
      <c r="AK23" s="54"/>
      <c r="AL23" s="54"/>
      <c r="AM23" s="54"/>
      <c r="AN23" s="54"/>
      <c r="AO23" s="54"/>
      <c r="AP23" s="54"/>
      <c r="AQ23" s="54"/>
      <c r="AR23" s="54"/>
      <c r="AS23" s="55"/>
      <c r="AT23" s="56"/>
      <c r="AU23" s="57"/>
      <c r="AV23" s="54"/>
      <c r="AW23" s="54"/>
      <c r="AX23" s="54"/>
      <c r="AY23" s="54"/>
      <c r="AZ23" s="54"/>
      <c r="BA23" s="54"/>
      <c r="BB23" s="54"/>
      <c r="BC23" s="54"/>
      <c r="BD23" s="54"/>
      <c r="BE23" s="55"/>
      <c r="BF23" s="56"/>
      <c r="BG23" s="57"/>
      <c r="BH23" s="54"/>
      <c r="BI23" s="54"/>
      <c r="BJ23" s="54"/>
      <c r="BK23" s="54"/>
      <c r="BL23" s="54"/>
      <c r="BM23" s="54"/>
      <c r="BN23" s="54"/>
      <c r="BO23" s="54"/>
      <c r="BP23" s="54"/>
      <c r="BQ23" s="55"/>
      <c r="BR23" s="56"/>
      <c r="BS23" s="57"/>
      <c r="BT23" s="54"/>
      <c r="BU23" s="54"/>
      <c r="BV23" s="54"/>
      <c r="BW23" s="54"/>
      <c r="BX23" s="54"/>
      <c r="BY23" s="54"/>
      <c r="BZ23" s="54"/>
      <c r="CA23" s="54"/>
      <c r="CB23" s="54"/>
      <c r="CC23" s="55"/>
      <c r="CD23" s="56"/>
      <c r="CE23" s="57"/>
      <c r="CF23" s="54"/>
      <c r="CG23" s="54"/>
      <c r="CH23" s="54"/>
      <c r="CI23" s="54"/>
      <c r="CJ23" s="54"/>
      <c r="CK23" s="54"/>
      <c r="CL23" s="54"/>
      <c r="CM23" s="54"/>
      <c r="CN23" s="54"/>
      <c r="CO23" s="55"/>
      <c r="CP23" s="56"/>
      <c r="CQ23" s="57"/>
      <c r="CR23" s="54"/>
      <c r="CS23" s="54"/>
      <c r="CT23" s="54"/>
      <c r="CU23" s="54"/>
      <c r="CV23" s="54"/>
      <c r="CW23" s="54"/>
      <c r="CX23" s="54"/>
      <c r="CY23" s="54"/>
      <c r="CZ23" s="54"/>
      <c r="DA23" s="55"/>
      <c r="DB23" s="56"/>
    </row>
    <row r="24" spans="2:106" ht="15">
      <c r="B24" s="51" t="s">
        <v>122</v>
      </c>
      <c r="C24" s="94" t="s">
        <v>108</v>
      </c>
      <c r="D24" s="95" t="s">
        <v>126</v>
      </c>
      <c r="E24" s="98">
        <v>1</v>
      </c>
      <c r="F24" s="98">
        <v>1</v>
      </c>
      <c r="G24" s="96">
        <f t="shared" si="0"/>
        <v>35</v>
      </c>
      <c r="H24" s="97">
        <f t="shared" si="1"/>
        <v>15</v>
      </c>
      <c r="I24" s="97">
        <f t="shared" si="3"/>
        <v>20</v>
      </c>
      <c r="J24" s="97">
        <f t="shared" si="2"/>
        <v>2</v>
      </c>
      <c r="K24" s="54">
        <v>15</v>
      </c>
      <c r="L24" s="54">
        <v>20</v>
      </c>
      <c r="M24" s="54"/>
      <c r="N24" s="54"/>
      <c r="O24" s="54"/>
      <c r="P24" s="54"/>
      <c r="Q24" s="54"/>
      <c r="R24" s="54"/>
      <c r="S24" s="54"/>
      <c r="T24" s="54"/>
      <c r="U24" s="55"/>
      <c r="V24" s="56">
        <v>2</v>
      </c>
      <c r="W24" s="57"/>
      <c r="X24" s="54"/>
      <c r="Y24" s="54"/>
      <c r="Z24" s="54"/>
      <c r="AA24" s="54"/>
      <c r="AB24" s="54"/>
      <c r="AC24" s="54"/>
      <c r="AD24" s="54"/>
      <c r="AE24" s="54"/>
      <c r="AF24" s="54"/>
      <c r="AG24" s="55"/>
      <c r="AH24" s="56"/>
      <c r="AI24" s="57"/>
      <c r="AJ24" s="54"/>
      <c r="AK24" s="54"/>
      <c r="AL24" s="54"/>
      <c r="AM24" s="54"/>
      <c r="AN24" s="54"/>
      <c r="AO24" s="54"/>
      <c r="AP24" s="54"/>
      <c r="AQ24" s="54"/>
      <c r="AR24" s="54"/>
      <c r="AS24" s="55"/>
      <c r="AT24" s="56"/>
      <c r="AU24" s="57"/>
      <c r="AV24" s="54"/>
      <c r="AW24" s="54"/>
      <c r="AX24" s="54"/>
      <c r="AY24" s="54"/>
      <c r="AZ24" s="54"/>
      <c r="BA24" s="54"/>
      <c r="BB24" s="54"/>
      <c r="BC24" s="54"/>
      <c r="BD24" s="54"/>
      <c r="BE24" s="55"/>
      <c r="BF24" s="56"/>
      <c r="BG24" s="57"/>
      <c r="BH24" s="54"/>
      <c r="BI24" s="54"/>
      <c r="BJ24" s="54"/>
      <c r="BK24" s="54"/>
      <c r="BL24" s="54"/>
      <c r="BM24" s="54"/>
      <c r="BN24" s="54"/>
      <c r="BO24" s="54"/>
      <c r="BP24" s="54"/>
      <c r="BQ24" s="55"/>
      <c r="BR24" s="56"/>
      <c r="BS24" s="57"/>
      <c r="BT24" s="54"/>
      <c r="BU24" s="54"/>
      <c r="BV24" s="54"/>
      <c r="BW24" s="54"/>
      <c r="BX24" s="54"/>
      <c r="BY24" s="54"/>
      <c r="BZ24" s="54"/>
      <c r="CA24" s="54"/>
      <c r="CB24" s="54"/>
      <c r="CC24" s="55"/>
      <c r="CD24" s="56"/>
      <c r="CE24" s="57"/>
      <c r="CF24" s="54"/>
      <c r="CG24" s="54"/>
      <c r="CH24" s="54"/>
      <c r="CI24" s="54"/>
      <c r="CJ24" s="54"/>
      <c r="CK24" s="54"/>
      <c r="CL24" s="54"/>
      <c r="CM24" s="54"/>
      <c r="CN24" s="54"/>
      <c r="CO24" s="55"/>
      <c r="CP24" s="56"/>
      <c r="CQ24" s="57"/>
      <c r="CR24" s="54"/>
      <c r="CS24" s="54"/>
      <c r="CT24" s="54"/>
      <c r="CU24" s="54"/>
      <c r="CV24" s="54"/>
      <c r="CW24" s="54"/>
      <c r="CX24" s="54"/>
      <c r="CY24" s="54"/>
      <c r="CZ24" s="54"/>
      <c r="DA24" s="55"/>
      <c r="DB24" s="56"/>
    </row>
    <row r="25" spans="2:106" ht="15">
      <c r="B25" s="51" t="s">
        <v>123</v>
      </c>
      <c r="C25" s="94" t="s">
        <v>109</v>
      </c>
      <c r="D25" s="95"/>
      <c r="E25" s="95"/>
      <c r="F25" s="98">
        <v>3</v>
      </c>
      <c r="G25" s="96">
        <f t="shared" si="0"/>
        <v>18</v>
      </c>
      <c r="H25" s="97">
        <f t="shared" si="1"/>
        <v>0</v>
      </c>
      <c r="I25" s="97">
        <f t="shared" si="3"/>
        <v>18</v>
      </c>
      <c r="J25" s="97">
        <f t="shared" si="2"/>
        <v>1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9"/>
      <c r="V25" s="60"/>
      <c r="W25" s="61"/>
      <c r="X25" s="58"/>
      <c r="Y25" s="58"/>
      <c r="Z25" s="58"/>
      <c r="AA25" s="58"/>
      <c r="AB25" s="58"/>
      <c r="AC25" s="58"/>
      <c r="AD25" s="58"/>
      <c r="AE25" s="58"/>
      <c r="AF25" s="58"/>
      <c r="AG25" s="59"/>
      <c r="AH25" s="60"/>
      <c r="AI25" s="61"/>
      <c r="AJ25" s="58"/>
      <c r="AK25" s="58"/>
      <c r="AL25" s="58"/>
      <c r="AM25" s="58">
        <v>18</v>
      </c>
      <c r="AN25" s="58"/>
      <c r="AO25" s="58"/>
      <c r="AP25" s="58"/>
      <c r="AQ25" s="58"/>
      <c r="AR25" s="58"/>
      <c r="AS25" s="59"/>
      <c r="AT25" s="60">
        <v>1</v>
      </c>
      <c r="AU25" s="61"/>
      <c r="AV25" s="58"/>
      <c r="AW25" s="58"/>
      <c r="AX25" s="58"/>
      <c r="AY25" s="58"/>
      <c r="AZ25" s="58"/>
      <c r="BA25" s="58"/>
      <c r="BB25" s="58"/>
      <c r="BC25" s="58"/>
      <c r="BD25" s="58"/>
      <c r="BE25" s="59"/>
      <c r="BF25" s="60"/>
      <c r="BG25" s="61"/>
      <c r="BH25" s="58"/>
      <c r="BI25" s="58"/>
      <c r="BJ25" s="58"/>
      <c r="BK25" s="58"/>
      <c r="BL25" s="58"/>
      <c r="BM25" s="58"/>
      <c r="BN25" s="58"/>
      <c r="BO25" s="58"/>
      <c r="BP25" s="58"/>
      <c r="BQ25" s="59"/>
      <c r="BR25" s="60"/>
      <c r="BS25" s="61"/>
      <c r="BT25" s="58"/>
      <c r="BU25" s="58"/>
      <c r="BV25" s="58"/>
      <c r="BW25" s="58"/>
      <c r="BX25" s="58"/>
      <c r="BY25" s="58"/>
      <c r="BZ25" s="58"/>
      <c r="CA25" s="58"/>
      <c r="CB25" s="58"/>
      <c r="CC25" s="59"/>
      <c r="CD25" s="60"/>
      <c r="CE25" s="61"/>
      <c r="CF25" s="58"/>
      <c r="CG25" s="58"/>
      <c r="CH25" s="58"/>
      <c r="CI25" s="58"/>
      <c r="CJ25" s="58"/>
      <c r="CK25" s="58"/>
      <c r="CL25" s="58"/>
      <c r="CM25" s="58"/>
      <c r="CN25" s="58"/>
      <c r="CO25" s="59"/>
      <c r="CP25" s="60"/>
      <c r="CQ25" s="61"/>
      <c r="CR25" s="58"/>
      <c r="CS25" s="58"/>
      <c r="CT25" s="58"/>
      <c r="CU25" s="58"/>
      <c r="CV25" s="58"/>
      <c r="CW25" s="58"/>
      <c r="CX25" s="58"/>
      <c r="CY25" s="58"/>
      <c r="CZ25" s="58"/>
      <c r="DA25" s="59"/>
      <c r="DB25" s="60"/>
    </row>
    <row r="26" spans="2:106" ht="15">
      <c r="B26" s="51" t="s">
        <v>171</v>
      </c>
      <c r="C26" s="94" t="s">
        <v>110</v>
      </c>
      <c r="D26" s="95"/>
      <c r="E26" s="95"/>
      <c r="F26" s="95" t="s">
        <v>153</v>
      </c>
      <c r="G26" s="96">
        <f t="shared" si="0"/>
        <v>20</v>
      </c>
      <c r="H26" s="97">
        <f t="shared" si="1"/>
        <v>0</v>
      </c>
      <c r="I26" s="97">
        <f t="shared" si="3"/>
        <v>20</v>
      </c>
      <c r="J26" s="97">
        <f t="shared" si="2"/>
        <v>2</v>
      </c>
      <c r="K26" s="58"/>
      <c r="L26" s="58"/>
      <c r="M26" s="58"/>
      <c r="N26" s="58"/>
      <c r="O26" s="58">
        <v>20</v>
      </c>
      <c r="P26" s="58"/>
      <c r="Q26" s="58"/>
      <c r="R26" s="58"/>
      <c r="S26" s="58"/>
      <c r="T26" s="58"/>
      <c r="U26" s="59"/>
      <c r="V26" s="60">
        <v>2</v>
      </c>
      <c r="W26" s="61"/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60"/>
      <c r="AI26" s="61"/>
      <c r="AJ26" s="58"/>
      <c r="AK26" s="58"/>
      <c r="AL26" s="58"/>
      <c r="AM26" s="58"/>
      <c r="AN26" s="58"/>
      <c r="AO26" s="58"/>
      <c r="AP26" s="58"/>
      <c r="AQ26" s="58"/>
      <c r="AR26" s="58"/>
      <c r="AS26" s="59"/>
      <c r="AT26" s="60"/>
      <c r="AU26" s="61"/>
      <c r="AV26" s="58"/>
      <c r="AW26" s="58"/>
      <c r="AX26" s="58"/>
      <c r="AY26" s="58"/>
      <c r="AZ26" s="58"/>
      <c r="BA26" s="58"/>
      <c r="BB26" s="58"/>
      <c r="BC26" s="58"/>
      <c r="BD26" s="58"/>
      <c r="BE26" s="59"/>
      <c r="BF26" s="60"/>
      <c r="BG26" s="61"/>
      <c r="BH26" s="58"/>
      <c r="BI26" s="58"/>
      <c r="BJ26" s="58"/>
      <c r="BK26" s="58"/>
      <c r="BL26" s="58"/>
      <c r="BM26" s="58"/>
      <c r="BN26" s="58"/>
      <c r="BO26" s="58"/>
      <c r="BP26" s="58"/>
      <c r="BQ26" s="59"/>
      <c r="BR26" s="60"/>
      <c r="BS26" s="61"/>
      <c r="BT26" s="58"/>
      <c r="BU26" s="58"/>
      <c r="BV26" s="58"/>
      <c r="BW26" s="58"/>
      <c r="BX26" s="58"/>
      <c r="BY26" s="58"/>
      <c r="BZ26" s="58"/>
      <c r="CA26" s="58"/>
      <c r="CB26" s="58"/>
      <c r="CC26" s="59"/>
      <c r="CD26" s="60"/>
      <c r="CE26" s="61"/>
      <c r="CF26" s="58"/>
      <c r="CG26" s="58"/>
      <c r="CH26" s="58"/>
      <c r="CI26" s="58"/>
      <c r="CJ26" s="58"/>
      <c r="CK26" s="58"/>
      <c r="CL26" s="58"/>
      <c r="CM26" s="58"/>
      <c r="CN26" s="58"/>
      <c r="CO26" s="59"/>
      <c r="CP26" s="60"/>
      <c r="CQ26" s="61"/>
      <c r="CR26" s="58"/>
      <c r="CS26" s="58"/>
      <c r="CT26" s="58"/>
      <c r="CU26" s="58"/>
      <c r="CV26" s="58"/>
      <c r="CW26" s="58"/>
      <c r="CX26" s="58"/>
      <c r="CY26" s="58"/>
      <c r="CZ26" s="58"/>
      <c r="DA26" s="59"/>
      <c r="DB26" s="60"/>
    </row>
    <row r="27" spans="2:106" ht="15.75">
      <c r="B27" s="183" t="s">
        <v>19</v>
      </c>
      <c r="C27" s="184"/>
      <c r="D27" s="185"/>
      <c r="E27" s="185"/>
      <c r="F27" s="186"/>
      <c r="G27" s="43">
        <f>SUM(G13:G26)</f>
        <v>441</v>
      </c>
      <c r="H27" s="43">
        <f>SUM(H13:H26)</f>
        <v>147</v>
      </c>
      <c r="I27" s="43">
        <f>SUM(I13:I26)</f>
        <v>294</v>
      </c>
      <c r="J27" s="43">
        <f>SUM(J13:J26)</f>
        <v>28</v>
      </c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41"/>
      <c r="W27" s="39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41"/>
      <c r="AI27" s="39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41"/>
      <c r="AU27" s="39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41"/>
      <c r="BG27" s="39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41"/>
      <c r="BS27" s="39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41"/>
      <c r="CE27" s="39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41"/>
      <c r="CQ27" s="39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41"/>
    </row>
    <row r="28" spans="2:106" ht="15.75">
      <c r="B28" s="224" t="s">
        <v>68</v>
      </c>
      <c r="C28" s="225"/>
      <c r="D28" s="225"/>
      <c r="E28" s="225"/>
      <c r="F28" s="225"/>
      <c r="G28" s="226"/>
      <c r="H28" s="226"/>
      <c r="I28" s="226"/>
      <c r="J28" s="22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41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41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41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41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41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41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41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41"/>
    </row>
    <row r="29" spans="2:106" ht="15">
      <c r="B29" s="99"/>
      <c r="C29" s="100" t="s">
        <v>145</v>
      </c>
      <c r="D29" s="101"/>
      <c r="E29" s="101"/>
      <c r="F29" s="101"/>
      <c r="G29" s="102"/>
      <c r="H29" s="103"/>
      <c r="I29" s="103"/>
      <c r="J29" s="103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9"/>
      <c r="V29" s="60"/>
      <c r="W29" s="61"/>
      <c r="X29" s="58"/>
      <c r="Y29" s="58"/>
      <c r="Z29" s="58"/>
      <c r="AA29" s="58"/>
      <c r="AB29" s="58"/>
      <c r="AC29" s="58"/>
      <c r="AD29" s="58"/>
      <c r="AE29" s="58"/>
      <c r="AF29" s="58"/>
      <c r="AG29" s="59"/>
      <c r="AH29" s="60"/>
      <c r="AI29" s="61"/>
      <c r="AJ29" s="58"/>
      <c r="AK29" s="58"/>
      <c r="AL29" s="58"/>
      <c r="AM29" s="58"/>
      <c r="AN29" s="58"/>
      <c r="AO29" s="58"/>
      <c r="AP29" s="58"/>
      <c r="AQ29" s="58"/>
      <c r="AR29" s="58"/>
      <c r="AS29" s="59"/>
      <c r="AT29" s="60"/>
      <c r="AU29" s="61"/>
      <c r="AV29" s="58"/>
      <c r="AW29" s="58"/>
      <c r="AX29" s="58"/>
      <c r="AY29" s="58"/>
      <c r="AZ29" s="58"/>
      <c r="BA29" s="58"/>
      <c r="BB29" s="58"/>
      <c r="BC29" s="58"/>
      <c r="BD29" s="58"/>
      <c r="BE29" s="59"/>
      <c r="BF29" s="60"/>
      <c r="BG29" s="61"/>
      <c r="BH29" s="58"/>
      <c r="BI29" s="58"/>
      <c r="BJ29" s="58"/>
      <c r="BK29" s="58"/>
      <c r="BL29" s="58"/>
      <c r="BM29" s="58"/>
      <c r="BN29" s="58"/>
      <c r="BO29" s="58"/>
      <c r="BP29" s="58"/>
      <c r="BQ29" s="59"/>
      <c r="BR29" s="60"/>
      <c r="BS29" s="61"/>
      <c r="BT29" s="58"/>
      <c r="BU29" s="58"/>
      <c r="BV29" s="58"/>
      <c r="BW29" s="58"/>
      <c r="BX29" s="58"/>
      <c r="BY29" s="58"/>
      <c r="BZ29" s="58"/>
      <c r="CA29" s="58"/>
      <c r="CB29" s="58"/>
      <c r="CC29" s="59"/>
      <c r="CD29" s="60"/>
      <c r="CE29" s="61"/>
      <c r="CF29" s="58"/>
      <c r="CG29" s="58"/>
      <c r="CH29" s="58"/>
      <c r="CI29" s="58"/>
      <c r="CJ29" s="58"/>
      <c r="CK29" s="58"/>
      <c r="CL29" s="58"/>
      <c r="CM29" s="58"/>
      <c r="CN29" s="58"/>
      <c r="CO29" s="59"/>
      <c r="CP29" s="60"/>
      <c r="CQ29" s="61"/>
      <c r="CR29" s="58"/>
      <c r="CS29" s="58"/>
      <c r="CT29" s="58"/>
      <c r="CU29" s="58"/>
      <c r="CV29" s="58"/>
      <c r="CW29" s="58"/>
      <c r="CX29" s="58"/>
      <c r="CY29" s="58"/>
      <c r="CZ29" s="58"/>
      <c r="DA29" s="59"/>
      <c r="DB29" s="60"/>
    </row>
    <row r="30" spans="2:106" ht="15">
      <c r="B30" s="99" t="s">
        <v>111</v>
      </c>
      <c r="C30" s="100" t="s">
        <v>242</v>
      </c>
      <c r="D30" s="101" t="s">
        <v>124</v>
      </c>
      <c r="E30" s="101" t="s">
        <v>155</v>
      </c>
      <c r="F30" s="101" t="s">
        <v>155</v>
      </c>
      <c r="G30" s="102">
        <f>SUM(K30:T30,W30:AF30,AI30:AR30,AU30:BD30,BG30:BP30,BS30:CB30,CE30:CN30,CQ30:CZ30)</f>
        <v>65</v>
      </c>
      <c r="H30" s="103">
        <f>SUM(K30,W30,AI30,AU30,BG30,BS30,CE30,CQ30)</f>
        <v>25</v>
      </c>
      <c r="I30" s="103">
        <f>SUM(L30:T30,X30:AF30,AJ30:AR30,AV30:BD30,BH30:BP30,BT30:CB30,CF30:CN30,CR30:CZ30)</f>
        <v>40</v>
      </c>
      <c r="J30" s="103">
        <f>SUM(V30,AH30,AT30,BF30,BR30,CD30,CP30,DB30)</f>
        <v>4</v>
      </c>
      <c r="K30" s="58">
        <v>15</v>
      </c>
      <c r="L30" s="58"/>
      <c r="M30" s="58"/>
      <c r="N30" s="58"/>
      <c r="O30" s="62">
        <v>20</v>
      </c>
      <c r="P30" s="58"/>
      <c r="Q30" s="58"/>
      <c r="R30" s="58"/>
      <c r="S30" s="58"/>
      <c r="T30" s="58"/>
      <c r="U30" s="59"/>
      <c r="V30" s="60">
        <v>2</v>
      </c>
      <c r="W30" s="61">
        <v>10</v>
      </c>
      <c r="X30" s="58"/>
      <c r="Y30" s="58"/>
      <c r="Z30" s="58"/>
      <c r="AA30" s="62">
        <v>20</v>
      </c>
      <c r="AB30" s="58"/>
      <c r="AC30" s="58"/>
      <c r="AD30" s="58"/>
      <c r="AE30" s="58"/>
      <c r="AF30" s="58"/>
      <c r="AG30" s="59"/>
      <c r="AH30" s="60">
        <v>2</v>
      </c>
      <c r="AI30" s="61"/>
      <c r="AJ30" s="58"/>
      <c r="AK30" s="58"/>
      <c r="AL30" s="58"/>
      <c r="AM30" s="58"/>
      <c r="AN30" s="58"/>
      <c r="AO30" s="58"/>
      <c r="AP30" s="58"/>
      <c r="AQ30" s="58"/>
      <c r="AR30" s="58"/>
      <c r="AS30" s="59"/>
      <c r="AT30" s="60"/>
      <c r="AU30" s="61"/>
      <c r="AV30" s="58"/>
      <c r="AW30" s="58"/>
      <c r="AX30" s="58"/>
      <c r="AY30" s="58"/>
      <c r="AZ30" s="58"/>
      <c r="BA30" s="58"/>
      <c r="BB30" s="58"/>
      <c r="BC30" s="58"/>
      <c r="BD30" s="58"/>
      <c r="BE30" s="59"/>
      <c r="BF30" s="60"/>
      <c r="BG30" s="61"/>
      <c r="BH30" s="58"/>
      <c r="BI30" s="58"/>
      <c r="BJ30" s="58"/>
      <c r="BK30" s="58"/>
      <c r="BL30" s="58"/>
      <c r="BM30" s="58"/>
      <c r="BN30" s="58"/>
      <c r="BO30" s="58"/>
      <c r="BP30" s="58"/>
      <c r="BQ30" s="59"/>
      <c r="BR30" s="60"/>
      <c r="BS30" s="61"/>
      <c r="BT30" s="58"/>
      <c r="BU30" s="58"/>
      <c r="BV30" s="58"/>
      <c r="BW30" s="58"/>
      <c r="BX30" s="58"/>
      <c r="BY30" s="58"/>
      <c r="BZ30" s="58"/>
      <c r="CA30" s="58"/>
      <c r="CB30" s="58"/>
      <c r="CC30" s="59"/>
      <c r="CD30" s="60"/>
      <c r="CE30" s="61"/>
      <c r="CF30" s="58"/>
      <c r="CG30" s="58"/>
      <c r="CH30" s="58"/>
      <c r="CI30" s="58"/>
      <c r="CJ30" s="58"/>
      <c r="CK30" s="58"/>
      <c r="CL30" s="58"/>
      <c r="CM30" s="58"/>
      <c r="CN30" s="58"/>
      <c r="CO30" s="59"/>
      <c r="CP30" s="60"/>
      <c r="CQ30" s="61"/>
      <c r="CR30" s="58"/>
      <c r="CS30" s="58"/>
      <c r="CT30" s="58"/>
      <c r="CU30" s="58"/>
      <c r="CV30" s="58"/>
      <c r="CW30" s="58"/>
      <c r="CX30" s="58"/>
      <c r="CY30" s="58"/>
      <c r="CZ30" s="58"/>
      <c r="DA30" s="59"/>
      <c r="DB30" s="60"/>
    </row>
    <row r="31" spans="2:106" ht="30">
      <c r="B31" s="99" t="s">
        <v>112</v>
      </c>
      <c r="C31" s="100" t="s">
        <v>243</v>
      </c>
      <c r="D31" s="101"/>
      <c r="E31" s="101"/>
      <c r="F31" s="101" t="s">
        <v>155</v>
      </c>
      <c r="G31" s="102">
        <f>SUM(K31:T31,W31:AF31,AI31:AR31,AU31:BD31,BG31:BP31,BS31:CB31,CE31:CN31,CQ31:CZ31)</f>
        <v>36</v>
      </c>
      <c r="H31" s="103">
        <f>SUM(K31,W31,AI31,AU31,BG31,BS31,CE31,CQ31)</f>
        <v>0</v>
      </c>
      <c r="I31" s="103">
        <f>SUM(L31:T31,X31:AF31,AJ31:AR31,AV31:BD31,BH31:BP31,BT31:CB31,CF31:CN31,CR31:CZ31)</f>
        <v>36</v>
      </c>
      <c r="J31" s="103">
        <f>SUM(V31,AH31,AT31,BF31,BR31,CD31,CP31,DB31)</f>
        <v>2</v>
      </c>
      <c r="K31" s="58"/>
      <c r="L31" s="58"/>
      <c r="M31" s="58"/>
      <c r="N31" s="58"/>
      <c r="O31" s="58">
        <v>18</v>
      </c>
      <c r="P31" s="58"/>
      <c r="Q31" s="58"/>
      <c r="R31" s="58"/>
      <c r="S31" s="58"/>
      <c r="T31" s="58"/>
      <c r="U31" s="59"/>
      <c r="V31" s="60">
        <v>1</v>
      </c>
      <c r="W31" s="61"/>
      <c r="X31" s="58"/>
      <c r="Y31" s="58"/>
      <c r="Z31" s="58"/>
      <c r="AA31" s="58">
        <v>18</v>
      </c>
      <c r="AB31" s="58"/>
      <c r="AC31" s="58"/>
      <c r="AD31" s="58"/>
      <c r="AE31" s="58"/>
      <c r="AF31" s="58"/>
      <c r="AG31" s="59"/>
      <c r="AH31" s="60">
        <v>1</v>
      </c>
      <c r="AI31" s="61"/>
      <c r="AJ31" s="58"/>
      <c r="AK31" s="58"/>
      <c r="AL31" s="58"/>
      <c r="AM31" s="58"/>
      <c r="AN31" s="58"/>
      <c r="AO31" s="58"/>
      <c r="AP31" s="58"/>
      <c r="AQ31" s="58"/>
      <c r="AR31" s="58"/>
      <c r="AS31" s="59"/>
      <c r="AT31" s="60"/>
      <c r="AU31" s="61"/>
      <c r="AV31" s="58"/>
      <c r="AW31" s="58"/>
      <c r="AX31" s="58"/>
      <c r="AY31" s="58"/>
      <c r="AZ31" s="58"/>
      <c r="BA31" s="58"/>
      <c r="BB31" s="58"/>
      <c r="BC31" s="58"/>
      <c r="BD31" s="58"/>
      <c r="BE31" s="59"/>
      <c r="BF31" s="60"/>
      <c r="BG31" s="61"/>
      <c r="BH31" s="58"/>
      <c r="BI31" s="58"/>
      <c r="BJ31" s="58"/>
      <c r="BK31" s="58"/>
      <c r="BL31" s="58"/>
      <c r="BM31" s="58"/>
      <c r="BN31" s="58"/>
      <c r="BO31" s="58"/>
      <c r="BP31" s="58"/>
      <c r="BQ31" s="59"/>
      <c r="BR31" s="60"/>
      <c r="BS31" s="61"/>
      <c r="BT31" s="58"/>
      <c r="BU31" s="58"/>
      <c r="BV31" s="58"/>
      <c r="BW31" s="58"/>
      <c r="BX31" s="58"/>
      <c r="BY31" s="58"/>
      <c r="BZ31" s="58"/>
      <c r="CA31" s="58"/>
      <c r="CB31" s="58"/>
      <c r="CC31" s="59"/>
      <c r="CD31" s="60"/>
      <c r="CE31" s="61"/>
      <c r="CF31" s="58"/>
      <c r="CG31" s="58"/>
      <c r="CH31" s="58"/>
      <c r="CI31" s="58"/>
      <c r="CJ31" s="58"/>
      <c r="CK31" s="58"/>
      <c r="CL31" s="58"/>
      <c r="CM31" s="58"/>
      <c r="CN31" s="58"/>
      <c r="CO31" s="59"/>
      <c r="CP31" s="60"/>
      <c r="CQ31" s="61"/>
      <c r="CR31" s="58"/>
      <c r="CS31" s="58"/>
      <c r="CT31" s="58"/>
      <c r="CU31" s="58"/>
      <c r="CV31" s="58"/>
      <c r="CW31" s="58"/>
      <c r="CX31" s="58"/>
      <c r="CY31" s="58"/>
      <c r="CZ31" s="58"/>
      <c r="DA31" s="59"/>
      <c r="DB31" s="60"/>
    </row>
    <row r="32" spans="2:106" ht="15">
      <c r="B32" s="99"/>
      <c r="C32" s="100"/>
      <c r="D32" s="101"/>
      <c r="E32" s="101"/>
      <c r="F32" s="101"/>
      <c r="G32" s="102"/>
      <c r="H32" s="103"/>
      <c r="I32" s="103"/>
      <c r="J32" s="103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9"/>
      <c r="V32" s="60"/>
      <c r="W32" s="61"/>
      <c r="X32" s="58"/>
      <c r="Y32" s="58"/>
      <c r="Z32" s="58"/>
      <c r="AA32" s="58"/>
      <c r="AB32" s="58"/>
      <c r="AC32" s="58"/>
      <c r="AD32" s="58"/>
      <c r="AE32" s="58"/>
      <c r="AF32" s="58"/>
      <c r="AG32" s="59"/>
      <c r="AH32" s="60"/>
      <c r="AI32" s="61"/>
      <c r="AJ32" s="58"/>
      <c r="AK32" s="58"/>
      <c r="AL32" s="58"/>
      <c r="AM32" s="58"/>
      <c r="AN32" s="58"/>
      <c r="AO32" s="58"/>
      <c r="AP32" s="58"/>
      <c r="AQ32" s="58"/>
      <c r="AR32" s="58"/>
      <c r="AS32" s="59"/>
      <c r="AT32" s="60"/>
      <c r="AU32" s="61"/>
      <c r="AV32" s="58"/>
      <c r="AW32" s="58"/>
      <c r="AX32" s="58"/>
      <c r="AY32" s="58"/>
      <c r="AZ32" s="58"/>
      <c r="BA32" s="58"/>
      <c r="BB32" s="58"/>
      <c r="BC32" s="58"/>
      <c r="BD32" s="58"/>
      <c r="BE32" s="59"/>
      <c r="BF32" s="60"/>
      <c r="BG32" s="61"/>
      <c r="BH32" s="58"/>
      <c r="BI32" s="58"/>
      <c r="BJ32" s="58"/>
      <c r="BK32" s="58"/>
      <c r="BL32" s="58"/>
      <c r="BM32" s="58"/>
      <c r="BN32" s="58"/>
      <c r="BO32" s="58"/>
      <c r="BP32" s="58"/>
      <c r="BQ32" s="59"/>
      <c r="BR32" s="60"/>
      <c r="BS32" s="61"/>
      <c r="BT32" s="58"/>
      <c r="BU32" s="58"/>
      <c r="BV32" s="58"/>
      <c r="BW32" s="58"/>
      <c r="BX32" s="58"/>
      <c r="BY32" s="58"/>
      <c r="BZ32" s="58"/>
      <c r="CA32" s="58"/>
      <c r="CB32" s="58"/>
      <c r="CC32" s="59"/>
      <c r="CD32" s="60"/>
      <c r="CE32" s="61"/>
      <c r="CF32" s="58"/>
      <c r="CG32" s="58"/>
      <c r="CH32" s="58"/>
      <c r="CI32" s="58"/>
      <c r="CJ32" s="58"/>
      <c r="CK32" s="58"/>
      <c r="CL32" s="58"/>
      <c r="CM32" s="58"/>
      <c r="CN32" s="58"/>
      <c r="CO32" s="59"/>
      <c r="CP32" s="60"/>
      <c r="CQ32" s="61"/>
      <c r="CR32" s="58"/>
      <c r="CS32" s="58"/>
      <c r="CT32" s="58"/>
      <c r="CU32" s="58"/>
      <c r="CV32" s="58"/>
      <c r="CW32" s="58"/>
      <c r="CX32" s="58"/>
      <c r="CY32" s="58"/>
      <c r="CZ32" s="58"/>
      <c r="DA32" s="59"/>
      <c r="DB32" s="60"/>
    </row>
    <row r="33" spans="2:106" ht="30">
      <c r="B33" s="99" t="s">
        <v>113</v>
      </c>
      <c r="C33" s="100" t="s">
        <v>234</v>
      </c>
      <c r="D33" s="101"/>
      <c r="E33" s="101"/>
      <c r="F33" s="101" t="s">
        <v>151</v>
      </c>
      <c r="G33" s="102">
        <v>20</v>
      </c>
      <c r="H33" s="103">
        <v>0</v>
      </c>
      <c r="I33" s="103">
        <v>20</v>
      </c>
      <c r="J33" s="103">
        <v>2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9"/>
      <c r="V33" s="60"/>
      <c r="W33" s="61"/>
      <c r="X33" s="58"/>
      <c r="Y33" s="58"/>
      <c r="Z33" s="58"/>
      <c r="AA33" s="58"/>
      <c r="AB33" s="58"/>
      <c r="AC33" s="58"/>
      <c r="AD33" s="58"/>
      <c r="AE33" s="58"/>
      <c r="AF33" s="58"/>
      <c r="AG33" s="59"/>
      <c r="AH33" s="133"/>
      <c r="AI33" s="134"/>
      <c r="AJ33" s="58"/>
      <c r="AK33" s="58"/>
      <c r="AL33" s="58"/>
      <c r="AM33" s="58"/>
      <c r="AN33" s="58">
        <v>20</v>
      </c>
      <c r="AO33" s="58"/>
      <c r="AP33" s="58"/>
      <c r="AQ33" s="58"/>
      <c r="AR33" s="58"/>
      <c r="AS33" s="59"/>
      <c r="AT33" s="60">
        <v>2</v>
      </c>
      <c r="AU33" s="61"/>
      <c r="AV33" s="58"/>
      <c r="AW33" s="58"/>
      <c r="AX33" s="58"/>
      <c r="AY33" s="58"/>
      <c r="AZ33" s="58"/>
      <c r="BA33" s="58"/>
      <c r="BB33" s="58"/>
      <c r="BC33" s="58"/>
      <c r="BD33" s="58"/>
      <c r="BE33" s="59"/>
      <c r="BF33" s="60"/>
      <c r="BG33" s="61"/>
      <c r="BH33" s="58"/>
      <c r="BI33" s="58"/>
      <c r="BJ33" s="58"/>
      <c r="BK33" s="58"/>
      <c r="BL33" s="58"/>
      <c r="BM33" s="58"/>
      <c r="BN33" s="58"/>
      <c r="BO33" s="58"/>
      <c r="BP33" s="58"/>
      <c r="BQ33" s="59"/>
      <c r="BR33" s="60"/>
      <c r="BS33" s="61"/>
      <c r="BT33" s="58"/>
      <c r="BU33" s="58"/>
      <c r="BV33" s="58"/>
      <c r="BW33" s="58"/>
      <c r="BX33" s="58"/>
      <c r="BY33" s="58"/>
      <c r="BZ33" s="58"/>
      <c r="CA33" s="58"/>
      <c r="CB33" s="58"/>
      <c r="CC33" s="59"/>
      <c r="CD33" s="60"/>
      <c r="CE33" s="61"/>
      <c r="CF33" s="58"/>
      <c r="CG33" s="58"/>
      <c r="CH33" s="58"/>
      <c r="CI33" s="58"/>
      <c r="CJ33" s="58"/>
      <c r="CK33" s="58"/>
      <c r="CL33" s="58"/>
      <c r="CM33" s="58"/>
      <c r="CN33" s="58"/>
      <c r="CO33" s="59"/>
      <c r="CP33" s="60"/>
      <c r="CQ33" s="61"/>
      <c r="CR33" s="58"/>
      <c r="CS33" s="58"/>
      <c r="CT33" s="58"/>
      <c r="CU33" s="58"/>
      <c r="CV33" s="58"/>
      <c r="CW33" s="58"/>
      <c r="CX33" s="58"/>
      <c r="CY33" s="58"/>
      <c r="CZ33" s="58"/>
      <c r="DA33" s="59"/>
      <c r="DB33" s="60"/>
    </row>
    <row r="34" spans="2:106" ht="15">
      <c r="B34" s="99" t="s">
        <v>114</v>
      </c>
      <c r="C34" s="100" t="s">
        <v>197</v>
      </c>
      <c r="D34" s="101"/>
      <c r="E34" s="101"/>
      <c r="F34" s="101" t="s">
        <v>153</v>
      </c>
      <c r="G34" s="102">
        <f>SUM(K34:T34,W34:AF34,AI34:AR34,AU34:BD34,BG34:BP34,BS34:CB34,CE34:CN34,CQ34:CZ34)</f>
        <v>18</v>
      </c>
      <c r="H34" s="103">
        <f>SUM(K34,W34,AI34,AU34,BG34,BS34,CE34,CQ34)</f>
        <v>0</v>
      </c>
      <c r="I34" s="103">
        <f>SUM(L34:T34,X34:AF34,AJ34:AR34,AV34:BD34,BH34:BP34,BT34:CB34,CF34:CN34,CR34:CZ34)</f>
        <v>18</v>
      </c>
      <c r="J34" s="103">
        <f>SUM(V34,AH34,AT34,BF34,BR34,CD34,CP34,DB34)</f>
        <v>2</v>
      </c>
      <c r="K34" s="58"/>
      <c r="L34" s="58"/>
      <c r="M34" s="58"/>
      <c r="N34" s="58"/>
      <c r="O34" s="58"/>
      <c r="P34" s="58">
        <v>18</v>
      </c>
      <c r="Q34" s="58"/>
      <c r="R34" s="58"/>
      <c r="S34" s="58"/>
      <c r="T34" s="58"/>
      <c r="U34" s="59"/>
      <c r="V34" s="60">
        <v>2</v>
      </c>
      <c r="W34" s="61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133"/>
      <c r="AI34" s="134"/>
      <c r="AJ34" s="58"/>
      <c r="AK34" s="58"/>
      <c r="AL34" s="58"/>
      <c r="AM34" s="58"/>
      <c r="AN34" s="58"/>
      <c r="AO34" s="58"/>
      <c r="AP34" s="58"/>
      <c r="AQ34" s="58"/>
      <c r="AR34" s="58"/>
      <c r="AS34" s="59"/>
      <c r="AT34" s="60"/>
      <c r="AU34" s="61"/>
      <c r="AV34" s="58"/>
      <c r="AW34" s="58"/>
      <c r="AX34" s="58"/>
      <c r="AY34" s="58"/>
      <c r="AZ34" s="58"/>
      <c r="BA34" s="58"/>
      <c r="BB34" s="58"/>
      <c r="BC34" s="58"/>
      <c r="BD34" s="58"/>
      <c r="BE34" s="59"/>
      <c r="BF34" s="60"/>
      <c r="BG34" s="61"/>
      <c r="BH34" s="58"/>
      <c r="BI34" s="58"/>
      <c r="BJ34" s="58"/>
      <c r="BK34" s="58"/>
      <c r="BL34" s="58"/>
      <c r="BM34" s="58"/>
      <c r="BN34" s="58"/>
      <c r="BO34" s="58"/>
      <c r="BP34" s="58"/>
      <c r="BQ34" s="59"/>
      <c r="BR34" s="60"/>
      <c r="BS34" s="61"/>
      <c r="BT34" s="58"/>
      <c r="BU34" s="58"/>
      <c r="BV34" s="58"/>
      <c r="BW34" s="58"/>
      <c r="BX34" s="58"/>
      <c r="BY34" s="58"/>
      <c r="BZ34" s="58"/>
      <c r="CA34" s="58"/>
      <c r="CB34" s="58"/>
      <c r="CC34" s="59"/>
      <c r="CD34" s="60"/>
      <c r="CE34" s="61"/>
      <c r="CF34" s="58"/>
      <c r="CG34" s="58"/>
      <c r="CH34" s="58"/>
      <c r="CI34" s="58"/>
      <c r="CJ34" s="58"/>
      <c r="CK34" s="58"/>
      <c r="CL34" s="58"/>
      <c r="CM34" s="58"/>
      <c r="CN34" s="58"/>
      <c r="CO34" s="59"/>
      <c r="CP34" s="60"/>
      <c r="CQ34" s="61"/>
      <c r="CR34" s="58"/>
      <c r="CS34" s="58"/>
      <c r="CT34" s="58"/>
      <c r="CU34" s="58"/>
      <c r="CV34" s="58"/>
      <c r="CW34" s="58"/>
      <c r="CX34" s="58"/>
      <c r="CY34" s="58"/>
      <c r="CZ34" s="58"/>
      <c r="DA34" s="59"/>
      <c r="DB34" s="60"/>
    </row>
    <row r="35" spans="2:106" ht="15">
      <c r="B35" s="99" t="s">
        <v>115</v>
      </c>
      <c r="C35" s="100" t="s">
        <v>129</v>
      </c>
      <c r="D35" s="101" t="s">
        <v>130</v>
      </c>
      <c r="E35" s="101" t="s">
        <v>154</v>
      </c>
      <c r="F35" s="101" t="s">
        <v>156</v>
      </c>
      <c r="G35" s="102">
        <f>SUM(K35:T35,W35:AF35,AI35:AR35,AU35:BD35,BG35:BP35,BS35:CB35,CE35:CN35,CQ35:CZ35)</f>
        <v>150</v>
      </c>
      <c r="H35" s="103">
        <f>SUM(K35,W35,AI35,AU35,BG35,BS35,CE35,CQ35)</f>
        <v>30</v>
      </c>
      <c r="I35" s="103">
        <f>SUM(L35:T35,X35:AF35,AJ35:AR35,AV35:BD35,BH35:BP35,BT35:CB35,CF35:CN35,CR35:CZ35)</f>
        <v>120</v>
      </c>
      <c r="J35" s="103">
        <f>SUM(V35,AH35,AT35,BF35,BR35,CD35,CP35,DB35)</f>
        <v>9</v>
      </c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  <c r="V35" s="60"/>
      <c r="W35" s="61">
        <v>15</v>
      </c>
      <c r="X35" s="58"/>
      <c r="Y35" s="58"/>
      <c r="Z35" s="58"/>
      <c r="AA35" s="58"/>
      <c r="AB35" s="58">
        <v>45</v>
      </c>
      <c r="AC35" s="58"/>
      <c r="AD35" s="58"/>
      <c r="AE35" s="58"/>
      <c r="AF35" s="58"/>
      <c r="AG35" s="59"/>
      <c r="AH35" s="135">
        <v>4</v>
      </c>
      <c r="AI35" s="134">
        <v>15</v>
      </c>
      <c r="AJ35" s="58"/>
      <c r="AK35" s="58"/>
      <c r="AL35" s="58"/>
      <c r="AM35" s="58"/>
      <c r="AN35" s="62">
        <v>30</v>
      </c>
      <c r="AO35" s="58"/>
      <c r="AP35" s="58"/>
      <c r="AQ35" s="58"/>
      <c r="AR35" s="58"/>
      <c r="AS35" s="59"/>
      <c r="AT35" s="60">
        <v>2</v>
      </c>
      <c r="AU35" s="61"/>
      <c r="AV35" s="58"/>
      <c r="AW35" s="58"/>
      <c r="AX35" s="58"/>
      <c r="AY35" s="58"/>
      <c r="AZ35" s="58">
        <v>45</v>
      </c>
      <c r="BA35" s="58"/>
      <c r="BB35" s="58"/>
      <c r="BC35" s="58"/>
      <c r="BD35" s="58"/>
      <c r="BE35" s="59"/>
      <c r="BF35" s="60">
        <v>3</v>
      </c>
      <c r="BG35" s="61"/>
      <c r="BH35" s="58"/>
      <c r="BI35" s="58"/>
      <c r="BJ35" s="58"/>
      <c r="BK35" s="58"/>
      <c r="BL35" s="58"/>
      <c r="BM35" s="58"/>
      <c r="BN35" s="58"/>
      <c r="BO35" s="58"/>
      <c r="BP35" s="58"/>
      <c r="BQ35" s="59"/>
      <c r="BR35" s="60"/>
      <c r="BS35" s="61"/>
      <c r="BT35" s="58"/>
      <c r="BU35" s="58"/>
      <c r="BV35" s="58"/>
      <c r="BW35" s="58"/>
      <c r="BX35" s="58"/>
      <c r="BY35" s="58"/>
      <c r="BZ35" s="58"/>
      <c r="CA35" s="58"/>
      <c r="CB35" s="58"/>
      <c r="CC35" s="59"/>
      <c r="CD35" s="60"/>
      <c r="CE35" s="61"/>
      <c r="CF35" s="58"/>
      <c r="CG35" s="58"/>
      <c r="CH35" s="58"/>
      <c r="CI35" s="58"/>
      <c r="CJ35" s="58"/>
      <c r="CK35" s="58"/>
      <c r="CL35" s="58"/>
      <c r="CM35" s="58"/>
      <c r="CN35" s="58"/>
      <c r="CO35" s="59"/>
      <c r="CP35" s="60"/>
      <c r="CQ35" s="61"/>
      <c r="CR35" s="58"/>
      <c r="CS35" s="58"/>
      <c r="CT35" s="58"/>
      <c r="CU35" s="58"/>
      <c r="CV35" s="58"/>
      <c r="CW35" s="58"/>
      <c r="CX35" s="58"/>
      <c r="CY35" s="58"/>
      <c r="CZ35" s="58"/>
      <c r="DA35" s="59"/>
      <c r="DB35" s="60"/>
    </row>
    <row r="36" spans="2:106" ht="30">
      <c r="B36" s="99" t="s">
        <v>116</v>
      </c>
      <c r="C36" s="104" t="s">
        <v>198</v>
      </c>
      <c r="D36" s="105"/>
      <c r="E36" s="105"/>
      <c r="F36" s="105" t="s">
        <v>158</v>
      </c>
      <c r="G36" s="102">
        <v>18</v>
      </c>
      <c r="H36" s="103">
        <v>0</v>
      </c>
      <c r="I36" s="103">
        <v>18</v>
      </c>
      <c r="J36" s="103">
        <v>2</v>
      </c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9"/>
      <c r="V36" s="60"/>
      <c r="W36" s="61"/>
      <c r="X36" s="58"/>
      <c r="Y36" s="58"/>
      <c r="Z36" s="58"/>
      <c r="AA36" s="58"/>
      <c r="AB36" s="58"/>
      <c r="AC36" s="58"/>
      <c r="AD36" s="58"/>
      <c r="AE36" s="58"/>
      <c r="AF36" s="58"/>
      <c r="AG36" s="59"/>
      <c r="AH36" s="133"/>
      <c r="AI36" s="134"/>
      <c r="AJ36" s="58"/>
      <c r="AK36" s="58"/>
      <c r="AL36" s="58"/>
      <c r="AM36" s="58"/>
      <c r="AN36" s="58"/>
      <c r="AO36" s="58"/>
      <c r="AP36" s="58"/>
      <c r="AQ36" s="58"/>
      <c r="AR36" s="58"/>
      <c r="AS36" s="59"/>
      <c r="AT36" s="60"/>
      <c r="AU36" s="61"/>
      <c r="AV36" s="58"/>
      <c r="AW36" s="58"/>
      <c r="AX36" s="58"/>
      <c r="AY36" s="58"/>
      <c r="AZ36" s="58"/>
      <c r="BA36" s="58"/>
      <c r="BB36" s="58"/>
      <c r="BC36" s="58"/>
      <c r="BD36" s="58"/>
      <c r="BE36" s="59"/>
      <c r="BF36" s="60"/>
      <c r="BG36" s="61"/>
      <c r="BH36" s="58"/>
      <c r="BI36" s="58"/>
      <c r="BJ36" s="58"/>
      <c r="BK36" s="58"/>
      <c r="BL36" s="58">
        <v>18</v>
      </c>
      <c r="BM36" s="58"/>
      <c r="BN36" s="58"/>
      <c r="BO36" s="58"/>
      <c r="BP36" s="58"/>
      <c r="BQ36" s="59"/>
      <c r="BR36" s="60">
        <v>2</v>
      </c>
      <c r="BS36" s="61"/>
      <c r="BT36" s="58"/>
      <c r="BU36" s="58"/>
      <c r="BV36" s="58"/>
      <c r="BW36" s="58"/>
      <c r="BX36" s="58"/>
      <c r="BY36" s="58"/>
      <c r="BZ36" s="58"/>
      <c r="CA36" s="58"/>
      <c r="CB36" s="58"/>
      <c r="CC36" s="59"/>
      <c r="CD36" s="60"/>
      <c r="CE36" s="61"/>
      <c r="CF36" s="58"/>
      <c r="CG36" s="58"/>
      <c r="CH36" s="58"/>
      <c r="CI36" s="58"/>
      <c r="CJ36" s="58"/>
      <c r="CK36" s="58"/>
      <c r="CL36" s="58"/>
      <c r="CM36" s="58"/>
      <c r="CN36" s="58"/>
      <c r="CO36" s="59"/>
      <c r="CP36" s="60"/>
      <c r="CQ36" s="61"/>
      <c r="CR36" s="58"/>
      <c r="CS36" s="58"/>
      <c r="CT36" s="58"/>
      <c r="CU36" s="58"/>
      <c r="CV36" s="58"/>
      <c r="CW36" s="58"/>
      <c r="CX36" s="58"/>
      <c r="CY36" s="58"/>
      <c r="CZ36" s="58"/>
      <c r="DA36" s="59"/>
      <c r="DB36" s="60"/>
    </row>
    <row r="37" spans="2:106" ht="15">
      <c r="B37" s="99" t="s">
        <v>117</v>
      </c>
      <c r="C37" s="100" t="s">
        <v>131</v>
      </c>
      <c r="D37" s="101"/>
      <c r="E37" s="101"/>
      <c r="F37" s="101" t="s">
        <v>186</v>
      </c>
      <c r="G37" s="102">
        <f>SUM(K37:T37,W37:AF37,AI37:AR37,AU37:BD37,BG37:BP37,BS37:CB37,CE37:CN37,CQ37:CZ37)</f>
        <v>35</v>
      </c>
      <c r="H37" s="103">
        <f>SUM(K37,W37,AI37,AU37,BG37,BS37,CE37,CQ37)</f>
        <v>0</v>
      </c>
      <c r="I37" s="103">
        <f>SUM(L37:T37,X37:AF37,AJ37:AR37,AV37:BD37,BH37:BP37,BT37:CB37,CF37:CN37,CR37:CZ37)</f>
        <v>35</v>
      </c>
      <c r="J37" s="103">
        <f>SUM(V37,AH37,AT37,BF37,BR37,CD37,CP37,DB37)</f>
        <v>3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9"/>
      <c r="V37" s="60"/>
      <c r="W37" s="61"/>
      <c r="X37" s="58"/>
      <c r="Y37" s="58"/>
      <c r="Z37" s="58"/>
      <c r="AA37" s="58"/>
      <c r="AB37" s="58"/>
      <c r="AC37" s="58"/>
      <c r="AD37" s="58"/>
      <c r="AE37" s="58"/>
      <c r="AF37" s="58"/>
      <c r="AG37" s="59"/>
      <c r="AH37" s="133"/>
      <c r="AI37" s="134"/>
      <c r="AJ37" s="58"/>
      <c r="AK37" s="58"/>
      <c r="AL37" s="58"/>
      <c r="AM37" s="58"/>
      <c r="AN37" s="58"/>
      <c r="AO37" s="58"/>
      <c r="AP37" s="58"/>
      <c r="AQ37" s="58"/>
      <c r="AR37" s="58"/>
      <c r="AS37" s="59"/>
      <c r="AT37" s="60"/>
      <c r="AU37" s="61"/>
      <c r="AV37" s="58"/>
      <c r="AW37" s="58"/>
      <c r="AX37" s="58"/>
      <c r="AY37" s="58"/>
      <c r="AZ37" s="58">
        <v>20</v>
      </c>
      <c r="BA37" s="58"/>
      <c r="BB37" s="58"/>
      <c r="BC37" s="58"/>
      <c r="BD37" s="58"/>
      <c r="BE37" s="59"/>
      <c r="BF37" s="60">
        <v>2</v>
      </c>
      <c r="BG37" s="61"/>
      <c r="BH37" s="58"/>
      <c r="BI37" s="58"/>
      <c r="BJ37" s="58"/>
      <c r="BK37" s="58"/>
      <c r="BL37" s="58">
        <v>15</v>
      </c>
      <c r="BM37" s="58"/>
      <c r="BN37" s="58"/>
      <c r="BO37" s="58"/>
      <c r="BP37" s="58"/>
      <c r="BQ37" s="59"/>
      <c r="BR37" s="60">
        <v>1</v>
      </c>
      <c r="BS37" s="61"/>
      <c r="BT37" s="58"/>
      <c r="BU37" s="58"/>
      <c r="BV37" s="58"/>
      <c r="BW37" s="58"/>
      <c r="BX37" s="58"/>
      <c r="BY37" s="58"/>
      <c r="BZ37" s="58"/>
      <c r="CA37" s="58"/>
      <c r="CB37" s="58"/>
      <c r="CC37" s="59"/>
      <c r="CD37" s="60"/>
      <c r="CE37" s="61"/>
      <c r="CF37" s="58"/>
      <c r="CG37" s="58"/>
      <c r="CH37" s="58"/>
      <c r="CI37" s="58"/>
      <c r="CJ37" s="58"/>
      <c r="CK37" s="58"/>
      <c r="CL37" s="58"/>
      <c r="CM37" s="58"/>
      <c r="CN37" s="58"/>
      <c r="CO37" s="59"/>
      <c r="CP37" s="60"/>
      <c r="CQ37" s="61"/>
      <c r="CR37" s="58"/>
      <c r="CS37" s="58"/>
      <c r="CT37" s="58"/>
      <c r="CU37" s="58"/>
      <c r="CV37" s="58"/>
      <c r="CW37" s="58"/>
      <c r="CX37" s="58"/>
      <c r="CY37" s="58"/>
      <c r="CZ37" s="58"/>
      <c r="DA37" s="59"/>
      <c r="DB37" s="60"/>
    </row>
    <row r="38" spans="2:106" ht="15">
      <c r="B38" s="99" t="s">
        <v>118</v>
      </c>
      <c r="C38" s="106" t="s">
        <v>132</v>
      </c>
      <c r="D38" s="101" t="s">
        <v>130</v>
      </c>
      <c r="E38" s="101" t="s">
        <v>154</v>
      </c>
      <c r="F38" s="101" t="s">
        <v>156</v>
      </c>
      <c r="G38" s="102">
        <f>SUM(K38:T38,W38:AF38,AI38:AR38,AU38:BD38,BG38:BP38,BS38:CB38,CE38:CN38,CQ38:CZ38)</f>
        <v>145</v>
      </c>
      <c r="H38" s="103">
        <f>SUM(K38,W38,AI38,AU38,BG38,BS38,CE38,CQ38)</f>
        <v>30</v>
      </c>
      <c r="I38" s="103">
        <f>SUM(L38:T38,X38:AF38,AJ38:AR38,AV38:BD38,BH38:BP38,BT38:CB38,CF38:CN38,CR38:CZ38)</f>
        <v>115</v>
      </c>
      <c r="J38" s="103">
        <f>SUM(V38,AH38,AT38,BF38,BR38,CD38,CP38,DB38)</f>
        <v>9</v>
      </c>
      <c r="K38" s="62"/>
      <c r="L38" s="58"/>
      <c r="M38" s="58"/>
      <c r="N38" s="58"/>
      <c r="O38" s="58"/>
      <c r="P38" s="58"/>
      <c r="Q38" s="58"/>
      <c r="R38" s="58"/>
      <c r="S38" s="58"/>
      <c r="T38" s="58"/>
      <c r="U38" s="59"/>
      <c r="V38" s="60"/>
      <c r="W38" s="61">
        <v>15</v>
      </c>
      <c r="X38" s="58"/>
      <c r="Y38" s="58"/>
      <c r="Z38" s="58"/>
      <c r="AA38" s="58"/>
      <c r="AB38" s="58">
        <v>45</v>
      </c>
      <c r="AC38" s="58"/>
      <c r="AD38" s="58"/>
      <c r="AE38" s="58"/>
      <c r="AF38" s="58"/>
      <c r="AG38" s="59"/>
      <c r="AH38" s="135">
        <v>4</v>
      </c>
      <c r="AI38" s="134">
        <v>15</v>
      </c>
      <c r="AJ38" s="58"/>
      <c r="AK38" s="58"/>
      <c r="AL38" s="58"/>
      <c r="AM38" s="58"/>
      <c r="AN38" s="58">
        <v>40</v>
      </c>
      <c r="AO38" s="58"/>
      <c r="AP38" s="58"/>
      <c r="AQ38" s="58"/>
      <c r="AR38" s="58"/>
      <c r="AS38" s="59"/>
      <c r="AT38" s="60">
        <v>3</v>
      </c>
      <c r="AU38" s="61"/>
      <c r="AV38" s="58"/>
      <c r="AW38" s="58"/>
      <c r="AX38" s="58"/>
      <c r="AY38" s="58"/>
      <c r="AZ38" s="58">
        <v>30</v>
      </c>
      <c r="BA38" s="58"/>
      <c r="BB38" s="58"/>
      <c r="BC38" s="58"/>
      <c r="BD38" s="58"/>
      <c r="BE38" s="59"/>
      <c r="BF38" s="60">
        <v>2</v>
      </c>
      <c r="BG38" s="61"/>
      <c r="BH38" s="58"/>
      <c r="BI38" s="58"/>
      <c r="BJ38" s="58"/>
      <c r="BK38" s="58"/>
      <c r="BL38" s="58"/>
      <c r="BM38" s="58"/>
      <c r="BN38" s="58"/>
      <c r="BO38" s="58"/>
      <c r="BP38" s="58"/>
      <c r="BQ38" s="59"/>
      <c r="BR38" s="60"/>
      <c r="BS38" s="61"/>
      <c r="BT38" s="58"/>
      <c r="BU38" s="58"/>
      <c r="BV38" s="58"/>
      <c r="BW38" s="58"/>
      <c r="BX38" s="58"/>
      <c r="BY38" s="58"/>
      <c r="BZ38" s="58"/>
      <c r="CA38" s="58"/>
      <c r="CB38" s="58"/>
      <c r="CC38" s="59"/>
      <c r="CD38" s="60"/>
      <c r="CE38" s="61"/>
      <c r="CF38" s="58"/>
      <c r="CG38" s="58"/>
      <c r="CH38" s="58"/>
      <c r="CI38" s="58"/>
      <c r="CJ38" s="58"/>
      <c r="CK38" s="58"/>
      <c r="CL38" s="58"/>
      <c r="CM38" s="58"/>
      <c r="CN38" s="58"/>
      <c r="CO38" s="59"/>
      <c r="CP38" s="60"/>
      <c r="CQ38" s="61"/>
      <c r="CR38" s="58"/>
      <c r="CS38" s="58"/>
      <c r="CT38" s="58"/>
      <c r="CU38" s="58"/>
      <c r="CV38" s="58"/>
      <c r="CW38" s="58"/>
      <c r="CX38" s="58"/>
      <c r="CY38" s="58"/>
      <c r="CZ38" s="58"/>
      <c r="DA38" s="59"/>
      <c r="DB38" s="60"/>
    </row>
    <row r="39" spans="2:106" ht="15">
      <c r="B39" s="99" t="s">
        <v>119</v>
      </c>
      <c r="C39" s="100" t="s">
        <v>133</v>
      </c>
      <c r="D39" s="101" t="s">
        <v>130</v>
      </c>
      <c r="E39" s="101"/>
      <c r="F39" s="101" t="s">
        <v>157</v>
      </c>
      <c r="G39" s="102">
        <f>SUM(K39:T39,W39:AF39,AI39:AR39,AU39:BD39,BG39:BP39,BS39:CB39,CE39:CN39,CQ39:CZ39)</f>
        <v>70</v>
      </c>
      <c r="H39" s="103">
        <f>SUM(K39,W39,AI39,AU39,BG39,BS39,CE39,CQ39)</f>
        <v>10</v>
      </c>
      <c r="I39" s="103">
        <f>SUM(L39:T39,X39:AF39,AJ39:AR39,AV39:BD39,BH39:BP39,BT39:CB39,CF39:CN39,CR39:CZ39)</f>
        <v>60</v>
      </c>
      <c r="J39" s="103">
        <f>SUM(V39,AH39,AT39,BF39,BR39,CD39,CP39,DB39)</f>
        <v>4</v>
      </c>
      <c r="K39" s="62"/>
      <c r="L39" s="58"/>
      <c r="M39" s="58"/>
      <c r="N39" s="58"/>
      <c r="O39" s="58"/>
      <c r="P39" s="58"/>
      <c r="Q39" s="58"/>
      <c r="R39" s="58"/>
      <c r="S39" s="58"/>
      <c r="T39" s="58"/>
      <c r="U39" s="59"/>
      <c r="V39" s="60"/>
      <c r="W39" s="61"/>
      <c r="X39" s="58"/>
      <c r="Y39" s="58"/>
      <c r="Z39" s="58"/>
      <c r="AA39" s="58"/>
      <c r="AB39" s="58"/>
      <c r="AC39" s="58"/>
      <c r="AD39" s="58"/>
      <c r="AE39" s="58"/>
      <c r="AF39" s="58"/>
      <c r="AG39" s="59"/>
      <c r="AH39" s="133"/>
      <c r="AI39" s="134">
        <v>10</v>
      </c>
      <c r="AJ39" s="58"/>
      <c r="AK39" s="58"/>
      <c r="AL39" s="58"/>
      <c r="AM39" s="58"/>
      <c r="AN39" s="58">
        <v>30</v>
      </c>
      <c r="AO39" s="58"/>
      <c r="AP39" s="58"/>
      <c r="AQ39" s="58"/>
      <c r="AR39" s="58"/>
      <c r="AS39" s="59"/>
      <c r="AT39" s="60">
        <v>2</v>
      </c>
      <c r="AU39" s="61"/>
      <c r="AV39" s="58"/>
      <c r="AW39" s="58"/>
      <c r="AX39" s="58"/>
      <c r="AY39" s="58"/>
      <c r="AZ39" s="58">
        <v>30</v>
      </c>
      <c r="BA39" s="58"/>
      <c r="BB39" s="58"/>
      <c r="BC39" s="58"/>
      <c r="BD39" s="58"/>
      <c r="BE39" s="59"/>
      <c r="BF39" s="60">
        <v>2</v>
      </c>
      <c r="BG39" s="61"/>
      <c r="BH39" s="58"/>
      <c r="BI39" s="58"/>
      <c r="BJ39" s="58"/>
      <c r="BK39" s="58"/>
      <c r="BL39" s="58"/>
      <c r="BM39" s="58"/>
      <c r="BN39" s="58"/>
      <c r="BO39" s="58"/>
      <c r="BP39" s="58"/>
      <c r="BQ39" s="59"/>
      <c r="BR39" s="60"/>
      <c r="BS39" s="61"/>
      <c r="BT39" s="58"/>
      <c r="BU39" s="58"/>
      <c r="BV39" s="58"/>
      <c r="BW39" s="58"/>
      <c r="BX39" s="58"/>
      <c r="BY39" s="58"/>
      <c r="BZ39" s="58"/>
      <c r="CA39" s="58"/>
      <c r="CB39" s="58"/>
      <c r="CC39" s="59"/>
      <c r="CD39" s="60"/>
      <c r="CE39" s="61"/>
      <c r="CF39" s="58"/>
      <c r="CG39" s="58"/>
      <c r="CH39" s="58"/>
      <c r="CI39" s="58"/>
      <c r="CJ39" s="58"/>
      <c r="CK39" s="58"/>
      <c r="CL39" s="58"/>
      <c r="CM39" s="58"/>
      <c r="CN39" s="58"/>
      <c r="CO39" s="59"/>
      <c r="CP39" s="60"/>
      <c r="CQ39" s="61"/>
      <c r="CR39" s="58"/>
      <c r="CS39" s="58"/>
      <c r="CT39" s="58"/>
      <c r="CU39" s="58"/>
      <c r="CV39" s="58"/>
      <c r="CW39" s="58"/>
      <c r="CX39" s="58"/>
      <c r="CY39" s="58"/>
      <c r="CZ39" s="58"/>
      <c r="DA39" s="59"/>
      <c r="DB39" s="60"/>
    </row>
    <row r="40" spans="2:106" ht="45">
      <c r="B40" s="99" t="s">
        <v>120</v>
      </c>
      <c r="C40" s="104" t="s">
        <v>180</v>
      </c>
      <c r="D40" s="105"/>
      <c r="E40" s="105"/>
      <c r="F40" s="105" t="s">
        <v>159</v>
      </c>
      <c r="G40" s="102">
        <v>18</v>
      </c>
      <c r="H40" s="103">
        <v>0</v>
      </c>
      <c r="I40" s="103">
        <v>18</v>
      </c>
      <c r="J40" s="103">
        <v>2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9"/>
      <c r="V40" s="60"/>
      <c r="W40" s="61"/>
      <c r="X40" s="58"/>
      <c r="Y40" s="58"/>
      <c r="Z40" s="58"/>
      <c r="AA40" s="58"/>
      <c r="AB40" s="58"/>
      <c r="AC40" s="58"/>
      <c r="AD40" s="58"/>
      <c r="AE40" s="58"/>
      <c r="AF40" s="58"/>
      <c r="AG40" s="59"/>
      <c r="AH40" s="60"/>
      <c r="AI40" s="61"/>
      <c r="AJ40" s="58"/>
      <c r="AK40" s="58"/>
      <c r="AL40" s="58"/>
      <c r="AM40" s="58"/>
      <c r="AN40" s="58"/>
      <c r="AO40" s="58"/>
      <c r="AP40" s="58"/>
      <c r="AQ40" s="58"/>
      <c r="AR40" s="58"/>
      <c r="AS40" s="59"/>
      <c r="AT40" s="60"/>
      <c r="AU40" s="61"/>
      <c r="AV40" s="58"/>
      <c r="AW40" s="58"/>
      <c r="AX40" s="58"/>
      <c r="AY40" s="58"/>
      <c r="AZ40" s="80">
        <v>18</v>
      </c>
      <c r="BA40" s="80"/>
      <c r="BB40" s="80"/>
      <c r="BC40" s="80"/>
      <c r="BD40" s="80"/>
      <c r="BE40" s="81"/>
      <c r="BF40" s="82">
        <v>2</v>
      </c>
      <c r="BG40" s="61"/>
      <c r="BH40" s="58"/>
      <c r="BI40" s="58"/>
      <c r="BJ40" s="58"/>
      <c r="BK40" s="58"/>
      <c r="BL40" s="58"/>
      <c r="BM40" s="58"/>
      <c r="BN40" s="58"/>
      <c r="BO40" s="58"/>
      <c r="BP40" s="58"/>
      <c r="BQ40" s="59"/>
      <c r="BR40" s="60"/>
      <c r="BS40" s="61"/>
      <c r="BT40" s="58"/>
      <c r="BU40" s="58"/>
      <c r="BV40" s="58"/>
      <c r="BW40" s="58"/>
      <c r="BX40" s="58"/>
      <c r="BY40" s="58"/>
      <c r="BZ40" s="58"/>
      <c r="CA40" s="58"/>
      <c r="CB40" s="58"/>
      <c r="CC40" s="59"/>
      <c r="CD40" s="60"/>
      <c r="CE40" s="61"/>
      <c r="CF40" s="58"/>
      <c r="CG40" s="58"/>
      <c r="CH40" s="58"/>
      <c r="CI40" s="58"/>
      <c r="CJ40" s="58"/>
      <c r="CK40" s="58"/>
      <c r="CL40" s="58"/>
      <c r="CM40" s="58"/>
      <c r="CN40" s="58"/>
      <c r="CO40" s="59"/>
      <c r="CP40" s="60"/>
      <c r="CQ40" s="61"/>
      <c r="CR40" s="58"/>
      <c r="CS40" s="58"/>
      <c r="CT40" s="58"/>
      <c r="CU40" s="58"/>
      <c r="CV40" s="58"/>
      <c r="CW40" s="58"/>
      <c r="CX40" s="58"/>
      <c r="CY40" s="58"/>
      <c r="CZ40" s="58"/>
      <c r="DA40" s="59"/>
      <c r="DB40" s="60"/>
    </row>
    <row r="41" spans="2:106" ht="15">
      <c r="B41" s="99" t="s">
        <v>121</v>
      </c>
      <c r="C41" s="100" t="s">
        <v>134</v>
      </c>
      <c r="D41" s="101" t="s">
        <v>124</v>
      </c>
      <c r="E41" s="101"/>
      <c r="F41" s="101" t="s">
        <v>155</v>
      </c>
      <c r="G41" s="102">
        <f>SUM(K41:T41,W41:AF41,AI41:AR41,AU41:BD41,BG41:BP41,BS41:CB41,CE41:CN41,CQ41:CZ41)</f>
        <v>25</v>
      </c>
      <c r="H41" s="103">
        <f>SUM(K41,W41,AI41,AU41,BG41,BS41,CE41,CQ41)</f>
        <v>0</v>
      </c>
      <c r="I41" s="103">
        <f>SUM(L41:T41,X41:AF41,AJ41:AR41,AV41:BD41,BH41:BP41,BT41:CB41,CF41:CN41,CR41:CZ41)</f>
        <v>25</v>
      </c>
      <c r="J41" s="103">
        <f>SUM(V41,AH41,AT41,BF41,BR41,CD41,CP41,DB41)</f>
        <v>2</v>
      </c>
      <c r="K41" s="62"/>
      <c r="L41" s="58"/>
      <c r="M41" s="58"/>
      <c r="N41" s="58"/>
      <c r="O41" s="58">
        <v>15</v>
      </c>
      <c r="P41" s="58"/>
      <c r="Q41" s="58"/>
      <c r="R41" s="58"/>
      <c r="S41" s="58"/>
      <c r="T41" s="58"/>
      <c r="U41" s="59"/>
      <c r="V41" s="60">
        <v>1</v>
      </c>
      <c r="W41" s="61"/>
      <c r="X41" s="58"/>
      <c r="Y41" s="58"/>
      <c r="Z41" s="58"/>
      <c r="AA41" s="58">
        <v>10</v>
      </c>
      <c r="AB41" s="58"/>
      <c r="AC41" s="58"/>
      <c r="AD41" s="58"/>
      <c r="AE41" s="58"/>
      <c r="AF41" s="58"/>
      <c r="AG41" s="59"/>
      <c r="AH41" s="60">
        <v>1</v>
      </c>
      <c r="AI41" s="61"/>
      <c r="AJ41" s="58"/>
      <c r="AK41" s="58"/>
      <c r="AL41" s="58"/>
      <c r="AM41" s="58"/>
      <c r="AN41" s="58"/>
      <c r="AO41" s="58"/>
      <c r="AP41" s="58"/>
      <c r="AQ41" s="58"/>
      <c r="AR41" s="58"/>
      <c r="AS41" s="59"/>
      <c r="AT41" s="60"/>
      <c r="AU41" s="61"/>
      <c r="AV41" s="58"/>
      <c r="AW41" s="58"/>
      <c r="AX41" s="58"/>
      <c r="AY41" s="58"/>
      <c r="AZ41" s="58"/>
      <c r="BA41" s="58"/>
      <c r="BB41" s="58"/>
      <c r="BC41" s="58"/>
      <c r="BD41" s="58"/>
      <c r="BE41" s="59"/>
      <c r="BF41" s="60"/>
      <c r="BG41" s="61"/>
      <c r="BH41" s="58"/>
      <c r="BI41" s="58"/>
      <c r="BJ41" s="58"/>
      <c r="BK41" s="58"/>
      <c r="BL41" s="58"/>
      <c r="BM41" s="58"/>
      <c r="BN41" s="58"/>
      <c r="BO41" s="58"/>
      <c r="BP41" s="58"/>
      <c r="BQ41" s="59"/>
      <c r="BR41" s="60"/>
      <c r="BS41" s="61"/>
      <c r="BT41" s="58"/>
      <c r="BU41" s="58"/>
      <c r="BV41" s="58"/>
      <c r="BW41" s="58"/>
      <c r="BX41" s="58"/>
      <c r="BY41" s="58"/>
      <c r="BZ41" s="58"/>
      <c r="CA41" s="58"/>
      <c r="CB41" s="58"/>
      <c r="CC41" s="59"/>
      <c r="CD41" s="60"/>
      <c r="CE41" s="61"/>
      <c r="CF41" s="58"/>
      <c r="CG41" s="58"/>
      <c r="CH41" s="58"/>
      <c r="CI41" s="58"/>
      <c r="CJ41" s="58"/>
      <c r="CK41" s="58"/>
      <c r="CL41" s="58"/>
      <c r="CM41" s="58"/>
      <c r="CN41" s="58"/>
      <c r="CO41" s="59"/>
      <c r="CP41" s="60"/>
      <c r="CQ41" s="61"/>
      <c r="CR41" s="58"/>
      <c r="CS41" s="58"/>
      <c r="CT41" s="58"/>
      <c r="CU41" s="58"/>
      <c r="CV41" s="58"/>
      <c r="CW41" s="58"/>
      <c r="CX41" s="58"/>
      <c r="CY41" s="58"/>
      <c r="CZ41" s="58"/>
      <c r="DA41" s="59"/>
      <c r="DB41" s="60"/>
    </row>
    <row r="42" spans="2:106" ht="15">
      <c r="B42" s="99"/>
      <c r="C42" s="100" t="s">
        <v>135</v>
      </c>
      <c r="D42" s="101"/>
      <c r="E42" s="101"/>
      <c r="F42" s="101"/>
      <c r="G42" s="102"/>
      <c r="H42" s="103"/>
      <c r="I42" s="103"/>
      <c r="J42" s="103"/>
      <c r="K42" s="62"/>
      <c r="L42" s="58"/>
      <c r="M42" s="58"/>
      <c r="N42" s="58"/>
      <c r="O42" s="58"/>
      <c r="P42" s="58"/>
      <c r="Q42" s="58"/>
      <c r="R42" s="58"/>
      <c r="S42" s="58"/>
      <c r="T42" s="58"/>
      <c r="U42" s="59"/>
      <c r="V42" s="60"/>
      <c r="W42" s="61"/>
      <c r="X42" s="58"/>
      <c r="Y42" s="58"/>
      <c r="Z42" s="58"/>
      <c r="AA42" s="58"/>
      <c r="AB42" s="58"/>
      <c r="AC42" s="58"/>
      <c r="AD42" s="58"/>
      <c r="AE42" s="58"/>
      <c r="AF42" s="58"/>
      <c r="AG42" s="59"/>
      <c r="AH42" s="60"/>
      <c r="AI42" s="61"/>
      <c r="AJ42" s="58"/>
      <c r="AK42" s="58"/>
      <c r="AL42" s="58"/>
      <c r="AM42" s="58"/>
      <c r="AN42" s="58"/>
      <c r="AO42" s="58"/>
      <c r="AP42" s="58"/>
      <c r="AQ42" s="58"/>
      <c r="AR42" s="58"/>
      <c r="AS42" s="59"/>
      <c r="AT42" s="60"/>
      <c r="AU42" s="61"/>
      <c r="AV42" s="58"/>
      <c r="AW42" s="58"/>
      <c r="AX42" s="58"/>
      <c r="AY42" s="58"/>
      <c r="AZ42" s="58"/>
      <c r="BA42" s="58"/>
      <c r="BB42" s="58"/>
      <c r="BC42" s="58"/>
      <c r="BD42" s="58"/>
      <c r="BE42" s="59"/>
      <c r="BF42" s="60"/>
      <c r="BG42" s="61"/>
      <c r="BH42" s="58"/>
      <c r="BI42" s="58"/>
      <c r="BJ42" s="58"/>
      <c r="BK42" s="58"/>
      <c r="BL42" s="58"/>
      <c r="BM42" s="58"/>
      <c r="BN42" s="58"/>
      <c r="BO42" s="58"/>
      <c r="BP42" s="58"/>
      <c r="BQ42" s="59"/>
      <c r="BR42" s="60"/>
      <c r="BS42" s="61"/>
      <c r="BT42" s="58"/>
      <c r="BU42" s="58"/>
      <c r="BV42" s="58"/>
      <c r="BW42" s="58"/>
      <c r="BX42" s="58"/>
      <c r="BY42" s="58"/>
      <c r="BZ42" s="58"/>
      <c r="CA42" s="58"/>
      <c r="CB42" s="58"/>
      <c r="CC42" s="59"/>
      <c r="CD42" s="60"/>
      <c r="CE42" s="61"/>
      <c r="CF42" s="58"/>
      <c r="CG42" s="58"/>
      <c r="CH42" s="58"/>
      <c r="CI42" s="58"/>
      <c r="CJ42" s="58"/>
      <c r="CK42" s="58"/>
      <c r="CL42" s="58"/>
      <c r="CM42" s="58"/>
      <c r="CN42" s="58"/>
      <c r="CO42" s="59"/>
      <c r="CP42" s="60"/>
      <c r="CQ42" s="61"/>
      <c r="CR42" s="58"/>
      <c r="CS42" s="58"/>
      <c r="CT42" s="58"/>
      <c r="CU42" s="58"/>
      <c r="CV42" s="58"/>
      <c r="CW42" s="58"/>
      <c r="CX42" s="58"/>
      <c r="CY42" s="58"/>
      <c r="CZ42" s="58"/>
      <c r="DA42" s="59"/>
      <c r="DB42" s="60"/>
    </row>
    <row r="43" spans="2:106" ht="15">
      <c r="B43" s="99" t="s">
        <v>122</v>
      </c>
      <c r="C43" s="100" t="s">
        <v>143</v>
      </c>
      <c r="D43" s="101"/>
      <c r="E43" s="101" t="s">
        <v>157</v>
      </c>
      <c r="F43" s="101" t="s">
        <v>157</v>
      </c>
      <c r="G43" s="102">
        <f aca="true" t="shared" si="4" ref="G43:G49">SUM(K43:T43,W43:AF43,AI43:AR43,AU43:BD43,BG43:BP43,BS43:CB43,CE43:CN43,CQ43:CZ43)</f>
        <v>48</v>
      </c>
      <c r="H43" s="103">
        <f aca="true" t="shared" si="5" ref="H43:H49">SUM(K43,W43,AI43,AU43,BG43,BS43,CE43,CQ43)</f>
        <v>15</v>
      </c>
      <c r="I43" s="103">
        <f aca="true" t="shared" si="6" ref="I43:I49">SUM(L43:T43,X43:AF43,AJ43:AR43,AV43:BD43,BH43:BP43,BT43:CB43,CF43:CN43,CR43:CZ43)</f>
        <v>33</v>
      </c>
      <c r="J43" s="103">
        <f aca="true" t="shared" si="7" ref="J43:J49">SUM(V43,AH43,AT43,BF43,BR43,CD43,CP43,DB43)</f>
        <v>4</v>
      </c>
      <c r="K43" s="62"/>
      <c r="L43" s="58"/>
      <c r="M43" s="58"/>
      <c r="N43" s="58"/>
      <c r="O43" s="58"/>
      <c r="P43" s="58"/>
      <c r="Q43" s="58"/>
      <c r="R43" s="58"/>
      <c r="S43" s="58"/>
      <c r="T43" s="58"/>
      <c r="U43" s="59"/>
      <c r="V43" s="60"/>
      <c r="W43" s="61"/>
      <c r="X43" s="58"/>
      <c r="Y43" s="58"/>
      <c r="Z43" s="58"/>
      <c r="AA43" s="58"/>
      <c r="AB43" s="58"/>
      <c r="AC43" s="58"/>
      <c r="AD43" s="58"/>
      <c r="AE43" s="58"/>
      <c r="AF43" s="58"/>
      <c r="AG43" s="59"/>
      <c r="AH43" s="60"/>
      <c r="AI43" s="61">
        <v>15</v>
      </c>
      <c r="AJ43" s="58"/>
      <c r="AK43" s="58"/>
      <c r="AL43" s="58"/>
      <c r="AM43" s="58">
        <v>15</v>
      </c>
      <c r="AN43" s="58"/>
      <c r="AO43" s="58"/>
      <c r="AP43" s="58"/>
      <c r="AQ43" s="58"/>
      <c r="AR43" s="58"/>
      <c r="AS43" s="59"/>
      <c r="AT43" s="60">
        <v>2</v>
      </c>
      <c r="AU43" s="61"/>
      <c r="AV43" s="58"/>
      <c r="AW43" s="58"/>
      <c r="AX43" s="58"/>
      <c r="AY43" s="58">
        <v>18</v>
      </c>
      <c r="AZ43" s="58"/>
      <c r="BA43" s="58"/>
      <c r="BB43" s="58"/>
      <c r="BC43" s="58"/>
      <c r="BD43" s="58"/>
      <c r="BE43" s="59"/>
      <c r="BF43" s="60">
        <v>2</v>
      </c>
      <c r="BG43" s="61"/>
      <c r="BH43" s="58"/>
      <c r="BI43" s="58"/>
      <c r="BJ43" s="58"/>
      <c r="BK43" s="58"/>
      <c r="BL43" s="58"/>
      <c r="BM43" s="58"/>
      <c r="BN43" s="58"/>
      <c r="BO43" s="58"/>
      <c r="BP43" s="58"/>
      <c r="BQ43" s="59"/>
      <c r="BR43" s="60"/>
      <c r="BS43" s="61"/>
      <c r="BT43" s="58"/>
      <c r="BU43" s="58"/>
      <c r="BV43" s="58"/>
      <c r="BW43" s="58"/>
      <c r="BX43" s="58"/>
      <c r="BY43" s="58"/>
      <c r="BZ43" s="58"/>
      <c r="CA43" s="58"/>
      <c r="CB43" s="58"/>
      <c r="CC43" s="59"/>
      <c r="CD43" s="60"/>
      <c r="CE43" s="61"/>
      <c r="CF43" s="58"/>
      <c r="CG43" s="58"/>
      <c r="CH43" s="58"/>
      <c r="CI43" s="58"/>
      <c r="CJ43" s="58"/>
      <c r="CK43" s="58"/>
      <c r="CL43" s="58"/>
      <c r="CM43" s="58"/>
      <c r="CN43" s="58"/>
      <c r="CO43" s="59"/>
      <c r="CP43" s="60"/>
      <c r="CQ43" s="61"/>
      <c r="CR43" s="58"/>
      <c r="CS43" s="58"/>
      <c r="CT43" s="58"/>
      <c r="CU43" s="58"/>
      <c r="CV43" s="58"/>
      <c r="CW43" s="58"/>
      <c r="CX43" s="58"/>
      <c r="CY43" s="58"/>
      <c r="CZ43" s="58"/>
      <c r="DA43" s="59"/>
      <c r="DB43" s="60"/>
    </row>
    <row r="44" spans="2:106" ht="15">
      <c r="B44" s="99" t="s">
        <v>123</v>
      </c>
      <c r="C44" s="100" t="s">
        <v>136</v>
      </c>
      <c r="D44" s="101"/>
      <c r="E44" s="101" t="s">
        <v>158</v>
      </c>
      <c r="F44" s="101" t="s">
        <v>158</v>
      </c>
      <c r="G44" s="102">
        <f t="shared" si="4"/>
        <v>30</v>
      </c>
      <c r="H44" s="103">
        <f t="shared" si="5"/>
        <v>15</v>
      </c>
      <c r="I44" s="103">
        <f t="shared" si="6"/>
        <v>15</v>
      </c>
      <c r="J44" s="103">
        <f t="shared" si="7"/>
        <v>2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9"/>
      <c r="V44" s="60"/>
      <c r="W44" s="61"/>
      <c r="X44" s="58"/>
      <c r="Y44" s="58"/>
      <c r="Z44" s="58"/>
      <c r="AA44" s="58"/>
      <c r="AB44" s="58"/>
      <c r="AC44" s="58"/>
      <c r="AD44" s="58"/>
      <c r="AE44" s="58"/>
      <c r="AF44" s="58"/>
      <c r="AG44" s="59"/>
      <c r="AH44" s="60"/>
      <c r="AI44" s="61"/>
      <c r="AJ44" s="58"/>
      <c r="AK44" s="58"/>
      <c r="AL44" s="58"/>
      <c r="AM44" s="58"/>
      <c r="AN44" s="58"/>
      <c r="AO44" s="58"/>
      <c r="AP44" s="58"/>
      <c r="AQ44" s="58"/>
      <c r="AR44" s="58"/>
      <c r="AS44" s="59"/>
      <c r="AT44" s="60"/>
      <c r="AU44" s="61"/>
      <c r="AV44" s="58"/>
      <c r="AW44" s="58"/>
      <c r="AX44" s="58"/>
      <c r="AY44" s="58"/>
      <c r="AZ44" s="58"/>
      <c r="BA44" s="58"/>
      <c r="BB44" s="58"/>
      <c r="BC44" s="58"/>
      <c r="BD44" s="58"/>
      <c r="BE44" s="59"/>
      <c r="BF44" s="60"/>
      <c r="BG44" s="61">
        <v>15</v>
      </c>
      <c r="BH44" s="58"/>
      <c r="BI44" s="58"/>
      <c r="BJ44" s="58"/>
      <c r="BK44" s="58">
        <v>15</v>
      </c>
      <c r="BL44" s="58"/>
      <c r="BM44" s="58"/>
      <c r="BN44" s="58"/>
      <c r="BO44" s="58"/>
      <c r="BP44" s="58"/>
      <c r="BQ44" s="59"/>
      <c r="BR44" s="60">
        <v>2</v>
      </c>
      <c r="BS44" s="61"/>
      <c r="BT44" s="58"/>
      <c r="BU44" s="58"/>
      <c r="BV44" s="58"/>
      <c r="BW44" s="58"/>
      <c r="BX44" s="58"/>
      <c r="BY44" s="58"/>
      <c r="BZ44" s="58"/>
      <c r="CA44" s="58"/>
      <c r="CB44" s="58"/>
      <c r="CC44" s="59"/>
      <c r="CD44" s="60"/>
      <c r="CE44" s="61"/>
      <c r="CF44" s="58"/>
      <c r="CG44" s="58"/>
      <c r="CH44" s="58"/>
      <c r="CI44" s="58"/>
      <c r="CJ44" s="58"/>
      <c r="CK44" s="58"/>
      <c r="CL44" s="58"/>
      <c r="CM44" s="58"/>
      <c r="CN44" s="58"/>
      <c r="CO44" s="59"/>
      <c r="CP44" s="60"/>
      <c r="CQ44" s="61"/>
      <c r="CR44" s="58"/>
      <c r="CS44" s="58"/>
      <c r="CT44" s="58"/>
      <c r="CU44" s="58"/>
      <c r="CV44" s="58"/>
      <c r="CW44" s="58"/>
      <c r="CX44" s="58"/>
      <c r="CY44" s="58"/>
      <c r="CZ44" s="58"/>
      <c r="DA44" s="59"/>
      <c r="DB44" s="60"/>
    </row>
    <row r="45" spans="2:106" ht="15">
      <c r="B45" s="99" t="s">
        <v>171</v>
      </c>
      <c r="C45" s="100" t="s">
        <v>137</v>
      </c>
      <c r="D45" s="101"/>
      <c r="E45" s="101" t="s">
        <v>159</v>
      </c>
      <c r="F45" s="101" t="s">
        <v>159</v>
      </c>
      <c r="G45" s="102">
        <f t="shared" si="4"/>
        <v>36</v>
      </c>
      <c r="H45" s="103">
        <f t="shared" si="5"/>
        <v>18</v>
      </c>
      <c r="I45" s="103">
        <f t="shared" si="6"/>
        <v>18</v>
      </c>
      <c r="J45" s="103">
        <f t="shared" si="7"/>
        <v>2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9"/>
      <c r="V45" s="60"/>
      <c r="W45" s="61"/>
      <c r="X45" s="58"/>
      <c r="Y45" s="58"/>
      <c r="Z45" s="58"/>
      <c r="AA45" s="58"/>
      <c r="AB45" s="58"/>
      <c r="AC45" s="58"/>
      <c r="AD45" s="58"/>
      <c r="AE45" s="58"/>
      <c r="AF45" s="58"/>
      <c r="AG45" s="59"/>
      <c r="AH45" s="60"/>
      <c r="AI45" s="61"/>
      <c r="AJ45" s="58"/>
      <c r="AK45" s="58"/>
      <c r="AL45" s="58"/>
      <c r="AM45" s="58"/>
      <c r="AN45" s="58"/>
      <c r="AO45" s="58"/>
      <c r="AP45" s="58"/>
      <c r="AQ45" s="58"/>
      <c r="AR45" s="58"/>
      <c r="AS45" s="59"/>
      <c r="AT45" s="60"/>
      <c r="AU45" s="61">
        <v>18</v>
      </c>
      <c r="AV45" s="58"/>
      <c r="AW45" s="58"/>
      <c r="AX45" s="58"/>
      <c r="AY45" s="58">
        <v>18</v>
      </c>
      <c r="AZ45" s="58"/>
      <c r="BA45" s="58"/>
      <c r="BB45" s="58"/>
      <c r="BC45" s="58"/>
      <c r="BD45" s="58"/>
      <c r="BE45" s="59"/>
      <c r="BF45" s="85">
        <v>2</v>
      </c>
      <c r="BG45" s="61"/>
      <c r="BH45" s="58"/>
      <c r="BI45" s="58"/>
      <c r="BJ45" s="58"/>
      <c r="BK45" s="58"/>
      <c r="BL45" s="58"/>
      <c r="BM45" s="58"/>
      <c r="BN45" s="58"/>
      <c r="BO45" s="58"/>
      <c r="BP45" s="58"/>
      <c r="BQ45" s="59"/>
      <c r="BR45" s="60"/>
      <c r="BS45" s="61"/>
      <c r="BT45" s="58"/>
      <c r="BU45" s="58"/>
      <c r="BV45" s="58"/>
      <c r="BW45" s="58"/>
      <c r="BX45" s="58"/>
      <c r="BY45" s="58"/>
      <c r="BZ45" s="58"/>
      <c r="CA45" s="58"/>
      <c r="CB45" s="58"/>
      <c r="CC45" s="59"/>
      <c r="CD45" s="60"/>
      <c r="CE45" s="61"/>
      <c r="CF45" s="58"/>
      <c r="CG45" s="58"/>
      <c r="CH45" s="58"/>
      <c r="CI45" s="58"/>
      <c r="CJ45" s="58"/>
      <c r="CK45" s="58"/>
      <c r="CL45" s="58"/>
      <c r="CM45" s="58"/>
      <c r="CN45" s="58"/>
      <c r="CO45" s="59"/>
      <c r="CP45" s="60"/>
      <c r="CQ45" s="61"/>
      <c r="CR45" s="58"/>
      <c r="CS45" s="58"/>
      <c r="CT45" s="58"/>
      <c r="CU45" s="58"/>
      <c r="CV45" s="58"/>
      <c r="CW45" s="58"/>
      <c r="CX45" s="58"/>
      <c r="CY45" s="58"/>
      <c r="CZ45" s="58"/>
      <c r="DA45" s="59"/>
      <c r="DB45" s="60"/>
    </row>
    <row r="46" spans="2:106" ht="15">
      <c r="B46" s="99" t="s">
        <v>173</v>
      </c>
      <c r="C46" s="100" t="s">
        <v>138</v>
      </c>
      <c r="D46" s="101"/>
      <c r="E46" s="101" t="s">
        <v>158</v>
      </c>
      <c r="F46" s="101" t="s">
        <v>158</v>
      </c>
      <c r="G46" s="102">
        <f t="shared" si="4"/>
        <v>30</v>
      </c>
      <c r="H46" s="103">
        <f t="shared" si="5"/>
        <v>15</v>
      </c>
      <c r="I46" s="103">
        <f t="shared" si="6"/>
        <v>15</v>
      </c>
      <c r="J46" s="103">
        <f t="shared" si="7"/>
        <v>3</v>
      </c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/>
      <c r="V46" s="60"/>
      <c r="W46" s="61"/>
      <c r="X46" s="58"/>
      <c r="Y46" s="58"/>
      <c r="Z46" s="58"/>
      <c r="AA46" s="58"/>
      <c r="AB46" s="58"/>
      <c r="AC46" s="58"/>
      <c r="AD46" s="58"/>
      <c r="AE46" s="58"/>
      <c r="AF46" s="58"/>
      <c r="AG46" s="59"/>
      <c r="AH46" s="60"/>
      <c r="AI46" s="61"/>
      <c r="AJ46" s="58"/>
      <c r="AK46" s="58"/>
      <c r="AL46" s="58"/>
      <c r="AM46" s="58"/>
      <c r="AN46" s="58"/>
      <c r="AO46" s="58"/>
      <c r="AP46" s="58"/>
      <c r="AQ46" s="58"/>
      <c r="AR46" s="58"/>
      <c r="AS46" s="59"/>
      <c r="AT46" s="60"/>
      <c r="AU46" s="61"/>
      <c r="AV46" s="58"/>
      <c r="AW46" s="58"/>
      <c r="AX46" s="58"/>
      <c r="AY46" s="58"/>
      <c r="AZ46" s="58"/>
      <c r="BA46" s="58"/>
      <c r="BB46" s="58"/>
      <c r="BC46" s="58"/>
      <c r="BD46" s="58"/>
      <c r="BE46" s="59"/>
      <c r="BF46" s="60"/>
      <c r="BG46" s="61">
        <v>15</v>
      </c>
      <c r="BH46" s="58"/>
      <c r="BI46" s="58"/>
      <c r="BJ46" s="58"/>
      <c r="BK46" s="58">
        <v>15</v>
      </c>
      <c r="BL46" s="58"/>
      <c r="BM46" s="58"/>
      <c r="BN46" s="58"/>
      <c r="BO46" s="58"/>
      <c r="BP46" s="58"/>
      <c r="BQ46" s="59"/>
      <c r="BR46" s="60">
        <v>3</v>
      </c>
      <c r="BS46" s="61"/>
      <c r="BT46" s="58"/>
      <c r="BU46" s="58"/>
      <c r="BV46" s="58"/>
      <c r="BW46" s="58"/>
      <c r="BX46" s="58"/>
      <c r="BY46" s="58"/>
      <c r="BZ46" s="58"/>
      <c r="CA46" s="58"/>
      <c r="CB46" s="58"/>
      <c r="CC46" s="59"/>
      <c r="CD46" s="60"/>
      <c r="CE46" s="61"/>
      <c r="CF46" s="58"/>
      <c r="CG46" s="58"/>
      <c r="CH46" s="58"/>
      <c r="CI46" s="58"/>
      <c r="CJ46" s="58"/>
      <c r="CK46" s="58"/>
      <c r="CL46" s="58"/>
      <c r="CM46" s="58"/>
      <c r="CN46" s="58"/>
      <c r="CO46" s="59"/>
      <c r="CP46" s="60"/>
      <c r="CQ46" s="61"/>
      <c r="CR46" s="58"/>
      <c r="CS46" s="58"/>
      <c r="CT46" s="58"/>
      <c r="CU46" s="58"/>
      <c r="CV46" s="58"/>
      <c r="CW46" s="58"/>
      <c r="CX46" s="58"/>
      <c r="CY46" s="58"/>
      <c r="CZ46" s="58"/>
      <c r="DA46" s="59"/>
      <c r="DB46" s="60"/>
    </row>
    <row r="47" spans="2:106" ht="15">
      <c r="B47" s="99" t="s">
        <v>204</v>
      </c>
      <c r="C47" s="100" t="s">
        <v>139</v>
      </c>
      <c r="D47" s="101"/>
      <c r="E47" s="101" t="s">
        <v>159</v>
      </c>
      <c r="F47" s="101" t="s">
        <v>159</v>
      </c>
      <c r="G47" s="102">
        <f t="shared" si="4"/>
        <v>27</v>
      </c>
      <c r="H47" s="103">
        <f t="shared" si="5"/>
        <v>9</v>
      </c>
      <c r="I47" s="103">
        <f t="shared" si="6"/>
        <v>18</v>
      </c>
      <c r="J47" s="103">
        <f t="shared" si="7"/>
        <v>2</v>
      </c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/>
      <c r="V47" s="60"/>
      <c r="W47" s="61"/>
      <c r="X47" s="58"/>
      <c r="Y47" s="58"/>
      <c r="Z47" s="58"/>
      <c r="AA47" s="58"/>
      <c r="AB47" s="58"/>
      <c r="AC47" s="58"/>
      <c r="AD47" s="58"/>
      <c r="AE47" s="58"/>
      <c r="AF47" s="58"/>
      <c r="AG47" s="59"/>
      <c r="AH47" s="60"/>
      <c r="AI47" s="61"/>
      <c r="AJ47" s="58"/>
      <c r="AK47" s="58"/>
      <c r="AL47" s="58"/>
      <c r="AM47" s="58"/>
      <c r="AN47" s="58"/>
      <c r="AO47" s="58"/>
      <c r="AP47" s="58"/>
      <c r="AQ47" s="58"/>
      <c r="AR47" s="58"/>
      <c r="AS47" s="59"/>
      <c r="AT47" s="60"/>
      <c r="AU47" s="61">
        <v>9</v>
      </c>
      <c r="AV47" s="58"/>
      <c r="AW47" s="58"/>
      <c r="AX47" s="58"/>
      <c r="AY47" s="58">
        <v>18</v>
      </c>
      <c r="AZ47" s="58"/>
      <c r="BA47" s="58"/>
      <c r="BB47" s="58"/>
      <c r="BC47" s="58"/>
      <c r="BD47" s="58"/>
      <c r="BE47" s="59"/>
      <c r="BF47" s="60">
        <v>2</v>
      </c>
      <c r="BG47" s="61"/>
      <c r="BH47" s="58"/>
      <c r="BI47" s="58"/>
      <c r="BJ47" s="58"/>
      <c r="BK47" s="58"/>
      <c r="BL47" s="58"/>
      <c r="BM47" s="58"/>
      <c r="BN47" s="58"/>
      <c r="BO47" s="58"/>
      <c r="BP47" s="58"/>
      <c r="BQ47" s="59"/>
      <c r="BR47" s="60"/>
      <c r="BS47" s="61"/>
      <c r="BT47" s="58"/>
      <c r="BU47" s="58"/>
      <c r="BV47" s="58"/>
      <c r="BW47" s="58"/>
      <c r="BX47" s="58"/>
      <c r="BY47" s="58"/>
      <c r="BZ47" s="58"/>
      <c r="CA47" s="58"/>
      <c r="CB47" s="58"/>
      <c r="CC47" s="59"/>
      <c r="CD47" s="60"/>
      <c r="CE47" s="61"/>
      <c r="CF47" s="58"/>
      <c r="CG47" s="58"/>
      <c r="CH47" s="58"/>
      <c r="CI47" s="58"/>
      <c r="CJ47" s="58"/>
      <c r="CK47" s="58"/>
      <c r="CL47" s="58"/>
      <c r="CM47" s="58"/>
      <c r="CN47" s="58"/>
      <c r="CO47" s="59"/>
      <c r="CP47" s="60"/>
      <c r="CQ47" s="61"/>
      <c r="CR47" s="58"/>
      <c r="CS47" s="58"/>
      <c r="CT47" s="58"/>
      <c r="CU47" s="58"/>
      <c r="CV47" s="58"/>
      <c r="CW47" s="58"/>
      <c r="CX47" s="58"/>
      <c r="CY47" s="58"/>
      <c r="CZ47" s="58"/>
      <c r="DA47" s="59"/>
      <c r="DB47" s="60"/>
    </row>
    <row r="48" spans="2:106" ht="15">
      <c r="B48" s="99" t="s">
        <v>205</v>
      </c>
      <c r="C48" s="100" t="s">
        <v>187</v>
      </c>
      <c r="D48" s="101"/>
      <c r="E48" s="101" t="s">
        <v>151</v>
      </c>
      <c r="F48" s="101" t="s">
        <v>151</v>
      </c>
      <c r="G48" s="102">
        <f t="shared" si="4"/>
        <v>27</v>
      </c>
      <c r="H48" s="103">
        <f t="shared" si="5"/>
        <v>9</v>
      </c>
      <c r="I48" s="103">
        <f t="shared" si="6"/>
        <v>18</v>
      </c>
      <c r="J48" s="103">
        <f t="shared" si="7"/>
        <v>1</v>
      </c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/>
      <c r="V48" s="60"/>
      <c r="W48" s="61"/>
      <c r="X48" s="58"/>
      <c r="Y48" s="58"/>
      <c r="Z48" s="58"/>
      <c r="AA48" s="58"/>
      <c r="AB48" s="58"/>
      <c r="AC48" s="58"/>
      <c r="AD48" s="58"/>
      <c r="AE48" s="58"/>
      <c r="AF48" s="58"/>
      <c r="AG48" s="59"/>
      <c r="AH48" s="60"/>
      <c r="AI48" s="61">
        <v>9</v>
      </c>
      <c r="AJ48" s="58"/>
      <c r="AK48" s="58"/>
      <c r="AL48" s="58"/>
      <c r="AM48" s="58">
        <v>18</v>
      </c>
      <c r="AN48" s="58"/>
      <c r="AO48" s="58"/>
      <c r="AP48" s="58"/>
      <c r="AQ48" s="58"/>
      <c r="AR48" s="58"/>
      <c r="AS48" s="59"/>
      <c r="AT48" s="60">
        <v>1</v>
      </c>
      <c r="AU48" s="61"/>
      <c r="AV48" s="58"/>
      <c r="AW48" s="58"/>
      <c r="AX48" s="58"/>
      <c r="AY48" s="58"/>
      <c r="AZ48" s="58"/>
      <c r="BA48" s="58"/>
      <c r="BB48" s="58"/>
      <c r="BC48" s="58"/>
      <c r="BD48" s="58"/>
      <c r="BE48" s="59"/>
      <c r="BF48" s="60"/>
      <c r="BG48" s="61"/>
      <c r="BH48" s="58"/>
      <c r="BI48" s="58"/>
      <c r="BJ48" s="58"/>
      <c r="BK48" s="58"/>
      <c r="BL48" s="58"/>
      <c r="BM48" s="58"/>
      <c r="BN48" s="58"/>
      <c r="BO48" s="58"/>
      <c r="BP48" s="58"/>
      <c r="BQ48" s="59"/>
      <c r="BR48" s="60"/>
      <c r="BS48" s="61"/>
      <c r="BT48" s="58"/>
      <c r="BU48" s="58"/>
      <c r="BV48" s="58"/>
      <c r="BW48" s="58"/>
      <c r="BX48" s="58"/>
      <c r="BY48" s="58"/>
      <c r="BZ48" s="58"/>
      <c r="CA48" s="58"/>
      <c r="CB48" s="58"/>
      <c r="CC48" s="59"/>
      <c r="CD48" s="60"/>
      <c r="CE48" s="61"/>
      <c r="CF48" s="58"/>
      <c r="CG48" s="58"/>
      <c r="CH48" s="58"/>
      <c r="CI48" s="58"/>
      <c r="CJ48" s="58"/>
      <c r="CK48" s="58"/>
      <c r="CL48" s="58"/>
      <c r="CM48" s="58"/>
      <c r="CN48" s="58"/>
      <c r="CO48" s="59"/>
      <c r="CP48" s="60"/>
      <c r="CQ48" s="61"/>
      <c r="CR48" s="58"/>
      <c r="CS48" s="58"/>
      <c r="CT48" s="58"/>
      <c r="CU48" s="58"/>
      <c r="CV48" s="58"/>
      <c r="CW48" s="58"/>
      <c r="CX48" s="58"/>
      <c r="CY48" s="58"/>
      <c r="CZ48" s="58"/>
      <c r="DA48" s="59"/>
      <c r="DB48" s="60"/>
    </row>
    <row r="49" spans="2:106" ht="15">
      <c r="B49" s="99" t="s">
        <v>206</v>
      </c>
      <c r="C49" s="100" t="s">
        <v>141</v>
      </c>
      <c r="D49" s="101"/>
      <c r="E49" s="101" t="s">
        <v>159</v>
      </c>
      <c r="F49" s="101" t="s">
        <v>159</v>
      </c>
      <c r="G49" s="102">
        <f t="shared" si="4"/>
        <v>33</v>
      </c>
      <c r="H49" s="103">
        <f t="shared" si="5"/>
        <v>18</v>
      </c>
      <c r="I49" s="103">
        <f t="shared" si="6"/>
        <v>15</v>
      </c>
      <c r="J49" s="103">
        <f t="shared" si="7"/>
        <v>2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/>
      <c r="V49" s="60"/>
      <c r="W49" s="61"/>
      <c r="X49" s="58"/>
      <c r="Y49" s="58"/>
      <c r="Z49" s="58"/>
      <c r="AA49" s="58"/>
      <c r="AB49" s="58"/>
      <c r="AC49" s="58"/>
      <c r="AD49" s="58"/>
      <c r="AE49" s="58"/>
      <c r="AF49" s="58"/>
      <c r="AG49" s="59"/>
      <c r="AH49" s="60"/>
      <c r="AI49" s="61"/>
      <c r="AJ49" s="58"/>
      <c r="AK49" s="58"/>
      <c r="AL49" s="58"/>
      <c r="AM49" s="58"/>
      <c r="AN49" s="58"/>
      <c r="AO49" s="58"/>
      <c r="AP49" s="58"/>
      <c r="AQ49" s="58"/>
      <c r="AR49" s="58"/>
      <c r="AS49" s="59"/>
      <c r="AT49" s="60"/>
      <c r="AU49" s="61">
        <v>18</v>
      </c>
      <c r="AV49" s="58"/>
      <c r="AW49" s="58"/>
      <c r="AX49" s="58"/>
      <c r="AY49" s="58">
        <v>15</v>
      </c>
      <c r="AZ49" s="58"/>
      <c r="BA49" s="58"/>
      <c r="BB49" s="58"/>
      <c r="BC49" s="58"/>
      <c r="BD49" s="58"/>
      <c r="BE49" s="59"/>
      <c r="BF49" s="60">
        <v>2</v>
      </c>
      <c r="BG49" s="61"/>
      <c r="BH49" s="58"/>
      <c r="BI49" s="58"/>
      <c r="BJ49" s="58"/>
      <c r="BK49" s="58"/>
      <c r="BL49" s="58"/>
      <c r="BM49" s="58"/>
      <c r="BN49" s="58"/>
      <c r="BO49" s="58"/>
      <c r="BP49" s="58"/>
      <c r="BQ49" s="59"/>
      <c r="BR49" s="60"/>
      <c r="BS49" s="61"/>
      <c r="BT49" s="58"/>
      <c r="BU49" s="58"/>
      <c r="BV49" s="58"/>
      <c r="BW49" s="58"/>
      <c r="BX49" s="58"/>
      <c r="BY49" s="58"/>
      <c r="BZ49" s="58"/>
      <c r="CA49" s="58"/>
      <c r="CB49" s="58"/>
      <c r="CC49" s="59"/>
      <c r="CD49" s="60"/>
      <c r="CE49" s="61"/>
      <c r="CF49" s="58"/>
      <c r="CG49" s="58"/>
      <c r="CH49" s="58"/>
      <c r="CI49" s="58"/>
      <c r="CJ49" s="58"/>
      <c r="CK49" s="58"/>
      <c r="CL49" s="58"/>
      <c r="CM49" s="58"/>
      <c r="CN49" s="58"/>
      <c r="CO49" s="59"/>
      <c r="CP49" s="60"/>
      <c r="CQ49" s="61"/>
      <c r="CR49" s="58"/>
      <c r="CS49" s="58"/>
      <c r="CT49" s="58"/>
      <c r="CU49" s="58"/>
      <c r="CV49" s="58"/>
      <c r="CW49" s="58"/>
      <c r="CX49" s="58"/>
      <c r="CY49" s="58"/>
      <c r="CZ49" s="58"/>
      <c r="DA49" s="59"/>
      <c r="DB49" s="60"/>
    </row>
    <row r="50" spans="2:106" ht="15">
      <c r="B50" s="99" t="s">
        <v>207</v>
      </c>
      <c r="C50" s="100" t="s">
        <v>140</v>
      </c>
      <c r="D50" s="101"/>
      <c r="E50" s="101"/>
      <c r="F50" s="101" t="s">
        <v>151</v>
      </c>
      <c r="G50" s="102">
        <f>SUM(K50:T50,W50:AF50,AI50:AR50,AU50:BD50,BG50:BP50,BS50:CB50,CE50:CN50,CQ50:CZ50)</f>
        <v>18</v>
      </c>
      <c r="H50" s="103">
        <f>SUM(K50,W50,AI50,AU50,BG50,BS50,CE50,CQ50)</f>
        <v>0</v>
      </c>
      <c r="I50" s="103">
        <f>SUM(L50:T50,X50:AF50,AJ50:AR50,AV50:BD50,BH50:BP50,BT50:CB50,CF50:CN50,CR50:CZ50)</f>
        <v>18</v>
      </c>
      <c r="J50" s="103">
        <f>SUM(V50,AH50,AT50,BF50,BR50,CD50,CP50,DB50)</f>
        <v>1</v>
      </c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/>
      <c r="V50" s="60"/>
      <c r="W50" s="61"/>
      <c r="X50" s="58"/>
      <c r="Y50" s="58"/>
      <c r="Z50" s="58"/>
      <c r="AA50" s="58"/>
      <c r="AB50" s="58"/>
      <c r="AC50" s="58"/>
      <c r="AD50" s="58"/>
      <c r="AE50" s="58"/>
      <c r="AF50" s="58"/>
      <c r="AG50" s="59"/>
      <c r="AH50" s="60"/>
      <c r="AI50" s="61"/>
      <c r="AJ50" s="58"/>
      <c r="AK50" s="58"/>
      <c r="AL50" s="58"/>
      <c r="AM50" s="58">
        <v>18</v>
      </c>
      <c r="AN50" s="58"/>
      <c r="AO50" s="58"/>
      <c r="AP50" s="58"/>
      <c r="AQ50" s="58"/>
      <c r="AR50" s="58"/>
      <c r="AS50" s="59"/>
      <c r="AT50" s="60">
        <v>1</v>
      </c>
      <c r="AU50" s="61"/>
      <c r="AV50" s="58"/>
      <c r="AW50" s="58"/>
      <c r="AX50" s="58"/>
      <c r="AY50" s="58"/>
      <c r="AZ50" s="58"/>
      <c r="BA50" s="58"/>
      <c r="BB50" s="58"/>
      <c r="BC50" s="58"/>
      <c r="BD50" s="58"/>
      <c r="BE50" s="59"/>
      <c r="BF50" s="60"/>
      <c r="BG50" s="61"/>
      <c r="BH50" s="58"/>
      <c r="BI50" s="58"/>
      <c r="BJ50" s="58"/>
      <c r="BK50" s="58"/>
      <c r="BL50" s="58"/>
      <c r="BM50" s="58"/>
      <c r="BN50" s="58"/>
      <c r="BO50" s="58"/>
      <c r="BP50" s="58"/>
      <c r="BQ50" s="59"/>
      <c r="BR50" s="60"/>
      <c r="BS50" s="61"/>
      <c r="BT50" s="58"/>
      <c r="BU50" s="58"/>
      <c r="BV50" s="58"/>
      <c r="BW50" s="58"/>
      <c r="BX50" s="58"/>
      <c r="BY50" s="58"/>
      <c r="BZ50" s="58"/>
      <c r="CA50" s="58"/>
      <c r="CB50" s="58"/>
      <c r="CC50" s="59"/>
      <c r="CD50" s="60"/>
      <c r="CE50" s="61"/>
      <c r="CF50" s="58"/>
      <c r="CG50" s="58"/>
      <c r="CH50" s="58"/>
      <c r="CI50" s="58"/>
      <c r="CJ50" s="58"/>
      <c r="CK50" s="58"/>
      <c r="CL50" s="58"/>
      <c r="CM50" s="58"/>
      <c r="CN50" s="58"/>
      <c r="CO50" s="59"/>
      <c r="CP50" s="60"/>
      <c r="CQ50" s="61"/>
      <c r="CR50" s="58"/>
      <c r="CS50" s="58"/>
      <c r="CT50" s="58"/>
      <c r="CU50" s="58"/>
      <c r="CV50" s="58"/>
      <c r="CW50" s="58"/>
      <c r="CX50" s="58"/>
      <c r="CY50" s="58"/>
      <c r="CZ50" s="58"/>
      <c r="DA50" s="59"/>
      <c r="DB50" s="60"/>
    </row>
    <row r="51" spans="2:106" ht="15">
      <c r="B51" s="99" t="s">
        <v>208</v>
      </c>
      <c r="C51" s="100" t="s">
        <v>142</v>
      </c>
      <c r="D51" s="101"/>
      <c r="E51" s="101"/>
      <c r="F51" s="101" t="s">
        <v>159</v>
      </c>
      <c r="G51" s="102">
        <f>SUM(K51:T51,W51:AF51,AI51:AR51,AU51:BD51,BG51:BP51,BS51:CB51,CE51:CN51,CQ51:CZ51)</f>
        <v>18</v>
      </c>
      <c r="H51" s="103">
        <f>SUM(K51,W51,AI51,AU51,BG51,BS51,CE51,CQ51)</f>
        <v>0</v>
      </c>
      <c r="I51" s="103">
        <f>SUM(L51:T51,X51:AF51,AJ51:AR51,AV51:BD51,BH51:BP51,BT51:CB51,CF51:CN51,CR51:CZ51)</f>
        <v>18</v>
      </c>
      <c r="J51" s="103">
        <f>SUM(V51,AH51,AT51,BF51,BR51,CD51,CP51,DB51)</f>
        <v>2</v>
      </c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/>
      <c r="V51" s="60"/>
      <c r="W51" s="61"/>
      <c r="X51" s="58"/>
      <c r="Y51" s="58"/>
      <c r="Z51" s="58"/>
      <c r="AA51" s="58"/>
      <c r="AB51" s="58"/>
      <c r="AC51" s="58"/>
      <c r="AD51" s="58"/>
      <c r="AE51" s="58"/>
      <c r="AF51" s="58"/>
      <c r="AG51" s="59"/>
      <c r="AH51" s="60"/>
      <c r="AI51" s="61"/>
      <c r="AJ51" s="58"/>
      <c r="AK51" s="58"/>
      <c r="AL51" s="58"/>
      <c r="AM51" s="58"/>
      <c r="AN51" s="58"/>
      <c r="AO51" s="58"/>
      <c r="AP51" s="58"/>
      <c r="AQ51" s="58"/>
      <c r="AR51" s="58"/>
      <c r="AS51" s="59"/>
      <c r="AT51" s="60"/>
      <c r="AU51" s="61"/>
      <c r="AV51" s="58"/>
      <c r="AW51" s="58"/>
      <c r="AX51" s="58"/>
      <c r="AY51" s="58">
        <v>18</v>
      </c>
      <c r="AZ51" s="58"/>
      <c r="BA51" s="58"/>
      <c r="BB51" s="58"/>
      <c r="BC51" s="58"/>
      <c r="BD51" s="58"/>
      <c r="BE51" s="59"/>
      <c r="BF51" s="60">
        <v>2</v>
      </c>
      <c r="BG51" s="61"/>
      <c r="BH51" s="58"/>
      <c r="BI51" s="58"/>
      <c r="BJ51" s="58"/>
      <c r="BK51" s="58"/>
      <c r="BL51" s="58"/>
      <c r="BM51" s="58"/>
      <c r="BN51" s="58"/>
      <c r="BO51" s="58"/>
      <c r="BP51" s="58"/>
      <c r="BQ51" s="59"/>
      <c r="BR51" s="60"/>
      <c r="BS51" s="61"/>
      <c r="BT51" s="58"/>
      <c r="BU51" s="58"/>
      <c r="BV51" s="58"/>
      <c r="BW51" s="58"/>
      <c r="BX51" s="58"/>
      <c r="BY51" s="58"/>
      <c r="BZ51" s="58"/>
      <c r="CA51" s="58"/>
      <c r="CB51" s="58"/>
      <c r="CC51" s="59"/>
      <c r="CD51" s="60"/>
      <c r="CE51" s="61"/>
      <c r="CF51" s="58"/>
      <c r="CG51" s="58"/>
      <c r="CH51" s="58"/>
      <c r="CI51" s="58"/>
      <c r="CJ51" s="58"/>
      <c r="CK51" s="58"/>
      <c r="CL51" s="58"/>
      <c r="CM51" s="58"/>
      <c r="CN51" s="58"/>
      <c r="CO51" s="59"/>
      <c r="CP51" s="60"/>
      <c r="CQ51" s="61"/>
      <c r="CR51" s="58"/>
      <c r="CS51" s="58"/>
      <c r="CT51" s="58"/>
      <c r="CU51" s="58"/>
      <c r="CV51" s="58"/>
      <c r="CW51" s="58"/>
      <c r="CX51" s="58"/>
      <c r="CY51" s="58"/>
      <c r="CZ51" s="58"/>
      <c r="DA51" s="59"/>
      <c r="DB51" s="60"/>
    </row>
    <row r="52" spans="2:106" ht="15">
      <c r="B52" s="99"/>
      <c r="C52" s="100"/>
      <c r="D52" s="108"/>
      <c r="E52" s="108"/>
      <c r="F52" s="108"/>
      <c r="G52" s="102"/>
      <c r="H52" s="103"/>
      <c r="I52" s="103"/>
      <c r="J52" s="103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  <c r="V52" s="60"/>
      <c r="W52" s="61"/>
      <c r="X52" s="58"/>
      <c r="Y52" s="58"/>
      <c r="Z52" s="58"/>
      <c r="AA52" s="58"/>
      <c r="AB52" s="58"/>
      <c r="AC52" s="58"/>
      <c r="AD52" s="58"/>
      <c r="AE52" s="58"/>
      <c r="AF52" s="58"/>
      <c r="AG52" s="59"/>
      <c r="AH52" s="60"/>
      <c r="AI52" s="61"/>
      <c r="AJ52" s="58"/>
      <c r="AK52" s="58"/>
      <c r="AL52" s="58"/>
      <c r="AM52" s="58"/>
      <c r="AN52" s="58"/>
      <c r="AO52" s="58"/>
      <c r="AP52" s="58"/>
      <c r="AQ52" s="58"/>
      <c r="AR52" s="58"/>
      <c r="AS52" s="59"/>
      <c r="AT52" s="60"/>
      <c r="AU52" s="61"/>
      <c r="AV52" s="58"/>
      <c r="AW52" s="58"/>
      <c r="AX52" s="58"/>
      <c r="AY52" s="58"/>
      <c r="AZ52" s="58"/>
      <c r="BA52" s="58"/>
      <c r="BB52" s="58"/>
      <c r="BC52" s="58"/>
      <c r="BD52" s="58"/>
      <c r="BE52" s="59"/>
      <c r="BF52" s="60"/>
      <c r="BG52" s="61"/>
      <c r="BH52" s="58"/>
      <c r="BI52" s="58"/>
      <c r="BJ52" s="58"/>
      <c r="BK52" s="58"/>
      <c r="BL52" s="58"/>
      <c r="BM52" s="58"/>
      <c r="BN52" s="58"/>
      <c r="BO52" s="58"/>
      <c r="BP52" s="58"/>
      <c r="BQ52" s="59"/>
      <c r="BR52" s="60"/>
      <c r="BS52" s="61"/>
      <c r="BT52" s="58"/>
      <c r="BU52" s="58"/>
      <c r="BV52" s="58"/>
      <c r="BW52" s="58"/>
      <c r="BX52" s="58"/>
      <c r="BY52" s="58"/>
      <c r="BZ52" s="58"/>
      <c r="CA52" s="58"/>
      <c r="CB52" s="58"/>
      <c r="CC52" s="59"/>
      <c r="CD52" s="60"/>
      <c r="CE52" s="61"/>
      <c r="CF52" s="58"/>
      <c r="CG52" s="58"/>
      <c r="CH52" s="58"/>
      <c r="CI52" s="58"/>
      <c r="CJ52" s="58"/>
      <c r="CK52" s="58"/>
      <c r="CL52" s="58"/>
      <c r="CM52" s="58"/>
      <c r="CN52" s="58"/>
      <c r="CO52" s="59"/>
      <c r="CP52" s="60"/>
      <c r="CQ52" s="61"/>
      <c r="CR52" s="58"/>
      <c r="CS52" s="58"/>
      <c r="CT52" s="58"/>
      <c r="CU52" s="58"/>
      <c r="CV52" s="58"/>
      <c r="CW52" s="58"/>
      <c r="CX52" s="58"/>
      <c r="CY52" s="58"/>
      <c r="CZ52" s="58"/>
      <c r="DA52" s="59"/>
      <c r="DB52" s="60"/>
    </row>
    <row r="53" spans="2:106" ht="30">
      <c r="B53" s="99" t="s">
        <v>209</v>
      </c>
      <c r="C53" s="104" t="s">
        <v>203</v>
      </c>
      <c r="D53" s="105"/>
      <c r="E53" s="105"/>
      <c r="F53" s="105" t="s">
        <v>159</v>
      </c>
      <c r="G53" s="102">
        <f>SUM(K53:T53,W53:AF53,AI53:AR53,AU53:BD53,BG53:BP53,BS53:CB53,CE53:CN53,CQ53:CZ53)</f>
        <v>20</v>
      </c>
      <c r="H53" s="103">
        <f>SUM(K53,W53,AI53,AU53,BG53,BS53,CE53,CQ53)</f>
        <v>0</v>
      </c>
      <c r="I53" s="103">
        <f>SUM(L53:T53,X53:AF53,AJ53:AR53,AV53:BD53,BH53:BP53,BT53:CB53,CF53:CN53,CR53:CZ53)</f>
        <v>20</v>
      </c>
      <c r="J53" s="103">
        <f>SUM(V53,AH53,AT53,BF53,BR53,CD53,CP53,DB53)</f>
        <v>2</v>
      </c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  <c r="V53" s="60"/>
      <c r="W53" s="61"/>
      <c r="X53" s="58"/>
      <c r="Y53" s="58"/>
      <c r="Z53" s="58"/>
      <c r="AA53" s="58"/>
      <c r="AB53" s="58"/>
      <c r="AC53" s="58"/>
      <c r="AD53" s="58"/>
      <c r="AE53" s="58"/>
      <c r="AF53" s="58"/>
      <c r="AG53" s="59"/>
      <c r="AH53" s="60"/>
      <c r="AI53" s="61"/>
      <c r="AJ53" s="58"/>
      <c r="AK53" s="58"/>
      <c r="AL53" s="58"/>
      <c r="AM53" s="58"/>
      <c r="AN53" s="58"/>
      <c r="AO53" s="58"/>
      <c r="AP53" s="58"/>
      <c r="AQ53" s="58"/>
      <c r="AR53" s="58"/>
      <c r="AS53" s="59"/>
      <c r="AT53" s="60"/>
      <c r="AU53" s="61"/>
      <c r="AV53" s="58"/>
      <c r="AW53" s="58"/>
      <c r="AX53" s="58"/>
      <c r="AY53" s="58">
        <v>20</v>
      </c>
      <c r="AZ53" s="58"/>
      <c r="BA53" s="58"/>
      <c r="BB53" s="58"/>
      <c r="BC53" s="58"/>
      <c r="BD53" s="58"/>
      <c r="BE53" s="59"/>
      <c r="BF53" s="60">
        <v>2</v>
      </c>
      <c r="BG53" s="61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60"/>
      <c r="BS53" s="61"/>
      <c r="BT53" s="58"/>
      <c r="BU53" s="58"/>
      <c r="BV53" s="58"/>
      <c r="BW53" s="58"/>
      <c r="BX53" s="58"/>
      <c r="BY53" s="58"/>
      <c r="BZ53" s="58"/>
      <c r="CA53" s="58"/>
      <c r="CB53" s="58"/>
      <c r="CC53" s="59"/>
      <c r="CD53" s="60"/>
      <c r="CE53" s="61"/>
      <c r="CF53" s="58"/>
      <c r="CG53" s="58"/>
      <c r="CH53" s="58"/>
      <c r="CI53" s="58"/>
      <c r="CJ53" s="58"/>
      <c r="CK53" s="58"/>
      <c r="CL53" s="58"/>
      <c r="CM53" s="58"/>
      <c r="CN53" s="58"/>
      <c r="CO53" s="59"/>
      <c r="CP53" s="60"/>
      <c r="CQ53" s="61"/>
      <c r="CR53" s="58"/>
      <c r="CS53" s="58"/>
      <c r="CT53" s="58"/>
      <c r="CU53" s="58"/>
      <c r="CV53" s="58"/>
      <c r="CW53" s="58"/>
      <c r="CX53" s="58"/>
      <c r="CY53" s="58"/>
      <c r="CZ53" s="58"/>
      <c r="DA53" s="59"/>
      <c r="DB53" s="60"/>
    </row>
    <row r="54" spans="2:106" ht="15">
      <c r="B54" s="99"/>
      <c r="C54" s="100" t="s">
        <v>223</v>
      </c>
      <c r="D54" s="101"/>
      <c r="E54" s="101"/>
      <c r="F54" s="101"/>
      <c r="G54" s="102"/>
      <c r="H54" s="103"/>
      <c r="I54" s="103"/>
      <c r="J54" s="103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  <c r="V54" s="60"/>
      <c r="W54" s="61"/>
      <c r="X54" s="58"/>
      <c r="Y54" s="58"/>
      <c r="Z54" s="58"/>
      <c r="AA54" s="58"/>
      <c r="AB54" s="58"/>
      <c r="AC54" s="58"/>
      <c r="AD54" s="58"/>
      <c r="AE54" s="58"/>
      <c r="AF54" s="58"/>
      <c r="AG54" s="59"/>
      <c r="AH54" s="60"/>
      <c r="AI54" s="61"/>
      <c r="AJ54" s="58"/>
      <c r="AK54" s="58"/>
      <c r="AL54" s="58"/>
      <c r="AM54" s="58"/>
      <c r="AN54" s="58"/>
      <c r="AO54" s="58"/>
      <c r="AP54" s="58"/>
      <c r="AQ54" s="58"/>
      <c r="AR54" s="58"/>
      <c r="AS54" s="59"/>
      <c r="AT54" s="60"/>
      <c r="AU54" s="61"/>
      <c r="AV54" s="58"/>
      <c r="AW54" s="58"/>
      <c r="AX54" s="58"/>
      <c r="AY54" s="58"/>
      <c r="AZ54" s="58"/>
      <c r="BA54" s="58"/>
      <c r="BB54" s="58"/>
      <c r="BC54" s="58"/>
      <c r="BD54" s="58"/>
      <c r="BE54" s="59"/>
      <c r="BF54" s="60"/>
      <c r="BG54" s="61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60"/>
      <c r="BS54" s="61"/>
      <c r="BT54" s="58"/>
      <c r="BU54" s="58"/>
      <c r="BV54" s="58"/>
      <c r="BW54" s="58"/>
      <c r="BX54" s="58"/>
      <c r="BY54" s="58"/>
      <c r="BZ54" s="58"/>
      <c r="CA54" s="58"/>
      <c r="CB54" s="58"/>
      <c r="CC54" s="59"/>
      <c r="CD54" s="60"/>
      <c r="CE54" s="61"/>
      <c r="CF54" s="58"/>
      <c r="CG54" s="58"/>
      <c r="CH54" s="58"/>
      <c r="CI54" s="58"/>
      <c r="CJ54" s="58"/>
      <c r="CK54" s="58"/>
      <c r="CL54" s="58"/>
      <c r="CM54" s="58"/>
      <c r="CN54" s="58"/>
      <c r="CO54" s="59"/>
      <c r="CP54" s="60"/>
      <c r="CQ54" s="61"/>
      <c r="CR54" s="58"/>
      <c r="CS54" s="58"/>
      <c r="CT54" s="58"/>
      <c r="CU54" s="58"/>
      <c r="CV54" s="58"/>
      <c r="CW54" s="58"/>
      <c r="CX54" s="58"/>
      <c r="CY54" s="58"/>
      <c r="CZ54" s="58"/>
      <c r="DA54" s="59"/>
      <c r="DB54" s="60"/>
    </row>
    <row r="55" spans="2:106" ht="15">
      <c r="B55" s="99" t="s">
        <v>210</v>
      </c>
      <c r="C55" s="100" t="s">
        <v>143</v>
      </c>
      <c r="D55" s="101" t="s">
        <v>149</v>
      </c>
      <c r="E55" s="101" t="s">
        <v>158</v>
      </c>
      <c r="F55" s="101" t="s">
        <v>160</v>
      </c>
      <c r="G55" s="102">
        <f>SUM(K55:T55,W55:AF55,AI55:AR55,AU55:BD55,BG55:BP55,BS55:CB55,CE55:CN55,CQ55:CZ55)</f>
        <v>65</v>
      </c>
      <c r="H55" s="103">
        <f>SUM(K55,W55,AI55,AU55,BG55,BS55,CE55,CQ55)</f>
        <v>15</v>
      </c>
      <c r="I55" s="103">
        <f>SUM(L55:T55,X55:AF55,AJ55:AR55,AV55:BD55,BH55:BP55,BT55:CB55,CF55:CN55,CR55:CZ55)</f>
        <v>50</v>
      </c>
      <c r="J55" s="103">
        <f>SUM(V55,AH55,AT55,BF55,BR55,CD55,CP55,DB55)</f>
        <v>6</v>
      </c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60"/>
      <c r="W55" s="61"/>
      <c r="X55" s="58"/>
      <c r="Y55" s="58"/>
      <c r="Z55" s="58"/>
      <c r="AA55" s="58"/>
      <c r="AB55" s="58"/>
      <c r="AC55" s="58"/>
      <c r="AD55" s="58"/>
      <c r="AE55" s="58"/>
      <c r="AF55" s="58"/>
      <c r="AG55" s="59"/>
      <c r="AH55" s="60"/>
      <c r="AI55" s="61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60"/>
      <c r="AU55" s="61"/>
      <c r="AV55" s="58"/>
      <c r="AW55" s="58"/>
      <c r="AX55" s="58"/>
      <c r="AY55" s="58"/>
      <c r="AZ55" s="58"/>
      <c r="BA55" s="58"/>
      <c r="BB55" s="58"/>
      <c r="BC55" s="58"/>
      <c r="BD55" s="58"/>
      <c r="BE55" s="59"/>
      <c r="BF55" s="60"/>
      <c r="BG55" s="61">
        <v>15</v>
      </c>
      <c r="BH55" s="58"/>
      <c r="BI55" s="58"/>
      <c r="BJ55" s="58"/>
      <c r="BK55" s="58"/>
      <c r="BL55" s="58">
        <v>30</v>
      </c>
      <c r="BM55" s="58"/>
      <c r="BN55" s="58"/>
      <c r="BO55" s="58"/>
      <c r="BP55" s="58"/>
      <c r="BQ55" s="59"/>
      <c r="BR55" s="60">
        <v>4</v>
      </c>
      <c r="BS55" s="61"/>
      <c r="BT55" s="58"/>
      <c r="BU55" s="58"/>
      <c r="BV55" s="58"/>
      <c r="BW55" s="58"/>
      <c r="BX55" s="58">
        <v>20</v>
      </c>
      <c r="BY55" s="58"/>
      <c r="BZ55" s="58"/>
      <c r="CA55" s="58"/>
      <c r="CB55" s="58"/>
      <c r="CC55" s="59"/>
      <c r="CD55" s="60">
        <v>2</v>
      </c>
      <c r="CE55" s="61"/>
      <c r="CF55" s="58"/>
      <c r="CG55" s="58"/>
      <c r="CH55" s="58"/>
      <c r="CI55" s="58"/>
      <c r="CJ55" s="58"/>
      <c r="CK55" s="58"/>
      <c r="CL55" s="58"/>
      <c r="CM55" s="58"/>
      <c r="CN55" s="58"/>
      <c r="CO55" s="59"/>
      <c r="CP55" s="60"/>
      <c r="CQ55" s="61"/>
      <c r="CR55" s="58"/>
      <c r="CS55" s="58"/>
      <c r="CT55" s="58"/>
      <c r="CU55" s="58"/>
      <c r="CV55" s="58"/>
      <c r="CW55" s="58"/>
      <c r="CX55" s="58"/>
      <c r="CY55" s="58"/>
      <c r="CZ55" s="58"/>
      <c r="DA55" s="59"/>
      <c r="DB55" s="60"/>
    </row>
    <row r="56" spans="2:106" ht="15">
      <c r="B56" s="99" t="s">
        <v>211</v>
      </c>
      <c r="C56" s="100" t="s">
        <v>136</v>
      </c>
      <c r="D56" s="101" t="s">
        <v>149</v>
      </c>
      <c r="E56" s="101"/>
      <c r="F56" s="101" t="s">
        <v>161</v>
      </c>
      <c r="G56" s="102">
        <f>SUM(K56:T56,W56:AF56,AI56:AR56,AU56:BD56,BG56:BP56,BS56:CB56,CE56:CN56,CQ56:CZ56)</f>
        <v>20</v>
      </c>
      <c r="H56" s="103">
        <f>SUM(K56,W56,AI56,AU56,BG56,BS56,CE56,CQ56)</f>
        <v>0</v>
      </c>
      <c r="I56" s="103">
        <f>SUM(L56:T56,X56:AF56,AJ56:AR56,AV56:BD56,BH56:BP56,BT56:CB56,CF56:CN56,CR56:CZ56)</f>
        <v>20</v>
      </c>
      <c r="J56" s="103">
        <f>SUM(V56,AH56,AT56,BF56,BR56,CD56,CP56,DB56)</f>
        <v>2</v>
      </c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9"/>
      <c r="V56" s="60"/>
      <c r="W56" s="61"/>
      <c r="X56" s="58"/>
      <c r="Y56" s="58"/>
      <c r="Z56" s="58"/>
      <c r="AA56" s="58"/>
      <c r="AB56" s="58"/>
      <c r="AC56" s="58"/>
      <c r="AD56" s="58"/>
      <c r="AE56" s="58"/>
      <c r="AF56" s="58"/>
      <c r="AG56" s="59"/>
      <c r="AH56" s="60"/>
      <c r="AI56" s="61"/>
      <c r="AJ56" s="58"/>
      <c r="AK56" s="58"/>
      <c r="AL56" s="58"/>
      <c r="AM56" s="58"/>
      <c r="AN56" s="58"/>
      <c r="AO56" s="58"/>
      <c r="AP56" s="58"/>
      <c r="AQ56" s="58"/>
      <c r="AR56" s="58"/>
      <c r="AS56" s="59"/>
      <c r="AT56" s="60"/>
      <c r="AU56" s="61"/>
      <c r="AV56" s="58"/>
      <c r="AW56" s="58"/>
      <c r="AX56" s="58"/>
      <c r="AY56" s="58"/>
      <c r="AZ56" s="58"/>
      <c r="BA56" s="58"/>
      <c r="BB56" s="58"/>
      <c r="BC56" s="58"/>
      <c r="BD56" s="58"/>
      <c r="BE56" s="59"/>
      <c r="BF56" s="60"/>
      <c r="BG56" s="61"/>
      <c r="BH56" s="58"/>
      <c r="BI56" s="58"/>
      <c r="BJ56" s="58"/>
      <c r="BK56" s="58"/>
      <c r="BL56" s="58"/>
      <c r="BM56" s="58"/>
      <c r="BN56" s="58"/>
      <c r="BO56" s="58"/>
      <c r="BP56" s="58"/>
      <c r="BQ56" s="59"/>
      <c r="BR56" s="60"/>
      <c r="BS56" s="61"/>
      <c r="BT56" s="58"/>
      <c r="BU56" s="58"/>
      <c r="BV56" s="58"/>
      <c r="BX56" s="58">
        <v>20</v>
      </c>
      <c r="BY56" s="58"/>
      <c r="BZ56" s="58"/>
      <c r="CA56" s="58"/>
      <c r="CB56" s="58"/>
      <c r="CC56" s="59"/>
      <c r="CD56" s="60">
        <v>2</v>
      </c>
      <c r="CE56" s="61"/>
      <c r="CF56" s="58"/>
      <c r="CG56" s="58"/>
      <c r="CH56" s="58"/>
      <c r="CI56" s="58"/>
      <c r="CJ56" s="58"/>
      <c r="CK56" s="58"/>
      <c r="CL56" s="58"/>
      <c r="CM56" s="58"/>
      <c r="CN56" s="58"/>
      <c r="CO56" s="59"/>
      <c r="CP56" s="60"/>
      <c r="CQ56" s="61"/>
      <c r="CR56" s="58"/>
      <c r="CS56" s="58"/>
      <c r="CT56" s="58"/>
      <c r="CU56" s="58"/>
      <c r="CV56" s="58"/>
      <c r="CW56" s="58"/>
      <c r="CX56" s="58"/>
      <c r="CY56" s="58"/>
      <c r="CZ56" s="58"/>
      <c r="DA56" s="59"/>
      <c r="DB56" s="60"/>
    </row>
    <row r="57" spans="2:106" ht="15">
      <c r="B57" s="99" t="s">
        <v>212</v>
      </c>
      <c r="C57" s="100" t="s">
        <v>144</v>
      </c>
      <c r="D57" s="101" t="s">
        <v>149</v>
      </c>
      <c r="E57" s="101" t="s">
        <v>158</v>
      </c>
      <c r="F57" s="101" t="s">
        <v>160</v>
      </c>
      <c r="G57" s="102">
        <f>SUM(K57:T57,W57:AF57,AI57:AR57,AU57:BD57,BG57:BP57,BS57:CB57,CE57:CN57,CQ57:CZ57)</f>
        <v>65</v>
      </c>
      <c r="H57" s="103">
        <f>SUM(K57,W57,AI57,AU57,BG57,BS57,CE57,CQ57)</f>
        <v>15</v>
      </c>
      <c r="I57" s="103">
        <f>SUM(L57:T57,X57:AF57,AJ57:AR57,AV57:BD57,BH57:BP57,BT57:CB57,CF57:CN57,CR57:CZ57)</f>
        <v>50</v>
      </c>
      <c r="J57" s="103">
        <f>SUM(V57,AH57,AT57,BF57,BR57,CD57,CP57,DB57)</f>
        <v>6</v>
      </c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9"/>
      <c r="V57" s="60"/>
      <c r="W57" s="61"/>
      <c r="X57" s="58"/>
      <c r="Y57" s="58"/>
      <c r="Z57" s="58"/>
      <c r="AA57" s="58"/>
      <c r="AB57" s="58"/>
      <c r="AC57" s="58"/>
      <c r="AD57" s="58"/>
      <c r="AE57" s="58"/>
      <c r="AF57" s="58"/>
      <c r="AG57" s="59"/>
      <c r="AH57" s="60"/>
      <c r="AI57" s="61"/>
      <c r="AJ57" s="58"/>
      <c r="AK57" s="58"/>
      <c r="AL57" s="58"/>
      <c r="AM57" s="58"/>
      <c r="AN57" s="58"/>
      <c r="AO57" s="58"/>
      <c r="AP57" s="58"/>
      <c r="AQ57" s="58"/>
      <c r="AR57" s="58"/>
      <c r="AS57" s="59"/>
      <c r="AT57" s="60"/>
      <c r="AU57" s="61"/>
      <c r="AV57" s="58"/>
      <c r="AW57" s="58"/>
      <c r="AX57" s="58"/>
      <c r="AY57" s="58"/>
      <c r="AZ57" s="58"/>
      <c r="BA57" s="58"/>
      <c r="BB57" s="58"/>
      <c r="BC57" s="58"/>
      <c r="BD57" s="58"/>
      <c r="BE57" s="59"/>
      <c r="BF57" s="60"/>
      <c r="BG57" s="61">
        <v>15</v>
      </c>
      <c r="BH57" s="58"/>
      <c r="BI57" s="58"/>
      <c r="BJ57" s="58"/>
      <c r="BK57" s="58"/>
      <c r="BL57" s="58">
        <v>20</v>
      </c>
      <c r="BM57" s="58"/>
      <c r="BN57" s="58"/>
      <c r="BO57" s="58"/>
      <c r="BP57" s="58"/>
      <c r="BQ57" s="59"/>
      <c r="BR57" s="60">
        <v>3</v>
      </c>
      <c r="BS57" s="61"/>
      <c r="BT57" s="58"/>
      <c r="BU57" s="58"/>
      <c r="BV57" s="58"/>
      <c r="BW57" s="58"/>
      <c r="BX57" s="58">
        <v>30</v>
      </c>
      <c r="BY57" s="58"/>
      <c r="BZ57" s="58"/>
      <c r="CA57" s="58"/>
      <c r="CB57" s="58"/>
      <c r="CC57" s="59"/>
      <c r="CD57" s="60">
        <v>3</v>
      </c>
      <c r="CE57" s="61"/>
      <c r="CF57" s="58"/>
      <c r="CG57" s="58"/>
      <c r="CH57" s="58"/>
      <c r="CI57" s="58"/>
      <c r="CJ57" s="58"/>
      <c r="CK57" s="58"/>
      <c r="CL57" s="58"/>
      <c r="CM57" s="58"/>
      <c r="CN57" s="58"/>
      <c r="CO57" s="59"/>
      <c r="CP57" s="60"/>
      <c r="CQ57" s="61"/>
      <c r="CR57" s="58"/>
      <c r="CS57" s="58"/>
      <c r="CT57" s="58"/>
      <c r="CU57" s="58"/>
      <c r="CV57" s="58"/>
      <c r="CW57" s="58"/>
      <c r="CX57" s="58"/>
      <c r="CY57" s="58"/>
      <c r="CZ57" s="58"/>
      <c r="DA57" s="59"/>
      <c r="DB57" s="60"/>
    </row>
    <row r="58" spans="2:106" ht="30">
      <c r="B58" s="99" t="s">
        <v>213</v>
      </c>
      <c r="C58" s="100" t="s">
        <v>222</v>
      </c>
      <c r="D58" s="101"/>
      <c r="E58" s="101"/>
      <c r="F58" s="101" t="s">
        <v>161</v>
      </c>
      <c r="G58" s="102">
        <f>SUM(K58:T58,W58:AF58,AI58:AR58,AU58:BD58,BG58:BP58,BS58:CB58,CE58:CN58,CQ58:CZ58)</f>
        <v>20</v>
      </c>
      <c r="H58" s="103">
        <f>SUM(K58,W58,AI58,AU58,BG58,BS58,CE58,CQ58)</f>
        <v>0</v>
      </c>
      <c r="I58" s="103">
        <f>SUM(L58:T58,X58:AF58,AJ58:AR58,AV58:BD58,BH58:BP58,BT58:CB58,CF58:CN58,CR58:CZ58)</f>
        <v>20</v>
      </c>
      <c r="J58" s="103">
        <f>SUM(V58,AH58,AT58,BF58,BR58,CD58,CP58,DB58)</f>
        <v>2</v>
      </c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9"/>
      <c r="V58" s="60"/>
      <c r="W58" s="61"/>
      <c r="X58" s="58"/>
      <c r="Y58" s="58"/>
      <c r="Z58" s="58"/>
      <c r="AA58" s="58"/>
      <c r="AB58" s="58"/>
      <c r="AC58" s="58"/>
      <c r="AD58" s="58"/>
      <c r="AE58" s="58"/>
      <c r="AF58" s="58"/>
      <c r="AG58" s="59"/>
      <c r="AH58" s="60"/>
      <c r="AI58" s="61"/>
      <c r="AJ58" s="58"/>
      <c r="AK58" s="58"/>
      <c r="AL58" s="58"/>
      <c r="AM58" s="58"/>
      <c r="AN58" s="58"/>
      <c r="AO58" s="58"/>
      <c r="AP58" s="58"/>
      <c r="AQ58" s="58"/>
      <c r="AR58" s="58"/>
      <c r="AS58" s="59"/>
      <c r="AT58" s="60"/>
      <c r="AU58" s="61"/>
      <c r="AV58" s="58"/>
      <c r="AW58" s="58"/>
      <c r="AX58" s="58"/>
      <c r="AY58" s="58"/>
      <c r="AZ58" s="58"/>
      <c r="BA58" s="58"/>
      <c r="BB58" s="58"/>
      <c r="BC58" s="58"/>
      <c r="BD58" s="58"/>
      <c r="BE58" s="59"/>
      <c r="BF58" s="60"/>
      <c r="BG58" s="61"/>
      <c r="BH58" s="58"/>
      <c r="BI58" s="58"/>
      <c r="BJ58" s="58"/>
      <c r="BK58" s="58"/>
      <c r="BL58" s="58"/>
      <c r="BM58" s="58"/>
      <c r="BN58" s="58"/>
      <c r="BO58" s="58"/>
      <c r="BP58" s="58"/>
      <c r="BQ58" s="59"/>
      <c r="BR58" s="60"/>
      <c r="BS58" s="61"/>
      <c r="BT58" s="58"/>
      <c r="BU58" s="58"/>
      <c r="BV58" s="58"/>
      <c r="BX58" s="58">
        <v>20</v>
      </c>
      <c r="BY58" s="58"/>
      <c r="BZ58" s="58"/>
      <c r="CA58" s="58"/>
      <c r="CB58" s="58"/>
      <c r="CC58" s="59"/>
      <c r="CD58" s="60">
        <v>2</v>
      </c>
      <c r="CE58" s="61"/>
      <c r="CF58" s="58"/>
      <c r="CG58" s="58"/>
      <c r="CH58" s="58"/>
      <c r="CI58" s="58"/>
      <c r="CJ58" s="58"/>
      <c r="CK58" s="58"/>
      <c r="CL58" s="58"/>
      <c r="CM58" s="58"/>
      <c r="CN58" s="58"/>
      <c r="CO58" s="59"/>
      <c r="CP58" s="60"/>
      <c r="CQ58" s="61"/>
      <c r="CR58" s="58"/>
      <c r="CS58" s="58"/>
      <c r="CT58" s="58"/>
      <c r="CU58" s="58"/>
      <c r="CV58" s="58"/>
      <c r="CW58" s="58"/>
      <c r="CX58" s="58"/>
      <c r="CY58" s="58"/>
      <c r="CZ58" s="58"/>
      <c r="DA58" s="59"/>
      <c r="DB58" s="60"/>
    </row>
    <row r="59" spans="2:106" ht="15">
      <c r="B59" s="99" t="s">
        <v>214</v>
      </c>
      <c r="C59" s="100" t="s">
        <v>139</v>
      </c>
      <c r="D59" s="101" t="s">
        <v>150</v>
      </c>
      <c r="E59" s="101"/>
      <c r="F59" s="101" t="s">
        <v>158</v>
      </c>
      <c r="G59" s="102">
        <f aca="true" t="shared" si="8" ref="G59:G66">SUM(K59:T59,W59:AF59,AI59:AR59,AU59:BD59,BG59:BP59,BS59:CB59,CE59:CN59,CQ59:CZ59)</f>
        <v>20</v>
      </c>
      <c r="H59" s="103">
        <f aca="true" t="shared" si="9" ref="H59:H66">SUM(K59,W59,AI59,AU59,BG59,BS59,CE59,CQ59)</f>
        <v>0</v>
      </c>
      <c r="I59" s="103">
        <f aca="true" t="shared" si="10" ref="I59:I66">SUM(L59:T59,X59:AF59,AJ59:AR59,AV59:BD59,BH59:BP59,BT59:CB59,CF59:CN59,CR59:CZ59)</f>
        <v>20</v>
      </c>
      <c r="J59" s="103">
        <f aca="true" t="shared" si="11" ref="J59:J66">SUM(V59,AH59,AT59,BF59,BR59,CD59,CP59,DB59)</f>
        <v>2</v>
      </c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9"/>
      <c r="V59" s="60"/>
      <c r="W59" s="61"/>
      <c r="X59" s="58"/>
      <c r="Y59" s="58"/>
      <c r="Z59" s="58"/>
      <c r="AA59" s="58"/>
      <c r="AB59" s="58"/>
      <c r="AC59" s="58"/>
      <c r="AD59" s="58"/>
      <c r="AE59" s="58"/>
      <c r="AF59" s="58"/>
      <c r="AG59" s="59"/>
      <c r="AH59" s="60"/>
      <c r="AI59" s="61"/>
      <c r="AJ59" s="58"/>
      <c r="AK59" s="58"/>
      <c r="AL59" s="58"/>
      <c r="AM59" s="58"/>
      <c r="AN59" s="58"/>
      <c r="AO59" s="58"/>
      <c r="AP59" s="58"/>
      <c r="AQ59" s="58"/>
      <c r="AR59" s="58"/>
      <c r="AS59" s="59"/>
      <c r="AT59" s="60"/>
      <c r="AU59" s="61"/>
      <c r="AV59" s="58"/>
      <c r="AW59" s="58"/>
      <c r="AX59" s="58"/>
      <c r="AY59" s="58"/>
      <c r="AZ59" s="58"/>
      <c r="BA59" s="58"/>
      <c r="BB59" s="58"/>
      <c r="BC59" s="58"/>
      <c r="BD59" s="58"/>
      <c r="BE59" s="59"/>
      <c r="BF59" s="60"/>
      <c r="BG59" s="61"/>
      <c r="BH59" s="58"/>
      <c r="BI59" s="58"/>
      <c r="BJ59" s="58"/>
      <c r="BK59" s="58"/>
      <c r="BL59" s="58">
        <v>20</v>
      </c>
      <c r="BM59" s="58"/>
      <c r="BN59" s="58"/>
      <c r="BO59" s="58"/>
      <c r="BP59" s="58"/>
      <c r="BQ59" s="59"/>
      <c r="BR59" s="60">
        <v>2</v>
      </c>
      <c r="BS59" s="61"/>
      <c r="BT59" s="58"/>
      <c r="BU59" s="58"/>
      <c r="BV59" s="58"/>
      <c r="BW59" s="58"/>
      <c r="BX59" s="58"/>
      <c r="BY59" s="58"/>
      <c r="BZ59" s="58"/>
      <c r="CA59" s="58"/>
      <c r="CB59" s="58"/>
      <c r="CC59" s="59"/>
      <c r="CD59" s="60"/>
      <c r="CE59" s="61"/>
      <c r="CF59" s="58"/>
      <c r="CG59" s="58"/>
      <c r="CH59" s="58"/>
      <c r="CI59" s="58"/>
      <c r="CJ59" s="58"/>
      <c r="CK59" s="58"/>
      <c r="CL59" s="58"/>
      <c r="CM59" s="58"/>
      <c r="CN59" s="58"/>
      <c r="CO59" s="59"/>
      <c r="CP59" s="60"/>
      <c r="CQ59" s="61"/>
      <c r="CR59" s="58"/>
      <c r="CS59" s="58"/>
      <c r="CT59" s="58"/>
      <c r="CU59" s="58"/>
      <c r="CV59" s="58"/>
      <c r="CW59" s="58"/>
      <c r="CX59" s="58"/>
      <c r="CY59" s="58"/>
      <c r="CZ59" s="58"/>
      <c r="DA59" s="59"/>
      <c r="DB59" s="60"/>
    </row>
    <row r="60" spans="2:106" ht="15">
      <c r="B60" s="99" t="s">
        <v>215</v>
      </c>
      <c r="C60" s="100" t="s">
        <v>141</v>
      </c>
      <c r="D60" s="101" t="s">
        <v>150</v>
      </c>
      <c r="E60" s="101"/>
      <c r="F60" s="101" t="s">
        <v>158</v>
      </c>
      <c r="G60" s="102">
        <f t="shared" si="8"/>
        <v>29</v>
      </c>
      <c r="H60" s="103">
        <f t="shared" si="9"/>
        <v>9</v>
      </c>
      <c r="I60" s="103">
        <f t="shared" si="10"/>
        <v>20</v>
      </c>
      <c r="J60" s="103">
        <f t="shared" si="11"/>
        <v>2</v>
      </c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9"/>
      <c r="V60" s="60"/>
      <c r="W60" s="61"/>
      <c r="X60" s="58"/>
      <c r="Y60" s="58"/>
      <c r="Z60" s="58"/>
      <c r="AA60" s="58"/>
      <c r="AB60" s="58"/>
      <c r="AC60" s="58"/>
      <c r="AD60" s="58"/>
      <c r="AE60" s="58"/>
      <c r="AF60" s="58"/>
      <c r="AG60" s="59"/>
      <c r="AH60" s="60"/>
      <c r="AI60" s="61"/>
      <c r="AJ60" s="58"/>
      <c r="AK60" s="58"/>
      <c r="AL60" s="58"/>
      <c r="AM60" s="58"/>
      <c r="AN60" s="58"/>
      <c r="AO60" s="58"/>
      <c r="AP60" s="58"/>
      <c r="AQ60" s="58"/>
      <c r="AR60" s="58"/>
      <c r="AS60" s="59"/>
      <c r="AT60" s="60"/>
      <c r="AU60" s="61"/>
      <c r="AV60" s="58"/>
      <c r="AW60" s="58"/>
      <c r="AX60" s="58"/>
      <c r="AY60" s="58"/>
      <c r="AZ60" s="58"/>
      <c r="BA60" s="58"/>
      <c r="BB60" s="58"/>
      <c r="BC60" s="58"/>
      <c r="BD60" s="58"/>
      <c r="BE60" s="59"/>
      <c r="BF60" s="60"/>
      <c r="BG60" s="61">
        <v>9</v>
      </c>
      <c r="BH60" s="58"/>
      <c r="BI60" s="58"/>
      <c r="BJ60" s="58"/>
      <c r="BK60" s="58"/>
      <c r="BL60" s="58">
        <v>20</v>
      </c>
      <c r="BM60" s="58"/>
      <c r="BN60" s="58"/>
      <c r="BO60" s="58"/>
      <c r="BP60" s="58"/>
      <c r="BQ60" s="59"/>
      <c r="BR60" s="60">
        <v>2</v>
      </c>
      <c r="BS60" s="61"/>
      <c r="BT60" s="58"/>
      <c r="BU60" s="58"/>
      <c r="BV60" s="58"/>
      <c r="BW60" s="58"/>
      <c r="BX60" s="58"/>
      <c r="BY60" s="58"/>
      <c r="BZ60" s="58"/>
      <c r="CA60" s="58"/>
      <c r="CB60" s="58"/>
      <c r="CC60" s="59"/>
      <c r="CD60" s="60"/>
      <c r="CE60" s="61"/>
      <c r="CF60" s="58"/>
      <c r="CG60" s="58"/>
      <c r="CH60" s="58"/>
      <c r="CI60" s="58"/>
      <c r="CJ60" s="58"/>
      <c r="CK60" s="58"/>
      <c r="CL60" s="58"/>
      <c r="CM60" s="58"/>
      <c r="CN60" s="58"/>
      <c r="CO60" s="59"/>
      <c r="CP60" s="60"/>
      <c r="CQ60" s="61"/>
      <c r="CR60" s="58"/>
      <c r="CS60" s="58"/>
      <c r="CT60" s="58"/>
      <c r="CU60" s="58"/>
      <c r="CV60" s="58"/>
      <c r="CW60" s="58"/>
      <c r="CX60" s="58"/>
      <c r="CY60" s="58"/>
      <c r="CZ60" s="58"/>
      <c r="DA60" s="59"/>
      <c r="DB60" s="60"/>
    </row>
    <row r="61" spans="2:106" ht="15">
      <c r="B61" s="99" t="s">
        <v>216</v>
      </c>
      <c r="C61" s="100" t="s">
        <v>187</v>
      </c>
      <c r="D61" s="101" t="s">
        <v>130</v>
      </c>
      <c r="E61" s="101"/>
      <c r="F61" s="101" t="s">
        <v>159</v>
      </c>
      <c r="G61" s="102">
        <f t="shared" si="8"/>
        <v>18</v>
      </c>
      <c r="H61" s="103">
        <f t="shared" si="9"/>
        <v>0</v>
      </c>
      <c r="I61" s="103">
        <f t="shared" si="10"/>
        <v>18</v>
      </c>
      <c r="J61" s="103">
        <f t="shared" si="11"/>
        <v>2</v>
      </c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9"/>
      <c r="V61" s="60"/>
      <c r="W61" s="61"/>
      <c r="X61" s="58"/>
      <c r="Y61" s="58"/>
      <c r="Z61" s="58"/>
      <c r="AA61" s="58"/>
      <c r="AB61" s="58"/>
      <c r="AC61" s="58"/>
      <c r="AD61" s="58"/>
      <c r="AE61" s="58"/>
      <c r="AF61" s="58"/>
      <c r="AG61" s="59"/>
      <c r="AH61" s="60"/>
      <c r="AI61" s="61"/>
      <c r="AJ61" s="58"/>
      <c r="AK61" s="58"/>
      <c r="AL61" s="58"/>
      <c r="AM61" s="58"/>
      <c r="AN61" s="58"/>
      <c r="AO61" s="58"/>
      <c r="AP61" s="58"/>
      <c r="AQ61" s="58"/>
      <c r="AR61" s="58"/>
      <c r="AS61" s="59"/>
      <c r="AT61" s="60"/>
      <c r="AU61" s="61"/>
      <c r="AV61" s="58"/>
      <c r="AW61" s="58"/>
      <c r="AX61" s="58"/>
      <c r="AY61" s="58"/>
      <c r="AZ61" s="58">
        <v>18</v>
      </c>
      <c r="BA61" s="58"/>
      <c r="BB61" s="58"/>
      <c r="BC61" s="58"/>
      <c r="BD61" s="58"/>
      <c r="BE61" s="59"/>
      <c r="BF61" s="60">
        <v>2</v>
      </c>
      <c r="BG61" s="61"/>
      <c r="BH61" s="58"/>
      <c r="BI61" s="58"/>
      <c r="BJ61" s="58"/>
      <c r="BK61" s="58"/>
      <c r="BL61" s="58"/>
      <c r="BM61" s="58"/>
      <c r="BN61" s="58"/>
      <c r="BO61" s="58"/>
      <c r="BP61" s="58"/>
      <c r="BQ61" s="59"/>
      <c r="BR61" s="60"/>
      <c r="BS61" s="61"/>
      <c r="BT61" s="58"/>
      <c r="BU61" s="58"/>
      <c r="BV61" s="58"/>
      <c r="BW61" s="58"/>
      <c r="BX61" s="58"/>
      <c r="BY61" s="58"/>
      <c r="BZ61" s="58"/>
      <c r="CA61" s="58"/>
      <c r="CB61" s="58"/>
      <c r="CC61" s="59"/>
      <c r="CD61" s="60"/>
      <c r="CE61" s="61"/>
      <c r="CF61" s="58"/>
      <c r="CG61" s="58"/>
      <c r="CH61" s="58"/>
      <c r="CI61" s="58"/>
      <c r="CJ61" s="58"/>
      <c r="CK61" s="58"/>
      <c r="CL61" s="58"/>
      <c r="CM61" s="58"/>
      <c r="CN61" s="58"/>
      <c r="CO61" s="59"/>
      <c r="CP61" s="60"/>
      <c r="CQ61" s="61"/>
      <c r="CR61" s="58"/>
      <c r="CS61" s="58"/>
      <c r="CT61" s="58"/>
      <c r="CU61" s="58"/>
      <c r="CV61" s="58"/>
      <c r="CW61" s="58"/>
      <c r="CX61" s="58"/>
      <c r="CY61" s="58"/>
      <c r="CZ61" s="58"/>
      <c r="DA61" s="59"/>
      <c r="DB61" s="60"/>
    </row>
    <row r="62" spans="2:106" ht="15">
      <c r="B62" s="99" t="s">
        <v>217</v>
      </c>
      <c r="C62" s="100" t="s">
        <v>138</v>
      </c>
      <c r="D62" s="101" t="s">
        <v>149</v>
      </c>
      <c r="E62" s="101" t="s">
        <v>161</v>
      </c>
      <c r="F62" s="101" t="s">
        <v>161</v>
      </c>
      <c r="G62" s="102">
        <f t="shared" si="8"/>
        <v>29</v>
      </c>
      <c r="H62" s="103">
        <f t="shared" si="9"/>
        <v>9</v>
      </c>
      <c r="I62" s="103">
        <f t="shared" si="10"/>
        <v>20</v>
      </c>
      <c r="J62" s="103">
        <f t="shared" si="11"/>
        <v>2</v>
      </c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9"/>
      <c r="V62" s="60"/>
      <c r="W62" s="61"/>
      <c r="X62" s="58"/>
      <c r="Y62" s="58"/>
      <c r="Z62" s="58"/>
      <c r="AA62" s="58"/>
      <c r="AB62" s="58"/>
      <c r="AC62" s="58"/>
      <c r="AD62" s="58"/>
      <c r="AE62" s="58"/>
      <c r="AF62" s="58"/>
      <c r="AG62" s="59"/>
      <c r="AH62" s="60"/>
      <c r="AI62" s="61"/>
      <c r="AJ62" s="58"/>
      <c r="AK62" s="58"/>
      <c r="AL62" s="58"/>
      <c r="AM62" s="58"/>
      <c r="AN62" s="58"/>
      <c r="AO62" s="58"/>
      <c r="AP62" s="58"/>
      <c r="AQ62" s="58"/>
      <c r="AR62" s="58"/>
      <c r="AS62" s="59"/>
      <c r="AT62" s="60"/>
      <c r="AU62" s="61"/>
      <c r="AV62" s="58"/>
      <c r="AW62" s="58"/>
      <c r="AX62" s="58"/>
      <c r="AY62" s="58"/>
      <c r="AZ62" s="58"/>
      <c r="BA62" s="58"/>
      <c r="BB62" s="58"/>
      <c r="BC62" s="58"/>
      <c r="BD62" s="58"/>
      <c r="BE62" s="59"/>
      <c r="BF62" s="60"/>
      <c r="BG62" s="61"/>
      <c r="BH62" s="58"/>
      <c r="BI62" s="58"/>
      <c r="BJ62" s="58"/>
      <c r="BK62" s="58"/>
      <c r="BL62" s="58"/>
      <c r="BM62" s="58"/>
      <c r="BN62" s="58"/>
      <c r="BO62" s="58"/>
      <c r="BP62" s="58"/>
      <c r="BQ62" s="59"/>
      <c r="BR62" s="60"/>
      <c r="BS62" s="61">
        <v>9</v>
      </c>
      <c r="BT62" s="58"/>
      <c r="BU62" s="58"/>
      <c r="BV62" s="58"/>
      <c r="BX62" s="58">
        <v>20</v>
      </c>
      <c r="BY62" s="58"/>
      <c r="BZ62" s="58"/>
      <c r="CA62" s="58"/>
      <c r="CB62" s="58"/>
      <c r="CC62" s="59"/>
      <c r="CD62" s="60">
        <v>2</v>
      </c>
      <c r="CE62" s="61"/>
      <c r="CF62" s="58"/>
      <c r="CG62" s="58"/>
      <c r="CH62" s="58"/>
      <c r="CI62" s="58"/>
      <c r="CJ62" s="58"/>
      <c r="CK62" s="58"/>
      <c r="CL62" s="58"/>
      <c r="CM62" s="58"/>
      <c r="CN62" s="58"/>
      <c r="CO62" s="59"/>
      <c r="CP62" s="60"/>
      <c r="CQ62" s="61"/>
      <c r="CR62" s="58"/>
      <c r="CS62" s="58"/>
      <c r="CT62" s="58"/>
      <c r="CU62" s="58"/>
      <c r="CV62" s="58"/>
      <c r="CW62" s="58"/>
      <c r="CX62" s="58"/>
      <c r="CY62" s="58"/>
      <c r="CZ62" s="58"/>
      <c r="DA62" s="59"/>
      <c r="DB62" s="60"/>
    </row>
    <row r="63" spans="2:106" ht="15">
      <c r="B63" s="99"/>
      <c r="C63" s="100"/>
      <c r="D63" s="101"/>
      <c r="E63" s="101"/>
      <c r="F63" s="101"/>
      <c r="G63" s="102"/>
      <c r="H63" s="103"/>
      <c r="I63" s="103"/>
      <c r="J63" s="103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9"/>
      <c r="V63" s="60"/>
      <c r="W63" s="61"/>
      <c r="X63" s="58"/>
      <c r="Y63" s="58"/>
      <c r="Z63" s="58"/>
      <c r="AA63" s="58"/>
      <c r="AB63" s="58"/>
      <c r="AC63" s="58"/>
      <c r="AD63" s="58"/>
      <c r="AE63" s="58"/>
      <c r="AF63" s="58"/>
      <c r="AG63" s="59"/>
      <c r="AH63" s="60"/>
      <c r="AI63" s="61"/>
      <c r="AJ63" s="58"/>
      <c r="AK63" s="58"/>
      <c r="AL63" s="58"/>
      <c r="AM63" s="58"/>
      <c r="AN63" s="58"/>
      <c r="AO63" s="58"/>
      <c r="AP63" s="58"/>
      <c r="AQ63" s="58"/>
      <c r="AR63" s="58"/>
      <c r="AS63" s="59"/>
      <c r="AT63" s="60"/>
      <c r="AU63" s="61"/>
      <c r="AV63" s="58"/>
      <c r="AW63" s="58"/>
      <c r="AX63" s="58"/>
      <c r="AY63" s="58"/>
      <c r="AZ63" s="58"/>
      <c r="BA63" s="58"/>
      <c r="BB63" s="58"/>
      <c r="BC63" s="58"/>
      <c r="BD63" s="58"/>
      <c r="BE63" s="59"/>
      <c r="BF63" s="60"/>
      <c r="BG63" s="61"/>
      <c r="BH63" s="58"/>
      <c r="BI63" s="58"/>
      <c r="BJ63" s="58"/>
      <c r="BK63" s="58"/>
      <c r="BL63" s="58"/>
      <c r="BM63" s="58"/>
      <c r="BN63" s="58"/>
      <c r="BO63" s="58"/>
      <c r="BP63" s="58"/>
      <c r="BQ63" s="59"/>
      <c r="BR63" s="60"/>
      <c r="BS63" s="61"/>
      <c r="BT63" s="58"/>
      <c r="BU63" s="58"/>
      <c r="BV63" s="58"/>
      <c r="BX63" s="58"/>
      <c r="BY63" s="58"/>
      <c r="BZ63" s="58"/>
      <c r="CA63" s="58"/>
      <c r="CB63" s="58"/>
      <c r="CC63" s="59"/>
      <c r="CD63" s="60"/>
      <c r="CE63" s="61"/>
      <c r="CF63" s="58"/>
      <c r="CG63" s="58"/>
      <c r="CH63" s="58"/>
      <c r="CI63" s="58"/>
      <c r="CJ63" s="58"/>
      <c r="CK63" s="58"/>
      <c r="CL63" s="58"/>
      <c r="CM63" s="58"/>
      <c r="CN63" s="58"/>
      <c r="CO63" s="59"/>
      <c r="CP63" s="60"/>
      <c r="CQ63" s="61"/>
      <c r="CR63" s="58"/>
      <c r="CS63" s="58"/>
      <c r="CT63" s="58"/>
      <c r="CU63" s="58"/>
      <c r="CV63" s="58"/>
      <c r="CW63" s="58"/>
      <c r="CX63" s="58"/>
      <c r="CY63" s="58"/>
      <c r="CZ63" s="58"/>
      <c r="DA63" s="59"/>
      <c r="DB63" s="60"/>
    </row>
    <row r="64" spans="2:106" ht="30">
      <c r="B64" s="99" t="s">
        <v>218</v>
      </c>
      <c r="C64" s="100" t="s">
        <v>181</v>
      </c>
      <c r="D64" s="101"/>
      <c r="E64" s="101"/>
      <c r="F64" s="101" t="s">
        <v>158</v>
      </c>
      <c r="G64" s="102">
        <v>20</v>
      </c>
      <c r="H64" s="103">
        <v>0</v>
      </c>
      <c r="I64" s="103">
        <v>20</v>
      </c>
      <c r="J64" s="103">
        <v>2</v>
      </c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9"/>
      <c r="V64" s="60"/>
      <c r="W64" s="61"/>
      <c r="X64" s="58"/>
      <c r="Y64" s="58"/>
      <c r="Z64" s="58"/>
      <c r="AA64" s="58"/>
      <c r="AB64" s="58"/>
      <c r="AC64" s="58"/>
      <c r="AD64" s="58"/>
      <c r="AE64" s="58"/>
      <c r="AF64" s="58"/>
      <c r="AG64" s="59"/>
      <c r="AH64" s="60"/>
      <c r="AI64" s="61"/>
      <c r="AJ64" s="58"/>
      <c r="AK64" s="58"/>
      <c r="AL64" s="58"/>
      <c r="AM64" s="58"/>
      <c r="AN64" s="58"/>
      <c r="AO64" s="58"/>
      <c r="AP64" s="58"/>
      <c r="AQ64" s="58"/>
      <c r="AR64" s="58"/>
      <c r="AS64" s="59"/>
      <c r="AT64" s="60"/>
      <c r="AU64" s="61"/>
      <c r="AV64" s="58"/>
      <c r="AW64" s="58"/>
      <c r="AX64" s="58"/>
      <c r="AY64" s="58"/>
      <c r="AZ64" s="58"/>
      <c r="BA64" s="58"/>
      <c r="BB64" s="58"/>
      <c r="BC64" s="58"/>
      <c r="BD64" s="58"/>
      <c r="BE64" s="59"/>
      <c r="BF64" s="60"/>
      <c r="BG64" s="61"/>
      <c r="BH64" s="58"/>
      <c r="BI64" s="58"/>
      <c r="BJ64" s="58"/>
      <c r="BK64" s="58"/>
      <c r="BL64" s="58">
        <v>20</v>
      </c>
      <c r="BM64" s="58"/>
      <c r="BN64" s="58"/>
      <c r="BO64" s="58"/>
      <c r="BP64" s="58"/>
      <c r="BQ64" s="59"/>
      <c r="BR64" s="60">
        <v>2</v>
      </c>
      <c r="BS64" s="61"/>
      <c r="BT64" s="58"/>
      <c r="BU64" s="58"/>
      <c r="BV64" s="58"/>
      <c r="BX64" s="58"/>
      <c r="BY64" s="58"/>
      <c r="BZ64" s="58"/>
      <c r="CA64" s="58"/>
      <c r="CB64" s="58"/>
      <c r="CC64" s="59"/>
      <c r="CD64" s="60"/>
      <c r="CE64" s="61"/>
      <c r="CF64" s="58"/>
      <c r="CG64" s="58"/>
      <c r="CH64" s="58"/>
      <c r="CI64" s="58"/>
      <c r="CJ64" s="58"/>
      <c r="CK64" s="58"/>
      <c r="CL64" s="58"/>
      <c r="CM64" s="58"/>
      <c r="CN64" s="58"/>
      <c r="CO64" s="59"/>
      <c r="CP64" s="60"/>
      <c r="CQ64" s="61"/>
      <c r="CR64" s="58"/>
      <c r="CS64" s="58"/>
      <c r="CT64" s="58"/>
      <c r="CU64" s="58"/>
      <c r="CV64" s="58"/>
      <c r="CW64" s="58"/>
      <c r="CX64" s="58"/>
      <c r="CY64" s="58"/>
      <c r="CZ64" s="58"/>
      <c r="DA64" s="59"/>
      <c r="DB64" s="60"/>
    </row>
    <row r="65" spans="2:106" ht="15">
      <c r="B65" s="99" t="s">
        <v>219</v>
      </c>
      <c r="C65" s="100" t="s">
        <v>188</v>
      </c>
      <c r="D65" s="101"/>
      <c r="E65" s="101"/>
      <c r="F65" s="101" t="s">
        <v>161</v>
      </c>
      <c r="G65" s="102">
        <f t="shared" si="8"/>
        <v>18</v>
      </c>
      <c r="H65" s="103">
        <f t="shared" si="9"/>
        <v>0</v>
      </c>
      <c r="I65" s="103">
        <f t="shared" si="10"/>
        <v>18</v>
      </c>
      <c r="J65" s="103">
        <f t="shared" si="11"/>
        <v>2</v>
      </c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9"/>
      <c r="V65" s="60"/>
      <c r="W65" s="61"/>
      <c r="X65" s="58"/>
      <c r="Y65" s="58"/>
      <c r="Z65" s="58"/>
      <c r="AA65" s="58"/>
      <c r="AB65" s="58"/>
      <c r="AC65" s="58"/>
      <c r="AD65" s="58"/>
      <c r="AE65" s="58"/>
      <c r="AF65" s="58"/>
      <c r="AG65" s="59"/>
      <c r="AH65" s="60"/>
      <c r="AI65" s="61"/>
      <c r="AJ65" s="58"/>
      <c r="AK65" s="58"/>
      <c r="AL65" s="58"/>
      <c r="AM65" s="58"/>
      <c r="AN65" s="58"/>
      <c r="AO65" s="58"/>
      <c r="AP65" s="58"/>
      <c r="AQ65" s="58"/>
      <c r="AR65" s="58"/>
      <c r="AS65" s="59"/>
      <c r="AT65" s="60"/>
      <c r="AU65" s="61"/>
      <c r="AV65" s="58"/>
      <c r="AW65" s="58"/>
      <c r="AX65" s="58"/>
      <c r="AY65" s="58"/>
      <c r="AZ65" s="58"/>
      <c r="BA65" s="58"/>
      <c r="BB65" s="58"/>
      <c r="BC65" s="58"/>
      <c r="BD65" s="58"/>
      <c r="BE65" s="59"/>
      <c r="BF65" s="60"/>
      <c r="BG65" s="61"/>
      <c r="BH65" s="58"/>
      <c r="BI65" s="58"/>
      <c r="BJ65" s="58"/>
      <c r="BK65" s="58"/>
      <c r="BL65" s="58"/>
      <c r="BM65" s="58"/>
      <c r="BN65" s="58"/>
      <c r="BO65" s="58"/>
      <c r="BP65" s="58"/>
      <c r="BQ65" s="59"/>
      <c r="BR65" s="60"/>
      <c r="BS65" s="61"/>
      <c r="BT65" s="58"/>
      <c r="BU65" s="58"/>
      <c r="BV65" s="58"/>
      <c r="BW65" s="58"/>
      <c r="BX65" s="58">
        <v>18</v>
      </c>
      <c r="BY65" s="58"/>
      <c r="BZ65" s="58"/>
      <c r="CA65" s="58"/>
      <c r="CB65" s="58"/>
      <c r="CC65" s="59"/>
      <c r="CD65" s="60">
        <v>2</v>
      </c>
      <c r="CE65" s="61"/>
      <c r="CF65" s="58"/>
      <c r="CG65" s="58"/>
      <c r="CH65" s="58"/>
      <c r="CI65" s="58"/>
      <c r="CJ65" s="58"/>
      <c r="CK65" s="58"/>
      <c r="CL65" s="58"/>
      <c r="CM65" s="58"/>
      <c r="CN65" s="58"/>
      <c r="CO65" s="59"/>
      <c r="CP65" s="60"/>
      <c r="CQ65" s="61"/>
      <c r="CR65" s="58"/>
      <c r="CS65" s="58"/>
      <c r="CT65" s="58"/>
      <c r="CU65" s="58"/>
      <c r="CV65" s="58"/>
      <c r="CW65" s="58"/>
      <c r="CX65" s="58"/>
      <c r="CY65" s="58"/>
      <c r="CZ65" s="58"/>
      <c r="DA65" s="59"/>
      <c r="DB65" s="60"/>
    </row>
    <row r="66" spans="2:106" ht="15">
      <c r="B66" s="99" t="s">
        <v>220</v>
      </c>
      <c r="C66" s="100" t="s">
        <v>235</v>
      </c>
      <c r="D66" s="101"/>
      <c r="E66" s="101"/>
      <c r="F66" s="101" t="s">
        <v>158</v>
      </c>
      <c r="G66" s="102">
        <f t="shared" si="8"/>
        <v>18</v>
      </c>
      <c r="H66" s="103">
        <f t="shared" si="9"/>
        <v>0</v>
      </c>
      <c r="I66" s="103">
        <f t="shared" si="10"/>
        <v>18</v>
      </c>
      <c r="J66" s="103">
        <f t="shared" si="11"/>
        <v>2</v>
      </c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9"/>
      <c r="V66" s="60"/>
      <c r="W66" s="61"/>
      <c r="X66" s="58"/>
      <c r="Y66" s="58"/>
      <c r="Z66" s="58"/>
      <c r="AA66" s="58"/>
      <c r="AB66" s="58"/>
      <c r="AC66" s="58"/>
      <c r="AD66" s="58"/>
      <c r="AE66" s="58"/>
      <c r="AF66" s="58"/>
      <c r="AG66" s="59"/>
      <c r="AH66" s="60"/>
      <c r="AI66" s="61"/>
      <c r="AJ66" s="58"/>
      <c r="AK66" s="58"/>
      <c r="AL66" s="58"/>
      <c r="AM66" s="58"/>
      <c r="AN66" s="58"/>
      <c r="AO66" s="58"/>
      <c r="AP66" s="58"/>
      <c r="AQ66" s="58"/>
      <c r="AR66" s="58"/>
      <c r="AS66" s="59"/>
      <c r="AT66" s="60"/>
      <c r="AU66" s="61"/>
      <c r="AV66" s="58"/>
      <c r="AW66" s="58"/>
      <c r="AX66" s="58"/>
      <c r="AY66" s="58"/>
      <c r="AZ66" s="58"/>
      <c r="BA66" s="58"/>
      <c r="BB66" s="58"/>
      <c r="BC66" s="58"/>
      <c r="BD66" s="58"/>
      <c r="BE66" s="59"/>
      <c r="BF66" s="60"/>
      <c r="BG66" s="61"/>
      <c r="BH66" s="58"/>
      <c r="BI66" s="58"/>
      <c r="BJ66" s="58"/>
      <c r="BK66" s="58">
        <v>18</v>
      </c>
      <c r="BL66" s="58"/>
      <c r="BM66" s="58"/>
      <c r="BN66" s="58"/>
      <c r="BO66" s="58"/>
      <c r="BP66" s="58"/>
      <c r="BQ66" s="59"/>
      <c r="BR66" s="60">
        <v>2</v>
      </c>
      <c r="BS66" s="61"/>
      <c r="BT66" s="58"/>
      <c r="BU66" s="58"/>
      <c r="BV66" s="58"/>
      <c r="BW66" s="58"/>
      <c r="BX66" s="58"/>
      <c r="BY66" s="58"/>
      <c r="BZ66" s="58"/>
      <c r="CA66" s="58"/>
      <c r="CB66" s="58"/>
      <c r="CC66" s="59"/>
      <c r="CD66" s="60"/>
      <c r="CE66" s="61"/>
      <c r="CF66" s="58"/>
      <c r="CG66" s="58"/>
      <c r="CH66" s="58"/>
      <c r="CI66" s="58"/>
      <c r="CJ66" s="58"/>
      <c r="CK66" s="58"/>
      <c r="CL66" s="58"/>
      <c r="CM66" s="58"/>
      <c r="CN66" s="58"/>
      <c r="CO66" s="59"/>
      <c r="CP66" s="60"/>
      <c r="CQ66" s="61"/>
      <c r="CR66" s="58"/>
      <c r="CS66" s="58"/>
      <c r="CT66" s="58"/>
      <c r="CU66" s="58"/>
      <c r="CV66" s="58"/>
      <c r="CW66" s="58"/>
      <c r="CX66" s="58"/>
      <c r="CY66" s="58"/>
      <c r="CZ66" s="58"/>
      <c r="DA66" s="59"/>
      <c r="DB66" s="60"/>
    </row>
    <row r="67" spans="2:106" ht="15.75">
      <c r="B67" s="228" t="s">
        <v>19</v>
      </c>
      <c r="C67" s="229"/>
      <c r="D67" s="229"/>
      <c r="E67" s="229"/>
      <c r="F67" s="230"/>
      <c r="G67" s="107">
        <f>SUM(G29:G66)</f>
        <v>1209</v>
      </c>
      <c r="H67" s="107">
        <f>SUM(H29:H66)</f>
        <v>242</v>
      </c>
      <c r="I67" s="107">
        <f>SUM(I29:I66)</f>
        <v>967</v>
      </c>
      <c r="J67" s="107">
        <f>SUM(J29:J66)</f>
        <v>92</v>
      </c>
      <c r="K67" s="36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8"/>
      <c r="W67" s="39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41"/>
      <c r="AI67" s="39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41"/>
      <c r="AU67" s="39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1"/>
      <c r="BG67" s="39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41"/>
      <c r="BS67" s="39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41"/>
      <c r="CE67" s="39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41"/>
      <c r="CQ67" s="39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41"/>
    </row>
    <row r="68" spans="2:106" ht="15.75">
      <c r="B68" s="179" t="s">
        <v>69</v>
      </c>
      <c r="C68" s="180"/>
      <c r="D68" s="180"/>
      <c r="E68" s="180"/>
      <c r="F68" s="180"/>
      <c r="G68" s="181"/>
      <c r="H68" s="181"/>
      <c r="I68" s="181"/>
      <c r="J68" s="182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8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41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41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41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41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41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41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41"/>
    </row>
    <row r="69" spans="2:106" ht="15">
      <c r="B69" s="187" t="s">
        <v>59</v>
      </c>
      <c r="C69" s="181"/>
      <c r="D69" s="181"/>
      <c r="E69" s="181"/>
      <c r="F69" s="181"/>
      <c r="G69" s="181"/>
      <c r="H69" s="181"/>
      <c r="I69" s="181"/>
      <c r="J69" s="188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8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41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41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41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41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41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41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41"/>
    </row>
    <row r="70" spans="2:106" ht="15">
      <c r="B70" s="109"/>
      <c r="C70" s="110" t="s">
        <v>237</v>
      </c>
      <c r="D70" s="111"/>
      <c r="E70" s="111"/>
      <c r="F70" s="111"/>
      <c r="G70" s="112"/>
      <c r="H70" s="113"/>
      <c r="I70" s="113"/>
      <c r="J70" s="136"/>
      <c r="K70" s="62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60"/>
      <c r="W70" s="61"/>
      <c r="X70" s="58"/>
      <c r="Y70" s="58"/>
      <c r="Z70" s="58"/>
      <c r="AA70" s="58"/>
      <c r="AB70" s="58"/>
      <c r="AC70" s="58"/>
      <c r="AD70" s="58"/>
      <c r="AE70" s="58"/>
      <c r="AF70" s="58"/>
      <c r="AG70" s="59"/>
      <c r="AH70" s="60"/>
      <c r="AI70" s="61"/>
      <c r="AJ70" s="58"/>
      <c r="AK70" s="58"/>
      <c r="AL70" s="58"/>
      <c r="AM70" s="58"/>
      <c r="AN70" s="58"/>
      <c r="AO70" s="58"/>
      <c r="AP70" s="58"/>
      <c r="AQ70" s="58"/>
      <c r="AR70" s="58"/>
      <c r="AS70" s="59"/>
      <c r="AT70" s="60"/>
      <c r="AU70" s="61"/>
      <c r="AV70" s="58"/>
      <c r="AW70" s="58"/>
      <c r="AX70" s="58"/>
      <c r="AY70" s="58"/>
      <c r="AZ70" s="58"/>
      <c r="BA70" s="58"/>
      <c r="BB70" s="58"/>
      <c r="BC70" s="58"/>
      <c r="BD70" s="58"/>
      <c r="BE70" s="59"/>
      <c r="BF70" s="60"/>
      <c r="BG70" s="61"/>
      <c r="BH70" s="58"/>
      <c r="BI70" s="58"/>
      <c r="BJ70" s="58"/>
      <c r="BK70" s="58"/>
      <c r="BL70" s="58"/>
      <c r="BM70" s="58"/>
      <c r="BN70" s="58"/>
      <c r="BO70" s="58"/>
      <c r="BP70" s="58"/>
      <c r="BQ70" s="59"/>
      <c r="BR70" s="60"/>
      <c r="BS70" s="61"/>
      <c r="BT70" s="58"/>
      <c r="BU70" s="58"/>
      <c r="BV70" s="58"/>
      <c r="BW70" s="58"/>
      <c r="BX70" s="58"/>
      <c r="BY70" s="58"/>
      <c r="BZ70" s="58"/>
      <c r="CA70" s="58"/>
      <c r="CB70" s="58"/>
      <c r="CC70" s="59"/>
      <c r="CD70" s="60"/>
      <c r="CE70" s="61"/>
      <c r="CF70" s="58"/>
      <c r="CG70" s="58"/>
      <c r="CH70" s="58"/>
      <c r="CI70" s="58"/>
      <c r="CJ70" s="58"/>
      <c r="CK70" s="58"/>
      <c r="CL70" s="58"/>
      <c r="CM70" s="58"/>
      <c r="CN70" s="58"/>
      <c r="CO70" s="59"/>
      <c r="CP70" s="60"/>
      <c r="CQ70" s="61"/>
      <c r="CR70" s="58"/>
      <c r="CS70" s="58"/>
      <c r="CT70" s="58"/>
      <c r="CU70" s="58"/>
      <c r="CV70" s="58"/>
      <c r="CW70" s="58"/>
      <c r="CX70" s="58"/>
      <c r="CY70" s="58"/>
      <c r="CZ70" s="58"/>
      <c r="DA70" s="59"/>
      <c r="DB70" s="60"/>
    </row>
    <row r="71" spans="2:106" ht="15">
      <c r="B71" s="109" t="s">
        <v>111</v>
      </c>
      <c r="C71" s="110" t="s">
        <v>239</v>
      </c>
      <c r="D71" s="111"/>
      <c r="E71" s="111"/>
      <c r="F71" s="111" t="s">
        <v>157</v>
      </c>
      <c r="G71" s="112">
        <v>30</v>
      </c>
      <c r="H71" s="113">
        <v>0</v>
      </c>
      <c r="I71" s="113">
        <v>30</v>
      </c>
      <c r="J71" s="113">
        <v>2</v>
      </c>
      <c r="K71" s="62"/>
      <c r="L71" s="58"/>
      <c r="M71" s="58"/>
      <c r="N71" s="58"/>
      <c r="O71" s="58"/>
      <c r="P71" s="58"/>
      <c r="Q71" s="58"/>
      <c r="R71" s="58"/>
      <c r="S71" s="58"/>
      <c r="T71" s="58"/>
      <c r="U71" s="59"/>
      <c r="V71" s="60"/>
      <c r="W71" s="61"/>
      <c r="X71" s="58"/>
      <c r="Y71" s="58"/>
      <c r="Z71" s="58"/>
      <c r="AA71" s="58"/>
      <c r="AB71" s="58"/>
      <c r="AC71" s="58"/>
      <c r="AD71" s="58"/>
      <c r="AE71" s="58"/>
      <c r="AF71" s="58"/>
      <c r="AG71" s="59"/>
      <c r="AH71" s="60"/>
      <c r="AI71" s="61"/>
      <c r="AJ71" s="58"/>
      <c r="AK71" s="58"/>
      <c r="AL71" s="58"/>
      <c r="AM71" s="58">
        <v>15</v>
      </c>
      <c r="AN71" s="58"/>
      <c r="AO71" s="58"/>
      <c r="AP71" s="58"/>
      <c r="AQ71" s="58"/>
      <c r="AR71" s="58"/>
      <c r="AS71" s="59"/>
      <c r="AT71" s="60">
        <v>1</v>
      </c>
      <c r="AU71" s="61"/>
      <c r="AV71" s="58"/>
      <c r="AW71" s="58"/>
      <c r="AX71" s="58"/>
      <c r="AY71" s="58">
        <v>15</v>
      </c>
      <c r="AZ71" s="58"/>
      <c r="BA71" s="58"/>
      <c r="BB71" s="58"/>
      <c r="BC71" s="58"/>
      <c r="BD71" s="58"/>
      <c r="BE71" s="59"/>
      <c r="BF71" s="60">
        <v>1</v>
      </c>
      <c r="BG71" s="61"/>
      <c r="BH71" s="58"/>
      <c r="BI71" s="58"/>
      <c r="BJ71" s="58"/>
      <c r="BK71" s="58"/>
      <c r="BL71" s="58"/>
      <c r="BM71" s="58"/>
      <c r="BN71" s="58"/>
      <c r="BO71" s="58"/>
      <c r="BP71" s="58"/>
      <c r="BQ71" s="59"/>
      <c r="BR71" s="60"/>
      <c r="BS71" s="61"/>
      <c r="BT71" s="58"/>
      <c r="BU71" s="58"/>
      <c r="BV71" s="58"/>
      <c r="BW71" s="58"/>
      <c r="BX71" s="58"/>
      <c r="BY71" s="58"/>
      <c r="BZ71" s="58"/>
      <c r="CA71" s="58"/>
      <c r="CB71" s="58"/>
      <c r="CC71" s="59"/>
      <c r="CD71" s="60"/>
      <c r="CE71" s="61"/>
      <c r="CF71" s="58"/>
      <c r="CG71" s="58"/>
      <c r="CH71" s="58"/>
      <c r="CI71" s="58"/>
      <c r="CJ71" s="58"/>
      <c r="CK71" s="58"/>
      <c r="CL71" s="58"/>
      <c r="CM71" s="58"/>
      <c r="CN71" s="58"/>
      <c r="CO71" s="59"/>
      <c r="CP71" s="60"/>
      <c r="CQ71" s="61"/>
      <c r="CR71" s="58"/>
      <c r="CS71" s="58"/>
      <c r="CT71" s="58"/>
      <c r="CU71" s="58"/>
      <c r="CV71" s="58"/>
      <c r="CW71" s="58"/>
      <c r="CX71" s="58"/>
      <c r="CY71" s="58"/>
      <c r="CZ71" s="58"/>
      <c r="DA71" s="59"/>
      <c r="DB71" s="60"/>
    </row>
    <row r="72" spans="2:106" ht="15">
      <c r="B72" s="109" t="s">
        <v>112</v>
      </c>
      <c r="C72" s="110" t="s">
        <v>240</v>
      </c>
      <c r="D72" s="111"/>
      <c r="E72" s="111" t="s">
        <v>238</v>
      </c>
      <c r="F72" s="111" t="s">
        <v>155</v>
      </c>
      <c r="G72" s="112">
        <v>25</v>
      </c>
      <c r="H72" s="113">
        <v>0</v>
      </c>
      <c r="I72" s="113">
        <v>25</v>
      </c>
      <c r="J72" s="113">
        <v>2</v>
      </c>
      <c r="K72" s="62"/>
      <c r="L72" s="58"/>
      <c r="M72" s="58"/>
      <c r="N72" s="58"/>
      <c r="O72" s="58">
        <v>15</v>
      </c>
      <c r="P72" s="58"/>
      <c r="Q72" s="58"/>
      <c r="R72" s="58"/>
      <c r="S72" s="58"/>
      <c r="T72" s="58"/>
      <c r="U72" s="59"/>
      <c r="V72" s="60">
        <v>1</v>
      </c>
      <c r="W72" s="61"/>
      <c r="X72" s="58"/>
      <c r="Y72" s="58"/>
      <c r="Z72" s="58"/>
      <c r="AA72" s="58">
        <v>10</v>
      </c>
      <c r="AB72" s="58"/>
      <c r="AC72" s="58"/>
      <c r="AD72" s="58"/>
      <c r="AE72" s="58"/>
      <c r="AF72" s="58"/>
      <c r="AG72" s="59"/>
      <c r="AH72" s="60">
        <v>1</v>
      </c>
      <c r="AI72" s="61"/>
      <c r="AJ72" s="58"/>
      <c r="AK72" s="58"/>
      <c r="AL72" s="58"/>
      <c r="AM72" s="58"/>
      <c r="AN72" s="58"/>
      <c r="AO72" s="58"/>
      <c r="AP72" s="58"/>
      <c r="AQ72" s="58"/>
      <c r="AR72" s="58"/>
      <c r="AS72" s="59"/>
      <c r="AT72" s="60"/>
      <c r="AU72" s="61"/>
      <c r="AV72" s="58"/>
      <c r="AW72" s="58"/>
      <c r="AX72" s="58"/>
      <c r="AY72" s="58"/>
      <c r="AZ72" s="58"/>
      <c r="BA72" s="58"/>
      <c r="BB72" s="58"/>
      <c r="BC72" s="58"/>
      <c r="BD72" s="58"/>
      <c r="BE72" s="59"/>
      <c r="BF72" s="60"/>
      <c r="BG72" s="61"/>
      <c r="BH72" s="58"/>
      <c r="BI72" s="58"/>
      <c r="BJ72" s="58"/>
      <c r="BK72" s="58"/>
      <c r="BL72" s="58"/>
      <c r="BM72" s="58"/>
      <c r="BN72" s="58"/>
      <c r="BO72" s="58"/>
      <c r="BP72" s="58"/>
      <c r="BQ72" s="59"/>
      <c r="BR72" s="60"/>
      <c r="BS72" s="61"/>
      <c r="BT72" s="58"/>
      <c r="BU72" s="58"/>
      <c r="BV72" s="58"/>
      <c r="BW72" s="58"/>
      <c r="BX72" s="58"/>
      <c r="BY72" s="58"/>
      <c r="BZ72" s="58"/>
      <c r="CA72" s="58"/>
      <c r="CB72" s="58"/>
      <c r="CC72" s="59"/>
      <c r="CD72" s="60"/>
      <c r="CE72" s="61"/>
      <c r="CF72" s="58"/>
      <c r="CG72" s="58"/>
      <c r="CH72" s="58"/>
      <c r="CI72" s="58"/>
      <c r="CJ72" s="58"/>
      <c r="CK72" s="58"/>
      <c r="CL72" s="58"/>
      <c r="CM72" s="58"/>
      <c r="CN72" s="58"/>
      <c r="CO72" s="59"/>
      <c r="CP72" s="60"/>
      <c r="CQ72" s="61"/>
      <c r="CR72" s="58"/>
      <c r="CS72" s="58"/>
      <c r="CT72" s="58"/>
      <c r="CU72" s="58"/>
      <c r="CV72" s="58"/>
      <c r="CW72" s="58"/>
      <c r="CX72" s="58"/>
      <c r="CY72" s="58"/>
      <c r="CZ72" s="58"/>
      <c r="DA72" s="59"/>
      <c r="DB72" s="60"/>
    </row>
    <row r="73" spans="2:106" ht="30">
      <c r="B73" s="114" t="s">
        <v>113</v>
      </c>
      <c r="C73" s="110" t="s">
        <v>241</v>
      </c>
      <c r="D73" s="111" t="s">
        <v>130</v>
      </c>
      <c r="E73" s="111"/>
      <c r="F73" s="111" t="s">
        <v>156</v>
      </c>
      <c r="G73" s="112">
        <f>SUM(K73:T73,W73:AF73,AI73:AR73,AU73:BD73,BG73:BP73,BS73:CB73,CE73:CN73,CQ73:CZ73)</f>
        <v>120</v>
      </c>
      <c r="H73" s="113">
        <f>SUM(K73,W73,AI73,AU73,BG73,BS73,CE73,CQ73)</f>
        <v>0</v>
      </c>
      <c r="I73" s="113">
        <f>SUM(L73:T73,X73:AF73,AJ73:AR73,AV73:BD73,BH73:BP73,BT73:CB73,CF73:CN73,CR73:CZ73)</f>
        <v>120</v>
      </c>
      <c r="J73" s="113">
        <f aca="true" t="shared" si="12" ref="J73:J78">SUM(V73,AH73,AT73,BF73,BR73,CD73,CP73,DB73)</f>
        <v>5</v>
      </c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9"/>
      <c r="V73" s="60"/>
      <c r="W73" s="61"/>
      <c r="X73" s="58"/>
      <c r="Y73" s="89">
        <v>30</v>
      </c>
      <c r="Z73" s="58"/>
      <c r="AA73" s="58"/>
      <c r="AB73" s="58"/>
      <c r="AC73" s="58"/>
      <c r="AD73" s="58"/>
      <c r="AE73" s="58"/>
      <c r="AF73" s="58"/>
      <c r="AG73" s="59"/>
      <c r="AH73" s="60">
        <v>1</v>
      </c>
      <c r="AI73" s="61"/>
      <c r="AJ73" s="58"/>
      <c r="AK73" s="58">
        <v>45</v>
      </c>
      <c r="AL73" s="58"/>
      <c r="AM73" s="58"/>
      <c r="AN73" s="58"/>
      <c r="AO73" s="58"/>
      <c r="AP73" s="58"/>
      <c r="AQ73" s="58"/>
      <c r="AR73" s="58"/>
      <c r="AS73" s="59"/>
      <c r="AT73" s="60">
        <v>2</v>
      </c>
      <c r="AU73" s="61"/>
      <c r="AV73" s="58"/>
      <c r="AW73" s="58">
        <v>45</v>
      </c>
      <c r="AX73" s="58"/>
      <c r="AY73" s="58"/>
      <c r="AZ73" s="58"/>
      <c r="BA73" s="58"/>
      <c r="BB73" s="58"/>
      <c r="BC73" s="58"/>
      <c r="BD73" s="58"/>
      <c r="BE73" s="59"/>
      <c r="BF73" s="60">
        <v>2</v>
      </c>
      <c r="BG73" s="61"/>
      <c r="BH73" s="58"/>
      <c r="BI73" s="58"/>
      <c r="BJ73" s="58"/>
      <c r="BK73" s="58"/>
      <c r="BL73" s="58"/>
      <c r="BM73" s="58"/>
      <c r="BN73" s="58"/>
      <c r="BO73" s="58"/>
      <c r="BP73" s="58"/>
      <c r="BQ73" s="59"/>
      <c r="BR73" s="60"/>
      <c r="BS73" s="61"/>
      <c r="BT73" s="58"/>
      <c r="BU73" s="58"/>
      <c r="BV73" s="58"/>
      <c r="BW73" s="58"/>
      <c r="BX73" s="58"/>
      <c r="BY73" s="58"/>
      <c r="BZ73" s="58"/>
      <c r="CA73" s="58"/>
      <c r="CB73" s="58"/>
      <c r="CC73" s="59"/>
      <c r="CD73" s="60"/>
      <c r="CE73" s="61"/>
      <c r="CF73" s="58"/>
      <c r="CG73" s="58"/>
      <c r="CH73" s="58"/>
      <c r="CI73" s="58"/>
      <c r="CJ73" s="58"/>
      <c r="CK73" s="58"/>
      <c r="CL73" s="58"/>
      <c r="CM73" s="58"/>
      <c r="CN73" s="58"/>
      <c r="CO73" s="59"/>
      <c r="CP73" s="60"/>
      <c r="CQ73" s="61"/>
      <c r="CR73" s="58"/>
      <c r="CS73" s="58"/>
      <c r="CT73" s="58"/>
      <c r="CU73" s="58"/>
      <c r="CV73" s="58"/>
      <c r="CW73" s="58"/>
      <c r="CX73" s="58"/>
      <c r="CY73" s="58"/>
      <c r="CZ73" s="58"/>
      <c r="DA73" s="59"/>
      <c r="DB73" s="60"/>
    </row>
    <row r="74" spans="2:106" ht="15">
      <c r="B74" s="114" t="s">
        <v>114</v>
      </c>
      <c r="C74" s="110" t="s">
        <v>146</v>
      </c>
      <c r="D74" s="111"/>
      <c r="E74" s="111"/>
      <c r="F74" s="111" t="s">
        <v>153</v>
      </c>
      <c r="G74" s="112">
        <f>SUM(K74:T74,W74:AF74,AI74:AR74,AU74:BD74,BG74:BP74,BS74:CB74,CE74:CN74,CQ74:CZ74)</f>
        <v>20</v>
      </c>
      <c r="H74" s="113">
        <f>SUM(K74,W74,AI74,AU74,BG74,BS74,CE74,CQ74)</f>
        <v>0</v>
      </c>
      <c r="I74" s="113">
        <f>SUM(L74:T74,X74:AF74,AJ74:AR74,AV74:BD74,BH74:BP74,BT74:CB74,CF74:CN74,CR74:CZ74)</f>
        <v>20</v>
      </c>
      <c r="J74" s="113">
        <f t="shared" si="12"/>
        <v>2</v>
      </c>
      <c r="K74" s="58"/>
      <c r="L74" s="58"/>
      <c r="M74" s="58"/>
      <c r="N74" s="58"/>
      <c r="O74" s="58"/>
      <c r="P74" s="58"/>
      <c r="Q74" s="58"/>
      <c r="R74" s="58"/>
      <c r="S74" s="58">
        <v>20</v>
      </c>
      <c r="T74" s="58"/>
      <c r="U74" s="59"/>
      <c r="V74" s="60">
        <v>2</v>
      </c>
      <c r="W74" s="61"/>
      <c r="X74" s="58"/>
      <c r="Y74" s="58"/>
      <c r="Z74" s="58"/>
      <c r="AA74" s="58"/>
      <c r="AB74" s="58"/>
      <c r="AC74" s="58"/>
      <c r="AD74" s="58"/>
      <c r="AE74" s="58"/>
      <c r="AF74" s="58"/>
      <c r="AG74" s="59"/>
      <c r="AH74" s="60"/>
      <c r="AI74" s="61"/>
      <c r="AJ74" s="58"/>
      <c r="AK74" s="58"/>
      <c r="AL74" s="58"/>
      <c r="AM74" s="58"/>
      <c r="AN74" s="58"/>
      <c r="AO74" s="58"/>
      <c r="AP74" s="58"/>
      <c r="AQ74" s="58"/>
      <c r="AR74" s="58"/>
      <c r="AS74" s="59"/>
      <c r="AT74" s="60"/>
      <c r="AU74" s="61"/>
      <c r="AV74" s="58"/>
      <c r="AW74" s="58"/>
      <c r="AX74" s="58"/>
      <c r="AY74" s="58"/>
      <c r="AZ74" s="58"/>
      <c r="BA74" s="58"/>
      <c r="BB74" s="58"/>
      <c r="BC74" s="58"/>
      <c r="BD74" s="58"/>
      <c r="BE74" s="59"/>
      <c r="BF74" s="60"/>
      <c r="BG74" s="61"/>
      <c r="BH74" s="58"/>
      <c r="BI74" s="58"/>
      <c r="BJ74" s="58"/>
      <c r="BK74" s="58"/>
      <c r="BL74" s="58"/>
      <c r="BM74" s="58"/>
      <c r="BN74" s="58"/>
      <c r="BO74" s="58"/>
      <c r="BP74" s="58"/>
      <c r="BQ74" s="59"/>
      <c r="BR74" s="60"/>
      <c r="BS74" s="61"/>
      <c r="BT74" s="58"/>
      <c r="BU74" s="58"/>
      <c r="BV74" s="58"/>
      <c r="BW74" s="58"/>
      <c r="BX74" s="58"/>
      <c r="BY74" s="58"/>
      <c r="BZ74" s="58"/>
      <c r="CA74" s="58"/>
      <c r="CB74" s="58"/>
      <c r="CC74" s="59"/>
      <c r="CD74" s="60"/>
      <c r="CE74" s="61"/>
      <c r="CF74" s="58"/>
      <c r="CG74" s="58"/>
      <c r="CH74" s="58"/>
      <c r="CI74" s="58"/>
      <c r="CJ74" s="58"/>
      <c r="CK74" s="58"/>
      <c r="CL74" s="58"/>
      <c r="CM74" s="58"/>
      <c r="CN74" s="58"/>
      <c r="CO74" s="59"/>
      <c r="CP74" s="60"/>
      <c r="CQ74" s="61"/>
      <c r="CR74" s="58"/>
      <c r="CS74" s="58"/>
      <c r="CT74" s="58"/>
      <c r="CU74" s="58"/>
      <c r="CV74" s="58"/>
      <c r="CW74" s="58"/>
      <c r="CX74" s="58"/>
      <c r="CY74" s="58"/>
      <c r="CZ74" s="58"/>
      <c r="DA74" s="59"/>
      <c r="DB74" s="60"/>
    </row>
    <row r="75" spans="2:106" ht="15">
      <c r="B75" s="114" t="s">
        <v>115</v>
      </c>
      <c r="C75" s="110" t="s">
        <v>147</v>
      </c>
      <c r="D75" s="111"/>
      <c r="E75" s="111"/>
      <c r="F75" s="111" t="s">
        <v>153</v>
      </c>
      <c r="G75" s="112">
        <f>SUM(K75:T75,W75:AF75,AI75:AR75,AU75:BD75,BG75:BP75,BS75:CB75,CE75:CN75,CQ75:CZ75)</f>
        <v>15</v>
      </c>
      <c r="H75" s="113">
        <f>SUM(K75,W75,AI75,AU75,BG75,BS75,CE75,CQ75)</f>
        <v>15</v>
      </c>
      <c r="I75" s="113">
        <f>SUM(L75:T75,X75:AF75,AJ75:AR75,AV75:BD75,BH75:BP75,BT75:CB75,CF75:CN75,CR75:CZ75)</f>
        <v>0</v>
      </c>
      <c r="J75" s="113">
        <f t="shared" si="12"/>
        <v>1</v>
      </c>
      <c r="K75" s="58">
        <v>15</v>
      </c>
      <c r="L75" s="58"/>
      <c r="M75" s="58"/>
      <c r="N75" s="58"/>
      <c r="O75" s="58"/>
      <c r="P75" s="58"/>
      <c r="Q75" s="58"/>
      <c r="R75" s="58"/>
      <c r="S75" s="58"/>
      <c r="T75" s="58"/>
      <c r="U75" s="59"/>
      <c r="V75" s="60">
        <v>1</v>
      </c>
      <c r="W75" s="61"/>
      <c r="X75" s="58"/>
      <c r="Y75" s="58"/>
      <c r="Z75" s="58"/>
      <c r="AA75" s="58"/>
      <c r="AB75" s="58"/>
      <c r="AC75" s="58"/>
      <c r="AD75" s="58"/>
      <c r="AE75" s="58"/>
      <c r="AF75" s="58"/>
      <c r="AG75" s="59"/>
      <c r="AH75" s="60"/>
      <c r="AI75" s="61"/>
      <c r="AJ75" s="58"/>
      <c r="AK75" s="58"/>
      <c r="AL75" s="58"/>
      <c r="AM75" s="58"/>
      <c r="AN75" s="58"/>
      <c r="AO75" s="58"/>
      <c r="AP75" s="58"/>
      <c r="AQ75" s="58"/>
      <c r="AR75" s="58"/>
      <c r="AS75" s="59"/>
      <c r="AT75" s="60"/>
      <c r="AU75" s="61"/>
      <c r="AV75" s="58"/>
      <c r="AW75" s="58"/>
      <c r="AX75" s="58"/>
      <c r="AY75" s="58"/>
      <c r="AZ75" s="58"/>
      <c r="BA75" s="58"/>
      <c r="BB75" s="58"/>
      <c r="BC75" s="58"/>
      <c r="BD75" s="58"/>
      <c r="BE75" s="59"/>
      <c r="BF75" s="60"/>
      <c r="BG75" s="61"/>
      <c r="BH75" s="58"/>
      <c r="BI75" s="58"/>
      <c r="BJ75" s="58"/>
      <c r="BK75" s="58"/>
      <c r="BL75" s="58"/>
      <c r="BM75" s="58"/>
      <c r="BN75" s="58"/>
      <c r="BO75" s="58"/>
      <c r="BP75" s="58"/>
      <c r="BQ75" s="59"/>
      <c r="BR75" s="60"/>
      <c r="BS75" s="61"/>
      <c r="BT75" s="58"/>
      <c r="BU75" s="58"/>
      <c r="BV75" s="58"/>
      <c r="BW75" s="58"/>
      <c r="BX75" s="58"/>
      <c r="BY75" s="58"/>
      <c r="BZ75" s="58"/>
      <c r="CA75" s="58"/>
      <c r="CB75" s="58"/>
      <c r="CC75" s="59"/>
      <c r="CD75" s="60"/>
      <c r="CE75" s="61"/>
      <c r="CF75" s="58"/>
      <c r="CG75" s="58"/>
      <c r="CH75" s="58"/>
      <c r="CI75" s="58"/>
      <c r="CJ75" s="58"/>
      <c r="CK75" s="58"/>
      <c r="CL75" s="58"/>
      <c r="CM75" s="58"/>
      <c r="CN75" s="58"/>
      <c r="CO75" s="59"/>
      <c r="CP75" s="60"/>
      <c r="CQ75" s="61"/>
      <c r="CR75" s="58"/>
      <c r="CS75" s="58"/>
      <c r="CT75" s="58"/>
      <c r="CU75" s="58"/>
      <c r="CV75" s="58"/>
      <c r="CW75" s="58"/>
      <c r="CX75" s="58"/>
      <c r="CY75" s="58"/>
      <c r="CZ75" s="58"/>
      <c r="DA75" s="59"/>
      <c r="DB75" s="60"/>
    </row>
    <row r="76" spans="2:106" ht="15">
      <c r="B76" s="114" t="s">
        <v>116</v>
      </c>
      <c r="C76" s="110" t="s">
        <v>148</v>
      </c>
      <c r="D76" s="111"/>
      <c r="E76" s="111"/>
      <c r="F76" s="111" t="s">
        <v>153</v>
      </c>
      <c r="G76" s="112">
        <f>SUM(K76:T76,W76:AF76,AI76:AR76,AU76:BD76,BG76:BP76,BS76:CB76,CE76:CN76,CQ76:CZ76)</f>
        <v>20</v>
      </c>
      <c r="H76" s="113">
        <f>SUM(K76,W76,AI76,AU76,BG76,BS76,CE76,CQ76)</f>
        <v>20</v>
      </c>
      <c r="I76" s="113">
        <f>SUM(L76:T76,X76:AF76,AJ76:AR76,AV76:BD76,BH76:BP76,BT76:CB76,CF76:CN76,CR76:CZ76)</f>
        <v>0</v>
      </c>
      <c r="J76" s="113">
        <f t="shared" si="12"/>
        <v>1</v>
      </c>
      <c r="K76" s="58">
        <v>20</v>
      </c>
      <c r="L76" s="58"/>
      <c r="M76" s="58"/>
      <c r="N76" s="58"/>
      <c r="O76" s="58"/>
      <c r="P76" s="58"/>
      <c r="Q76" s="58"/>
      <c r="R76" s="58"/>
      <c r="S76" s="58"/>
      <c r="T76" s="58"/>
      <c r="U76" s="59"/>
      <c r="V76" s="60">
        <v>1</v>
      </c>
      <c r="W76" s="61"/>
      <c r="X76" s="58"/>
      <c r="Y76" s="58"/>
      <c r="Z76" s="58"/>
      <c r="AA76" s="58"/>
      <c r="AB76" s="58"/>
      <c r="AC76" s="58"/>
      <c r="AD76" s="58"/>
      <c r="AE76" s="58"/>
      <c r="AF76" s="58"/>
      <c r="AG76" s="59"/>
      <c r="AH76" s="60"/>
      <c r="AI76" s="61"/>
      <c r="AJ76" s="58"/>
      <c r="AK76" s="58"/>
      <c r="AL76" s="58"/>
      <c r="AM76" s="58"/>
      <c r="AN76" s="58"/>
      <c r="AO76" s="58"/>
      <c r="AP76" s="58"/>
      <c r="AQ76" s="58"/>
      <c r="AR76" s="58"/>
      <c r="AS76" s="59"/>
      <c r="AT76" s="60"/>
      <c r="AU76" s="61"/>
      <c r="AV76" s="58"/>
      <c r="AW76" s="58"/>
      <c r="AX76" s="58"/>
      <c r="AY76" s="58"/>
      <c r="AZ76" s="58"/>
      <c r="BA76" s="58"/>
      <c r="BB76" s="58"/>
      <c r="BC76" s="58"/>
      <c r="BD76" s="58"/>
      <c r="BE76" s="59"/>
      <c r="BF76" s="60"/>
      <c r="BG76" s="61"/>
      <c r="BH76" s="58"/>
      <c r="BI76" s="58"/>
      <c r="BJ76" s="58"/>
      <c r="BK76" s="58"/>
      <c r="BL76" s="58"/>
      <c r="BM76" s="58"/>
      <c r="BN76" s="58"/>
      <c r="BO76" s="58"/>
      <c r="BP76" s="58"/>
      <c r="BQ76" s="59"/>
      <c r="BR76" s="60"/>
      <c r="BS76" s="61"/>
      <c r="BT76" s="58"/>
      <c r="BU76" s="58"/>
      <c r="BV76" s="58"/>
      <c r="BW76" s="58"/>
      <c r="BX76" s="58"/>
      <c r="BY76" s="58"/>
      <c r="BZ76" s="58"/>
      <c r="CA76" s="58"/>
      <c r="CB76" s="58"/>
      <c r="CC76" s="59"/>
      <c r="CD76" s="60"/>
      <c r="CE76" s="61"/>
      <c r="CF76" s="58"/>
      <c r="CG76" s="58"/>
      <c r="CH76" s="58"/>
      <c r="CI76" s="58"/>
      <c r="CJ76" s="58"/>
      <c r="CK76" s="58"/>
      <c r="CL76" s="58"/>
      <c r="CM76" s="58"/>
      <c r="CN76" s="58"/>
      <c r="CO76" s="59"/>
      <c r="CP76" s="60"/>
      <c r="CQ76" s="61"/>
      <c r="CR76" s="58"/>
      <c r="CS76" s="58"/>
      <c r="CT76" s="58"/>
      <c r="CU76" s="58"/>
      <c r="CV76" s="58"/>
      <c r="CW76" s="58"/>
      <c r="CX76" s="58"/>
      <c r="CY76" s="58"/>
      <c r="CZ76" s="58"/>
      <c r="DA76" s="59"/>
      <c r="DB76" s="60"/>
    </row>
    <row r="77" spans="2:106" ht="30">
      <c r="B77" s="114" t="s">
        <v>117</v>
      </c>
      <c r="C77" s="110" t="s">
        <v>236</v>
      </c>
      <c r="D77" s="111"/>
      <c r="E77" s="111"/>
      <c r="F77" s="111" t="s">
        <v>153</v>
      </c>
      <c r="G77" s="112">
        <v>20</v>
      </c>
      <c r="H77" s="113">
        <v>0</v>
      </c>
      <c r="I77" s="113">
        <v>20</v>
      </c>
      <c r="J77" s="113">
        <f t="shared" si="12"/>
        <v>2</v>
      </c>
      <c r="K77" s="58"/>
      <c r="L77" s="58"/>
      <c r="M77" s="58"/>
      <c r="N77" s="58"/>
      <c r="O77" s="58">
        <v>20</v>
      </c>
      <c r="P77" s="58"/>
      <c r="Q77" s="58"/>
      <c r="R77" s="58"/>
      <c r="S77" s="58"/>
      <c r="T77" s="58"/>
      <c r="U77" s="59"/>
      <c r="V77" s="60">
        <v>2</v>
      </c>
      <c r="W77" s="61"/>
      <c r="X77" s="58"/>
      <c r="Y77" s="58"/>
      <c r="Z77" s="58"/>
      <c r="AA77" s="58"/>
      <c r="AB77" s="58"/>
      <c r="AC77" s="58"/>
      <c r="AD77" s="58"/>
      <c r="AE77" s="58"/>
      <c r="AF77" s="58"/>
      <c r="AG77" s="59"/>
      <c r="AH77" s="60"/>
      <c r="AI77" s="61"/>
      <c r="AJ77" s="58"/>
      <c r="AK77" s="58"/>
      <c r="AL77" s="58"/>
      <c r="AM77" s="58"/>
      <c r="AN77" s="58"/>
      <c r="AO77" s="58"/>
      <c r="AP77" s="58"/>
      <c r="AQ77" s="58"/>
      <c r="AR77" s="58"/>
      <c r="AS77" s="59"/>
      <c r="AT77" s="60"/>
      <c r="AU77" s="61"/>
      <c r="AV77" s="58"/>
      <c r="AW77" s="58"/>
      <c r="AX77" s="58"/>
      <c r="AY77" s="58"/>
      <c r="AZ77" s="58"/>
      <c r="BA77" s="58"/>
      <c r="BB77" s="58"/>
      <c r="BC77" s="58"/>
      <c r="BD77" s="58"/>
      <c r="BE77" s="59"/>
      <c r="BF77" s="60"/>
      <c r="BG77" s="61"/>
      <c r="BH77" s="58"/>
      <c r="BI77" s="58"/>
      <c r="BJ77" s="58"/>
      <c r="BK77" s="58"/>
      <c r="BL77" s="58"/>
      <c r="BM77" s="58"/>
      <c r="BN77" s="58"/>
      <c r="BO77" s="58"/>
      <c r="BP77" s="58"/>
      <c r="BQ77" s="59"/>
      <c r="BR77" s="60"/>
      <c r="BS77" s="61"/>
      <c r="BT77" s="58"/>
      <c r="BU77" s="58"/>
      <c r="BV77" s="58"/>
      <c r="BW77" s="58"/>
      <c r="BX77" s="58"/>
      <c r="BY77" s="58"/>
      <c r="BZ77" s="58"/>
      <c r="CA77" s="58"/>
      <c r="CB77" s="58"/>
      <c r="CC77" s="59"/>
      <c r="CD77" s="60"/>
      <c r="CE77" s="61"/>
      <c r="CF77" s="58"/>
      <c r="CG77" s="58"/>
      <c r="CH77" s="58"/>
      <c r="CI77" s="58"/>
      <c r="CJ77" s="58"/>
      <c r="CK77" s="58"/>
      <c r="CL77" s="58"/>
      <c r="CM77" s="58"/>
      <c r="CN77" s="58"/>
      <c r="CO77" s="59"/>
      <c r="CP77" s="60"/>
      <c r="CQ77" s="61"/>
      <c r="CR77" s="58"/>
      <c r="CS77" s="58"/>
      <c r="CT77" s="58"/>
      <c r="CU77" s="58"/>
      <c r="CV77" s="58"/>
      <c r="CW77" s="58"/>
      <c r="CX77" s="58"/>
      <c r="CY77" s="58"/>
      <c r="CZ77" s="58"/>
      <c r="DA77" s="59"/>
      <c r="DB77" s="60"/>
    </row>
    <row r="78" spans="2:106" ht="45">
      <c r="B78" s="114" t="s">
        <v>118</v>
      </c>
      <c r="C78" s="110" t="s">
        <v>202</v>
      </c>
      <c r="D78" s="111"/>
      <c r="E78" s="111" t="s">
        <v>160</v>
      </c>
      <c r="F78" s="111"/>
      <c r="G78" s="112">
        <f>SUM(K78:T78,W78:AF78,AI78:AR78,AU78:BD78,BG78:BP78,BS78:CB78,CE78:CN78,CQ78:CZ78)</f>
        <v>36</v>
      </c>
      <c r="H78" s="113">
        <f>SUM(K78,W78,AI78,AU78,BG78,BS78,CE78,CQ78)</f>
        <v>0</v>
      </c>
      <c r="I78" s="113">
        <f>SUM(L78:T78,X78:AF78,AJ78:AR78,AV78:BD78,BH78:BP78,BT78:CB78,CF78:CN78,CR78:CZ78)</f>
        <v>36</v>
      </c>
      <c r="J78" s="113">
        <f t="shared" si="12"/>
        <v>6</v>
      </c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9"/>
      <c r="V78" s="60"/>
      <c r="W78" s="61"/>
      <c r="X78" s="58"/>
      <c r="Y78" s="58"/>
      <c r="Z78" s="58"/>
      <c r="AA78" s="58"/>
      <c r="AB78" s="58"/>
      <c r="AC78" s="58"/>
      <c r="AD78" s="58"/>
      <c r="AE78" s="58"/>
      <c r="AF78" s="58"/>
      <c r="AG78" s="59"/>
      <c r="AH78" s="60"/>
      <c r="AI78" s="61"/>
      <c r="AJ78" s="58"/>
      <c r="AK78" s="58"/>
      <c r="AL78" s="58"/>
      <c r="AM78" s="58"/>
      <c r="AN78" s="58"/>
      <c r="AO78" s="58"/>
      <c r="AP78" s="58"/>
      <c r="AQ78" s="58"/>
      <c r="AR78" s="58"/>
      <c r="AS78" s="59"/>
      <c r="AT78" s="60"/>
      <c r="AU78" s="61"/>
      <c r="AV78" s="58"/>
      <c r="AW78" s="58"/>
      <c r="AX78" s="58"/>
      <c r="AY78" s="58"/>
      <c r="AZ78" s="58"/>
      <c r="BA78" s="58"/>
      <c r="BB78" s="58"/>
      <c r="BC78" s="58"/>
      <c r="BD78" s="58"/>
      <c r="BE78" s="59"/>
      <c r="BF78" s="60"/>
      <c r="BG78" s="61"/>
      <c r="BH78" s="58"/>
      <c r="BI78" s="58"/>
      <c r="BJ78" s="58">
        <v>18</v>
      </c>
      <c r="BK78" s="58"/>
      <c r="BL78" s="58"/>
      <c r="BM78" s="58"/>
      <c r="BN78" s="58"/>
      <c r="BO78" s="58"/>
      <c r="BP78" s="58"/>
      <c r="BQ78" s="59"/>
      <c r="BR78" s="60">
        <v>3</v>
      </c>
      <c r="BS78" s="61"/>
      <c r="BT78" s="58"/>
      <c r="BU78" s="58"/>
      <c r="BV78" s="58">
        <v>18</v>
      </c>
      <c r="BW78" s="58"/>
      <c r="BX78" s="58"/>
      <c r="BY78" s="58"/>
      <c r="BZ78" s="58"/>
      <c r="CA78" s="58"/>
      <c r="CB78" s="58"/>
      <c r="CC78" s="59"/>
      <c r="CD78" s="60">
        <v>3</v>
      </c>
      <c r="CE78" s="61"/>
      <c r="CF78" s="58"/>
      <c r="CG78" s="58"/>
      <c r="CH78" s="58"/>
      <c r="CI78" s="58"/>
      <c r="CJ78" s="58"/>
      <c r="CK78" s="58"/>
      <c r="CL78" s="58"/>
      <c r="CM78" s="58"/>
      <c r="CN78" s="58"/>
      <c r="CO78" s="59"/>
      <c r="CP78" s="60"/>
      <c r="CQ78" s="61"/>
      <c r="CR78" s="58"/>
      <c r="CS78" s="58"/>
      <c r="CT78" s="58"/>
      <c r="CU78" s="58"/>
      <c r="CV78" s="58"/>
      <c r="CW78" s="58"/>
      <c r="CX78" s="58"/>
      <c r="CY78" s="58"/>
      <c r="CZ78" s="58"/>
      <c r="DA78" s="59"/>
      <c r="DB78" s="60"/>
    </row>
    <row r="79" spans="2:106" ht="15.75">
      <c r="B79" s="189" t="s">
        <v>19</v>
      </c>
      <c r="C79" s="190"/>
      <c r="D79" s="191"/>
      <c r="E79" s="191"/>
      <c r="F79" s="192"/>
      <c r="G79" s="115">
        <f>SUM(G70:G78)</f>
        <v>286</v>
      </c>
      <c r="H79" s="115">
        <f>SUM(H70:H78)</f>
        <v>35</v>
      </c>
      <c r="I79" s="115">
        <f>SUM(I70:I78)</f>
        <v>251</v>
      </c>
      <c r="J79" s="116">
        <f>SUM(J70:J78)</f>
        <v>21</v>
      </c>
      <c r="K79" s="36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8"/>
      <c r="W79" s="39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41"/>
      <c r="AI79" s="39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41"/>
      <c r="AU79" s="39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41"/>
      <c r="BG79" s="39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41"/>
      <c r="BS79" s="39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41"/>
      <c r="CE79" s="39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41"/>
      <c r="CQ79" s="39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41"/>
    </row>
    <row r="80" spans="2:106" ht="15">
      <c r="B80" s="214" t="s">
        <v>60</v>
      </c>
      <c r="C80" s="215"/>
      <c r="D80" s="215"/>
      <c r="E80" s="215"/>
      <c r="F80" s="215"/>
      <c r="G80" s="215"/>
      <c r="H80" s="215"/>
      <c r="I80" s="215"/>
      <c r="J80" s="216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8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41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41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41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41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41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41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41"/>
    </row>
    <row r="81" spans="2:106" ht="30">
      <c r="B81" s="117" t="s">
        <v>111</v>
      </c>
      <c r="C81" s="110" t="s">
        <v>199</v>
      </c>
      <c r="D81" s="118"/>
      <c r="E81" s="118"/>
      <c r="F81" s="118" t="s">
        <v>151</v>
      </c>
      <c r="G81" s="112">
        <f aca="true" t="shared" si="13" ref="G81:G89">SUM(K81:T81,W81:AF81,AI81:AR81,AU81:BD81,BG81:BP81,BS81:CB81,CE81:CN81,CQ81:CZ81)</f>
        <v>9</v>
      </c>
      <c r="H81" s="113">
        <f aca="true" t="shared" si="14" ref="H81:H89">SUM(K81,W81,AI81,AU81,BG81,BS81,CE81,CQ81)</f>
        <v>0</v>
      </c>
      <c r="I81" s="113">
        <f aca="true" t="shared" si="15" ref="I81:I89">SUM(L81:T81,X81:AF81,AJ81:AR81,AV81:BD81,BH81:BP81,BT81:CB81,CF81:CN81,CR81:CZ81)</f>
        <v>9</v>
      </c>
      <c r="J81" s="113">
        <f aca="true" t="shared" si="16" ref="J81:J89">SUM(V81,AH81,AT81,BF81,BR81,CD81,CP81,DB81)</f>
        <v>1</v>
      </c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9"/>
      <c r="V81" s="60"/>
      <c r="W81" s="61"/>
      <c r="X81" s="58"/>
      <c r="Y81" s="58"/>
      <c r="Z81" s="58"/>
      <c r="AA81" s="58"/>
      <c r="AB81" s="58"/>
      <c r="AC81" s="58"/>
      <c r="AD81" s="58"/>
      <c r="AE81" s="58"/>
      <c r="AF81" s="58"/>
      <c r="AG81" s="59"/>
      <c r="AH81" s="60"/>
      <c r="AI81" s="61"/>
      <c r="AJ81" s="62"/>
      <c r="AK81" s="58"/>
      <c r="AL81" s="58"/>
      <c r="AM81" s="58">
        <v>9</v>
      </c>
      <c r="AN81" s="58"/>
      <c r="AO81" s="58"/>
      <c r="AP81" s="58"/>
      <c r="AQ81" s="58"/>
      <c r="AR81" s="58"/>
      <c r="AS81" s="59"/>
      <c r="AT81" s="60">
        <v>1</v>
      </c>
      <c r="AU81" s="61"/>
      <c r="AV81" s="58"/>
      <c r="AW81" s="58"/>
      <c r="AX81" s="58"/>
      <c r="AY81" s="58"/>
      <c r="AZ81" s="58"/>
      <c r="BA81" s="58"/>
      <c r="BB81" s="58"/>
      <c r="BC81" s="58"/>
      <c r="BD81" s="58"/>
      <c r="BE81" s="59"/>
      <c r="BF81" s="60"/>
      <c r="BG81" s="61"/>
      <c r="BH81" s="58"/>
      <c r="BI81" s="58"/>
      <c r="BJ81" s="58"/>
      <c r="BK81" s="58"/>
      <c r="BL81" s="58"/>
      <c r="BM81" s="58"/>
      <c r="BN81" s="58"/>
      <c r="BO81" s="58"/>
      <c r="BP81" s="58"/>
      <c r="BQ81" s="59"/>
      <c r="BR81" s="60"/>
      <c r="BS81" s="61"/>
      <c r="BT81" s="58"/>
      <c r="BU81" s="58"/>
      <c r="BV81" s="58"/>
      <c r="BW81" s="58"/>
      <c r="BX81" s="58"/>
      <c r="BY81" s="58"/>
      <c r="BZ81" s="58"/>
      <c r="CA81" s="58"/>
      <c r="CB81" s="58"/>
      <c r="CC81" s="59"/>
      <c r="CD81" s="60"/>
      <c r="CE81" s="61"/>
      <c r="CF81" s="58"/>
      <c r="CG81" s="58"/>
      <c r="CH81" s="58"/>
      <c r="CI81" s="58"/>
      <c r="CJ81" s="58"/>
      <c r="CK81" s="58"/>
      <c r="CL81" s="58"/>
      <c r="CM81" s="58"/>
      <c r="CN81" s="58"/>
      <c r="CO81" s="59"/>
      <c r="CP81" s="60"/>
      <c r="CQ81" s="61"/>
      <c r="CR81" s="58"/>
      <c r="CS81" s="58"/>
      <c r="CT81" s="58"/>
      <c r="CU81" s="58"/>
      <c r="CV81" s="58"/>
      <c r="CW81" s="58"/>
      <c r="CX81" s="58"/>
      <c r="CY81" s="58"/>
      <c r="CZ81" s="58"/>
      <c r="DA81" s="59"/>
      <c r="DB81" s="60"/>
    </row>
    <row r="82" spans="2:106" ht="30">
      <c r="B82" s="117" t="s">
        <v>112</v>
      </c>
      <c r="C82" s="110" t="s">
        <v>189</v>
      </c>
      <c r="D82" s="118"/>
      <c r="E82" s="118"/>
      <c r="F82" s="118" t="s">
        <v>151</v>
      </c>
      <c r="G82" s="112">
        <f t="shared" si="13"/>
        <v>18</v>
      </c>
      <c r="H82" s="113">
        <f t="shared" si="14"/>
        <v>0</v>
      </c>
      <c r="I82" s="113">
        <f t="shared" si="15"/>
        <v>18</v>
      </c>
      <c r="J82" s="113">
        <f t="shared" si="16"/>
        <v>2</v>
      </c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9"/>
      <c r="V82" s="60"/>
      <c r="W82" s="61"/>
      <c r="X82" s="58"/>
      <c r="Y82" s="58"/>
      <c r="Z82" s="58"/>
      <c r="AA82" s="58"/>
      <c r="AB82" s="58"/>
      <c r="AC82" s="58"/>
      <c r="AD82" s="58"/>
      <c r="AE82" s="58"/>
      <c r="AF82" s="58"/>
      <c r="AG82" s="59"/>
      <c r="AH82" s="60"/>
      <c r="AI82" s="61"/>
      <c r="AJ82" s="62"/>
      <c r="AK82" s="58"/>
      <c r="AL82" s="58"/>
      <c r="AM82" s="58">
        <v>18</v>
      </c>
      <c r="AN82" s="58"/>
      <c r="AO82" s="58"/>
      <c r="AP82" s="58"/>
      <c r="AQ82" s="58"/>
      <c r="AR82" s="58"/>
      <c r="AS82" s="59"/>
      <c r="AT82" s="60">
        <v>2</v>
      </c>
      <c r="AU82" s="61"/>
      <c r="AV82" s="58"/>
      <c r="AW82" s="58"/>
      <c r="AX82" s="58"/>
      <c r="AY82" s="58"/>
      <c r="AZ82" s="58"/>
      <c r="BA82" s="58"/>
      <c r="BB82" s="58"/>
      <c r="BC82" s="58"/>
      <c r="BD82" s="58"/>
      <c r="BE82" s="59"/>
      <c r="BF82" s="60"/>
      <c r="BG82" s="61"/>
      <c r="BH82" s="58"/>
      <c r="BI82" s="58"/>
      <c r="BJ82" s="58"/>
      <c r="BK82" s="58"/>
      <c r="BL82" s="58"/>
      <c r="BM82" s="58"/>
      <c r="BN82" s="58"/>
      <c r="BO82" s="58"/>
      <c r="BP82" s="58"/>
      <c r="BQ82" s="59"/>
      <c r="BR82" s="60"/>
      <c r="BS82" s="61"/>
      <c r="BT82" s="58"/>
      <c r="BU82" s="58"/>
      <c r="BV82" s="58"/>
      <c r="BW82" s="58"/>
      <c r="BX82" s="58"/>
      <c r="BY82" s="58"/>
      <c r="BZ82" s="58"/>
      <c r="CA82" s="58"/>
      <c r="CB82" s="58"/>
      <c r="CC82" s="59"/>
      <c r="CD82" s="60"/>
      <c r="CE82" s="61"/>
      <c r="CF82" s="58"/>
      <c r="CG82" s="58"/>
      <c r="CH82" s="58"/>
      <c r="CI82" s="58"/>
      <c r="CJ82" s="58"/>
      <c r="CK82" s="58"/>
      <c r="CL82" s="58"/>
      <c r="CM82" s="58"/>
      <c r="CN82" s="58"/>
      <c r="CO82" s="59"/>
      <c r="CP82" s="60"/>
      <c r="CQ82" s="61"/>
      <c r="CR82" s="58"/>
      <c r="CS82" s="58"/>
      <c r="CT82" s="58"/>
      <c r="CU82" s="58"/>
      <c r="CV82" s="58"/>
      <c r="CW82" s="58"/>
      <c r="CX82" s="58"/>
      <c r="CY82" s="58"/>
      <c r="CZ82" s="58"/>
      <c r="DA82" s="59"/>
      <c r="DB82" s="60"/>
    </row>
    <row r="83" spans="2:106" ht="30">
      <c r="B83" s="117" t="s">
        <v>113</v>
      </c>
      <c r="C83" s="110" t="s">
        <v>182</v>
      </c>
      <c r="D83" s="118"/>
      <c r="E83" s="118"/>
      <c r="F83" s="118" t="s">
        <v>153</v>
      </c>
      <c r="G83" s="112">
        <f t="shared" si="13"/>
        <v>18</v>
      </c>
      <c r="H83" s="113">
        <f t="shared" si="14"/>
        <v>0</v>
      </c>
      <c r="I83" s="113">
        <f t="shared" si="15"/>
        <v>18</v>
      </c>
      <c r="J83" s="113">
        <f t="shared" si="16"/>
        <v>2</v>
      </c>
      <c r="K83" s="58"/>
      <c r="L83" s="58"/>
      <c r="M83" s="58"/>
      <c r="N83" s="58"/>
      <c r="O83" s="58">
        <v>18</v>
      </c>
      <c r="P83" s="58"/>
      <c r="Q83" s="58"/>
      <c r="R83" s="58"/>
      <c r="S83" s="58"/>
      <c r="T83" s="58"/>
      <c r="U83" s="59"/>
      <c r="V83" s="60">
        <v>2</v>
      </c>
      <c r="W83" s="61"/>
      <c r="X83" s="58"/>
      <c r="Y83" s="58"/>
      <c r="Z83" s="58"/>
      <c r="AA83" s="58"/>
      <c r="AB83" s="58"/>
      <c r="AC83" s="58"/>
      <c r="AD83" s="58"/>
      <c r="AE83" s="58"/>
      <c r="AF83" s="58"/>
      <c r="AG83" s="59"/>
      <c r="AH83" s="60"/>
      <c r="AI83" s="61"/>
      <c r="AJ83" s="58"/>
      <c r="AK83" s="58"/>
      <c r="AL83" s="58"/>
      <c r="AM83" s="58"/>
      <c r="AN83" s="58"/>
      <c r="AO83" s="58"/>
      <c r="AP83" s="58"/>
      <c r="AQ83" s="58"/>
      <c r="AR83" s="58"/>
      <c r="AS83" s="59"/>
      <c r="AT83" s="60"/>
      <c r="AU83" s="61"/>
      <c r="AV83" s="58"/>
      <c r="AW83" s="58"/>
      <c r="AX83" s="58"/>
      <c r="AY83" s="58"/>
      <c r="AZ83" s="58"/>
      <c r="BA83" s="58"/>
      <c r="BB83" s="58"/>
      <c r="BC83" s="58"/>
      <c r="BD83" s="58"/>
      <c r="BE83" s="59"/>
      <c r="BF83" s="60"/>
      <c r="BG83" s="61"/>
      <c r="BH83" s="58"/>
      <c r="BI83" s="58"/>
      <c r="BJ83" s="58"/>
      <c r="BK83" s="58"/>
      <c r="BL83" s="58"/>
      <c r="BM83" s="58"/>
      <c r="BN83" s="58"/>
      <c r="BO83" s="58"/>
      <c r="BP83" s="58"/>
      <c r="BQ83" s="59"/>
      <c r="BR83" s="60"/>
      <c r="BS83" s="61"/>
      <c r="BT83" s="58"/>
      <c r="BU83" s="58"/>
      <c r="BV83" s="58"/>
      <c r="BW83" s="58"/>
      <c r="BX83" s="58"/>
      <c r="BY83" s="58"/>
      <c r="BZ83" s="58"/>
      <c r="CA83" s="58"/>
      <c r="CB83" s="58"/>
      <c r="CC83" s="59"/>
      <c r="CD83" s="60"/>
      <c r="CE83" s="61"/>
      <c r="CF83" s="58"/>
      <c r="CG83" s="58"/>
      <c r="CH83" s="58"/>
      <c r="CI83" s="58"/>
      <c r="CJ83" s="58"/>
      <c r="CK83" s="58"/>
      <c r="CL83" s="58"/>
      <c r="CM83" s="58"/>
      <c r="CN83" s="58"/>
      <c r="CO83" s="59"/>
      <c r="CP83" s="60"/>
      <c r="CQ83" s="61"/>
      <c r="CR83" s="58"/>
      <c r="CS83" s="58"/>
      <c r="CT83" s="58"/>
      <c r="CU83" s="58"/>
      <c r="CV83" s="58"/>
      <c r="CW83" s="58"/>
      <c r="CX83" s="58"/>
      <c r="CY83" s="58"/>
      <c r="CZ83" s="58"/>
      <c r="DA83" s="59"/>
      <c r="DB83" s="60"/>
    </row>
    <row r="84" spans="2:106" ht="30">
      <c r="B84" s="117" t="s">
        <v>114</v>
      </c>
      <c r="C84" s="110" t="s">
        <v>183</v>
      </c>
      <c r="D84" s="118"/>
      <c r="E84" s="118"/>
      <c r="F84" s="118" t="s">
        <v>152</v>
      </c>
      <c r="G84" s="112">
        <f t="shared" si="13"/>
        <v>18</v>
      </c>
      <c r="H84" s="113">
        <f t="shared" si="14"/>
        <v>0</v>
      </c>
      <c r="I84" s="113">
        <f t="shared" si="15"/>
        <v>18</v>
      </c>
      <c r="J84" s="113">
        <f t="shared" si="16"/>
        <v>2</v>
      </c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9"/>
      <c r="V84" s="60"/>
      <c r="W84" s="61"/>
      <c r="X84" s="58"/>
      <c r="Y84" s="58"/>
      <c r="Z84" s="58"/>
      <c r="AA84" s="58">
        <v>18</v>
      </c>
      <c r="AB84" s="58"/>
      <c r="AC84" s="58"/>
      <c r="AD84" s="58"/>
      <c r="AE84" s="58"/>
      <c r="AF84" s="58"/>
      <c r="AG84" s="59"/>
      <c r="AH84" s="60">
        <v>2</v>
      </c>
      <c r="AI84" s="61"/>
      <c r="AJ84" s="58"/>
      <c r="AK84" s="58"/>
      <c r="AL84" s="58"/>
      <c r="AM84" s="58"/>
      <c r="AN84" s="58"/>
      <c r="AO84" s="58"/>
      <c r="AP84" s="58"/>
      <c r="AQ84" s="58"/>
      <c r="AR84" s="58"/>
      <c r="AS84" s="59"/>
      <c r="AT84" s="60"/>
      <c r="AU84" s="61"/>
      <c r="AV84" s="58"/>
      <c r="AW84" s="58"/>
      <c r="AX84" s="58"/>
      <c r="AY84" s="58"/>
      <c r="AZ84" s="58"/>
      <c r="BA84" s="58"/>
      <c r="BB84" s="58"/>
      <c r="BC84" s="58"/>
      <c r="BD84" s="58"/>
      <c r="BE84" s="59"/>
      <c r="BF84" s="60"/>
      <c r="BG84" s="61"/>
      <c r="BH84" s="58"/>
      <c r="BI84" s="58"/>
      <c r="BJ84" s="58"/>
      <c r="BK84" s="58"/>
      <c r="BL84" s="58"/>
      <c r="BM84" s="58"/>
      <c r="BN84" s="58"/>
      <c r="BO84" s="58"/>
      <c r="BP84" s="58"/>
      <c r="BQ84" s="59"/>
      <c r="BR84" s="60"/>
      <c r="BS84" s="61"/>
      <c r="BT84" s="58"/>
      <c r="BU84" s="58"/>
      <c r="BV84" s="58"/>
      <c r="BW84" s="58"/>
      <c r="BX84" s="58"/>
      <c r="BY84" s="58"/>
      <c r="BZ84" s="58"/>
      <c r="CA84" s="58"/>
      <c r="CB84" s="58"/>
      <c r="CC84" s="59"/>
      <c r="CD84" s="60"/>
      <c r="CE84" s="61"/>
      <c r="CF84" s="58"/>
      <c r="CG84" s="58"/>
      <c r="CH84" s="58"/>
      <c r="CI84" s="58"/>
      <c r="CJ84" s="58"/>
      <c r="CK84" s="58"/>
      <c r="CL84" s="58"/>
      <c r="CM84" s="58"/>
      <c r="CN84" s="58"/>
      <c r="CO84" s="59"/>
      <c r="CP84" s="60"/>
      <c r="CQ84" s="61"/>
      <c r="CR84" s="58"/>
      <c r="CS84" s="58"/>
      <c r="CT84" s="58"/>
      <c r="CU84" s="58"/>
      <c r="CV84" s="58"/>
      <c r="CW84" s="58"/>
      <c r="CX84" s="58"/>
      <c r="CY84" s="58"/>
      <c r="CZ84" s="58"/>
      <c r="DA84" s="59"/>
      <c r="DB84" s="60"/>
    </row>
    <row r="85" spans="2:106" ht="30">
      <c r="B85" s="117" t="s">
        <v>115</v>
      </c>
      <c r="C85" s="110" t="s">
        <v>190</v>
      </c>
      <c r="D85" s="118"/>
      <c r="E85" s="118"/>
      <c r="F85" s="118" t="s">
        <v>152</v>
      </c>
      <c r="G85" s="112">
        <f t="shared" si="13"/>
        <v>18</v>
      </c>
      <c r="H85" s="113">
        <f t="shared" si="14"/>
        <v>0</v>
      </c>
      <c r="I85" s="113">
        <f t="shared" si="15"/>
        <v>18</v>
      </c>
      <c r="J85" s="113">
        <f t="shared" si="16"/>
        <v>2</v>
      </c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60"/>
      <c r="W85" s="61"/>
      <c r="X85" s="58"/>
      <c r="Y85" s="58"/>
      <c r="Z85" s="58"/>
      <c r="AA85" s="58">
        <v>18</v>
      </c>
      <c r="AB85" s="58"/>
      <c r="AC85" s="58"/>
      <c r="AD85" s="58"/>
      <c r="AE85" s="58"/>
      <c r="AF85" s="58"/>
      <c r="AG85" s="59"/>
      <c r="AH85" s="60">
        <v>2</v>
      </c>
      <c r="AI85" s="61"/>
      <c r="AJ85" s="58"/>
      <c r="AK85" s="58"/>
      <c r="AL85" s="58"/>
      <c r="AM85" s="58"/>
      <c r="AN85" s="58"/>
      <c r="AO85" s="58"/>
      <c r="AP85" s="58"/>
      <c r="AQ85" s="58"/>
      <c r="AR85" s="58"/>
      <c r="AS85" s="59"/>
      <c r="AT85" s="60"/>
      <c r="AU85" s="61"/>
      <c r="AV85" s="58"/>
      <c r="AW85" s="58"/>
      <c r="AX85" s="58"/>
      <c r="AY85" s="58"/>
      <c r="AZ85" s="58"/>
      <c r="BA85" s="58"/>
      <c r="BB85" s="58"/>
      <c r="BC85" s="58"/>
      <c r="BD85" s="58"/>
      <c r="BE85" s="59"/>
      <c r="BF85" s="60"/>
      <c r="BG85" s="61"/>
      <c r="BH85" s="58"/>
      <c r="BI85" s="58"/>
      <c r="BJ85" s="58"/>
      <c r="BK85" s="58"/>
      <c r="BL85" s="58"/>
      <c r="BM85" s="58"/>
      <c r="BN85" s="58"/>
      <c r="BO85" s="58"/>
      <c r="BP85" s="58"/>
      <c r="BQ85" s="59"/>
      <c r="BR85" s="60"/>
      <c r="BS85" s="61"/>
      <c r="BT85" s="58"/>
      <c r="BU85" s="58"/>
      <c r="BV85" s="58"/>
      <c r="BW85" s="58"/>
      <c r="BX85" s="58"/>
      <c r="BY85" s="58"/>
      <c r="BZ85" s="58"/>
      <c r="CA85" s="58"/>
      <c r="CB85" s="58"/>
      <c r="CC85" s="59"/>
      <c r="CD85" s="60"/>
      <c r="CE85" s="61"/>
      <c r="CF85" s="58"/>
      <c r="CG85" s="58"/>
      <c r="CH85" s="58"/>
      <c r="CI85" s="58"/>
      <c r="CJ85" s="58"/>
      <c r="CK85" s="58"/>
      <c r="CL85" s="58"/>
      <c r="CM85" s="58"/>
      <c r="CN85" s="58"/>
      <c r="CO85" s="59"/>
      <c r="CP85" s="60"/>
      <c r="CQ85" s="61"/>
      <c r="CR85" s="58"/>
      <c r="CS85" s="58"/>
      <c r="CT85" s="58"/>
      <c r="CU85" s="58"/>
      <c r="CV85" s="58"/>
      <c r="CW85" s="58"/>
      <c r="CX85" s="58"/>
      <c r="CY85" s="58"/>
      <c r="CZ85" s="58"/>
      <c r="DA85" s="59"/>
      <c r="DB85" s="60"/>
    </row>
    <row r="86" spans="2:106" ht="30">
      <c r="B86" s="117" t="s">
        <v>116</v>
      </c>
      <c r="C86" s="110" t="s">
        <v>196</v>
      </c>
      <c r="D86" s="118"/>
      <c r="E86" s="118"/>
      <c r="F86" s="118" t="s">
        <v>153</v>
      </c>
      <c r="G86" s="112">
        <f t="shared" si="13"/>
        <v>18</v>
      </c>
      <c r="H86" s="113">
        <f t="shared" si="14"/>
        <v>0</v>
      </c>
      <c r="I86" s="113">
        <f t="shared" si="15"/>
        <v>18</v>
      </c>
      <c r="J86" s="113">
        <f t="shared" si="16"/>
        <v>2</v>
      </c>
      <c r="K86" s="58"/>
      <c r="L86" s="58"/>
      <c r="M86" s="58"/>
      <c r="N86" s="58"/>
      <c r="O86" s="58">
        <v>18</v>
      </c>
      <c r="P86" s="58"/>
      <c r="Q86" s="58"/>
      <c r="R86" s="58"/>
      <c r="S86" s="58"/>
      <c r="T86" s="58"/>
      <c r="U86" s="59"/>
      <c r="V86" s="60">
        <v>2</v>
      </c>
      <c r="W86" s="61"/>
      <c r="X86" s="58"/>
      <c r="Y86" s="58"/>
      <c r="Z86" s="58"/>
      <c r="AA86" s="58"/>
      <c r="AB86" s="58"/>
      <c r="AC86" s="58"/>
      <c r="AD86" s="58"/>
      <c r="AE86" s="58"/>
      <c r="AF86" s="58"/>
      <c r="AG86" s="59"/>
      <c r="AH86" s="60"/>
      <c r="AI86" s="61"/>
      <c r="AJ86" s="58"/>
      <c r="AK86" s="58"/>
      <c r="AL86" s="58"/>
      <c r="AM86" s="58"/>
      <c r="AN86" s="58"/>
      <c r="AO86" s="58"/>
      <c r="AP86" s="58"/>
      <c r="AQ86" s="58"/>
      <c r="AR86" s="58"/>
      <c r="AS86" s="59"/>
      <c r="AT86" s="60"/>
      <c r="AU86" s="61"/>
      <c r="AV86" s="58"/>
      <c r="AW86" s="58"/>
      <c r="AX86" s="58"/>
      <c r="AY86" s="58"/>
      <c r="AZ86" s="58"/>
      <c r="BA86" s="58"/>
      <c r="BB86" s="58"/>
      <c r="BC86" s="58"/>
      <c r="BD86" s="58"/>
      <c r="BE86" s="59"/>
      <c r="BF86" s="60"/>
      <c r="BG86" s="61"/>
      <c r="BH86" s="58"/>
      <c r="BI86" s="58"/>
      <c r="BJ86" s="58"/>
      <c r="BK86" s="58"/>
      <c r="BL86" s="58"/>
      <c r="BM86" s="58"/>
      <c r="BN86" s="58"/>
      <c r="BO86" s="58"/>
      <c r="BP86" s="58"/>
      <c r="BQ86" s="59"/>
      <c r="BR86" s="60"/>
      <c r="BS86" s="61"/>
      <c r="BT86" s="58"/>
      <c r="BU86" s="58"/>
      <c r="BV86" s="58"/>
      <c r="BW86" s="58"/>
      <c r="BX86" s="58"/>
      <c r="BY86" s="58"/>
      <c r="BZ86" s="58"/>
      <c r="CA86" s="58"/>
      <c r="CB86" s="58"/>
      <c r="CC86" s="59"/>
      <c r="CD86" s="60"/>
      <c r="CE86" s="61"/>
      <c r="CF86" s="58"/>
      <c r="CG86" s="58"/>
      <c r="CH86" s="58"/>
      <c r="CI86" s="58"/>
      <c r="CJ86" s="58"/>
      <c r="CK86" s="58"/>
      <c r="CL86" s="58"/>
      <c r="CM86" s="58"/>
      <c r="CN86" s="58"/>
      <c r="CO86" s="59"/>
      <c r="CP86" s="60"/>
      <c r="CQ86" s="61"/>
      <c r="CR86" s="58"/>
      <c r="CS86" s="58"/>
      <c r="CT86" s="58"/>
      <c r="CU86" s="58"/>
      <c r="CV86" s="58"/>
      <c r="CW86" s="58"/>
      <c r="CX86" s="58"/>
      <c r="CY86" s="58"/>
      <c r="CZ86" s="58"/>
      <c r="DA86" s="59"/>
      <c r="DB86" s="60"/>
    </row>
    <row r="87" spans="2:106" ht="15">
      <c r="B87" s="117" t="s">
        <v>117</v>
      </c>
      <c r="C87" s="110" t="s">
        <v>200</v>
      </c>
      <c r="D87" s="118"/>
      <c r="E87" s="118"/>
      <c r="F87" s="118" t="s">
        <v>152</v>
      </c>
      <c r="G87" s="112">
        <f t="shared" si="13"/>
        <v>18</v>
      </c>
      <c r="H87" s="113">
        <f t="shared" si="14"/>
        <v>0</v>
      </c>
      <c r="I87" s="113">
        <f t="shared" si="15"/>
        <v>18</v>
      </c>
      <c r="J87" s="113">
        <f t="shared" si="16"/>
        <v>2</v>
      </c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9"/>
      <c r="V87" s="60"/>
      <c r="W87" s="61"/>
      <c r="X87" s="58"/>
      <c r="Y87" s="58"/>
      <c r="Z87" s="58"/>
      <c r="AA87" s="58">
        <v>18</v>
      </c>
      <c r="AB87" s="58"/>
      <c r="AC87" s="58"/>
      <c r="AD87" s="58"/>
      <c r="AE87" s="58"/>
      <c r="AF87" s="58"/>
      <c r="AG87" s="59"/>
      <c r="AH87" s="60">
        <v>2</v>
      </c>
      <c r="AI87" s="61"/>
      <c r="AJ87" s="58"/>
      <c r="AK87" s="58"/>
      <c r="AL87" s="58"/>
      <c r="AM87" s="58"/>
      <c r="AN87" s="58"/>
      <c r="AO87" s="58"/>
      <c r="AP87" s="58"/>
      <c r="AQ87" s="58"/>
      <c r="AR87" s="58"/>
      <c r="AS87" s="59"/>
      <c r="AT87" s="60"/>
      <c r="AU87" s="61"/>
      <c r="AV87" s="58"/>
      <c r="AW87" s="58"/>
      <c r="AX87" s="58"/>
      <c r="AY87" s="58"/>
      <c r="AZ87" s="58"/>
      <c r="BA87" s="58"/>
      <c r="BB87" s="58"/>
      <c r="BC87" s="58"/>
      <c r="BD87" s="58"/>
      <c r="BE87" s="59"/>
      <c r="BF87" s="60"/>
      <c r="BG87" s="61"/>
      <c r="BH87" s="58"/>
      <c r="BI87" s="58"/>
      <c r="BJ87" s="58"/>
      <c r="BK87" s="58"/>
      <c r="BL87" s="58"/>
      <c r="BM87" s="58"/>
      <c r="BN87" s="58"/>
      <c r="BO87" s="58"/>
      <c r="BP87" s="58"/>
      <c r="BQ87" s="59"/>
      <c r="BR87" s="60"/>
      <c r="BS87" s="61"/>
      <c r="BT87" s="58"/>
      <c r="BU87" s="58"/>
      <c r="BV87" s="58"/>
      <c r="BW87" s="58"/>
      <c r="BX87" s="58"/>
      <c r="BY87" s="58"/>
      <c r="BZ87" s="58"/>
      <c r="CA87" s="58"/>
      <c r="CB87" s="58"/>
      <c r="CC87" s="59"/>
      <c r="CD87" s="60"/>
      <c r="CE87" s="61"/>
      <c r="CF87" s="58"/>
      <c r="CG87" s="58"/>
      <c r="CH87" s="58"/>
      <c r="CI87" s="58"/>
      <c r="CJ87" s="58"/>
      <c r="CK87" s="58"/>
      <c r="CL87" s="58"/>
      <c r="CM87" s="58"/>
      <c r="CN87" s="58"/>
      <c r="CO87" s="59"/>
      <c r="CP87" s="60"/>
      <c r="CQ87" s="61"/>
      <c r="CR87" s="58"/>
      <c r="CS87" s="58"/>
      <c r="CT87" s="58"/>
      <c r="CU87" s="58"/>
      <c r="CV87" s="58"/>
      <c r="CW87" s="58"/>
      <c r="CX87" s="58"/>
      <c r="CY87" s="58"/>
      <c r="CZ87" s="58"/>
      <c r="DA87" s="59"/>
      <c r="DB87" s="60"/>
    </row>
    <row r="88" spans="2:106" ht="30">
      <c r="B88" s="117" t="s">
        <v>118</v>
      </c>
      <c r="C88" s="110" t="s">
        <v>191</v>
      </c>
      <c r="D88" s="118"/>
      <c r="E88" s="118"/>
      <c r="F88" s="118" t="s">
        <v>152</v>
      </c>
      <c r="G88" s="112">
        <f t="shared" si="13"/>
        <v>18</v>
      </c>
      <c r="H88" s="113">
        <f t="shared" si="14"/>
        <v>0</v>
      </c>
      <c r="I88" s="113">
        <f t="shared" si="15"/>
        <v>18</v>
      </c>
      <c r="J88" s="113">
        <f t="shared" si="16"/>
        <v>2</v>
      </c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9"/>
      <c r="V88" s="60"/>
      <c r="W88" s="61"/>
      <c r="X88" s="58"/>
      <c r="Y88" s="58"/>
      <c r="Z88" s="58"/>
      <c r="AA88" s="58"/>
      <c r="AB88" s="58">
        <v>18</v>
      </c>
      <c r="AC88" s="58"/>
      <c r="AD88" s="58"/>
      <c r="AE88" s="58"/>
      <c r="AF88" s="58"/>
      <c r="AG88" s="59"/>
      <c r="AH88" s="60">
        <v>2</v>
      </c>
      <c r="AI88" s="61"/>
      <c r="AJ88" s="58"/>
      <c r="AK88" s="58"/>
      <c r="AL88" s="58"/>
      <c r="AM88" s="58"/>
      <c r="AN88" s="58"/>
      <c r="AO88" s="58"/>
      <c r="AP88" s="58"/>
      <c r="AQ88" s="58"/>
      <c r="AR88" s="58"/>
      <c r="AS88" s="59"/>
      <c r="AT88" s="60"/>
      <c r="AU88" s="61"/>
      <c r="AV88" s="58"/>
      <c r="AW88" s="58"/>
      <c r="AX88" s="58"/>
      <c r="AY88" s="58"/>
      <c r="AZ88" s="58"/>
      <c r="BA88" s="58"/>
      <c r="BB88" s="58"/>
      <c r="BC88" s="58"/>
      <c r="BD88" s="58"/>
      <c r="BE88" s="59"/>
      <c r="BF88" s="60"/>
      <c r="BG88" s="61"/>
      <c r="BH88" s="58"/>
      <c r="BI88" s="58"/>
      <c r="BJ88" s="58"/>
      <c r="BK88" s="58"/>
      <c r="BL88" s="58"/>
      <c r="BM88" s="58"/>
      <c r="BN88" s="58"/>
      <c r="BO88" s="58"/>
      <c r="BP88" s="58"/>
      <c r="BQ88" s="59"/>
      <c r="BR88" s="60"/>
      <c r="BS88" s="61"/>
      <c r="BT88" s="58"/>
      <c r="BU88" s="58"/>
      <c r="BV88" s="58"/>
      <c r="BW88" s="58"/>
      <c r="BX88" s="58"/>
      <c r="BY88" s="58"/>
      <c r="BZ88" s="58"/>
      <c r="CA88" s="58"/>
      <c r="CB88" s="58"/>
      <c r="CC88" s="59"/>
      <c r="CD88" s="60"/>
      <c r="CE88" s="61"/>
      <c r="CF88" s="58"/>
      <c r="CG88" s="58"/>
      <c r="CH88" s="58"/>
      <c r="CI88" s="58"/>
      <c r="CJ88" s="58"/>
      <c r="CK88" s="58"/>
      <c r="CL88" s="58"/>
      <c r="CM88" s="58"/>
      <c r="CN88" s="58"/>
      <c r="CO88" s="59"/>
      <c r="CP88" s="60"/>
      <c r="CQ88" s="61"/>
      <c r="CR88" s="58"/>
      <c r="CS88" s="58"/>
      <c r="CT88" s="58"/>
      <c r="CU88" s="58"/>
      <c r="CV88" s="58"/>
      <c r="CW88" s="58"/>
      <c r="CX88" s="58"/>
      <c r="CY88" s="58"/>
      <c r="CZ88" s="58"/>
      <c r="DA88" s="59"/>
      <c r="DB88" s="60"/>
    </row>
    <row r="89" spans="2:106" ht="30">
      <c r="B89" s="117" t="s">
        <v>119</v>
      </c>
      <c r="C89" s="110" t="s">
        <v>184</v>
      </c>
      <c r="D89" s="118"/>
      <c r="E89" s="118"/>
      <c r="F89" s="118" t="s">
        <v>161</v>
      </c>
      <c r="G89" s="112">
        <f t="shared" si="13"/>
        <v>18</v>
      </c>
      <c r="H89" s="113">
        <f t="shared" si="14"/>
        <v>0</v>
      </c>
      <c r="I89" s="113">
        <f t="shared" si="15"/>
        <v>18</v>
      </c>
      <c r="J89" s="113">
        <f t="shared" si="16"/>
        <v>2</v>
      </c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9"/>
      <c r="V89" s="60"/>
      <c r="W89" s="61"/>
      <c r="X89" s="58"/>
      <c r="Y89" s="58"/>
      <c r="Z89" s="58"/>
      <c r="AA89" s="58"/>
      <c r="AB89" s="58"/>
      <c r="AC89" s="58"/>
      <c r="AD89" s="58"/>
      <c r="AE89" s="58"/>
      <c r="AF89" s="58"/>
      <c r="AG89" s="59"/>
      <c r="AH89" s="60"/>
      <c r="AI89" s="61"/>
      <c r="AJ89" s="58"/>
      <c r="AK89" s="58"/>
      <c r="AL89" s="58"/>
      <c r="AM89" s="58"/>
      <c r="AN89" s="58"/>
      <c r="AO89" s="58"/>
      <c r="AP89" s="58"/>
      <c r="AQ89" s="58"/>
      <c r="AR89" s="58"/>
      <c r="AS89" s="59"/>
      <c r="AT89" s="60"/>
      <c r="AU89" s="61"/>
      <c r="AV89" s="58"/>
      <c r="AW89" s="58"/>
      <c r="AX89" s="58"/>
      <c r="AY89" s="58"/>
      <c r="AZ89" s="58"/>
      <c r="BA89" s="58"/>
      <c r="BB89" s="58"/>
      <c r="BC89" s="58"/>
      <c r="BD89" s="58"/>
      <c r="BE89" s="59"/>
      <c r="BF89" s="60"/>
      <c r="BG89" s="61"/>
      <c r="BH89" s="58"/>
      <c r="BI89" s="58"/>
      <c r="BJ89" s="58"/>
      <c r="BK89" s="58"/>
      <c r="BL89" s="58"/>
      <c r="BM89" s="58"/>
      <c r="BN89" s="58"/>
      <c r="BO89" s="58"/>
      <c r="BP89" s="58"/>
      <c r="BQ89" s="59"/>
      <c r="BR89" s="60"/>
      <c r="BS89" s="61"/>
      <c r="BT89" s="58"/>
      <c r="BU89" s="58"/>
      <c r="BV89" s="58"/>
      <c r="BW89" s="58"/>
      <c r="BX89" s="58">
        <v>18</v>
      </c>
      <c r="BY89" s="58"/>
      <c r="BZ89" s="58"/>
      <c r="CA89" s="58"/>
      <c r="CB89" s="58"/>
      <c r="CC89" s="59"/>
      <c r="CD89" s="60">
        <v>2</v>
      </c>
      <c r="CE89" s="61"/>
      <c r="CF89" s="58"/>
      <c r="CG89" s="58"/>
      <c r="CH89" s="58"/>
      <c r="CI89" s="58"/>
      <c r="CJ89" s="58"/>
      <c r="CK89" s="58"/>
      <c r="CL89" s="58"/>
      <c r="CM89" s="58"/>
      <c r="CN89" s="58"/>
      <c r="CO89" s="59"/>
      <c r="CP89" s="60"/>
      <c r="CQ89" s="61"/>
      <c r="CR89" s="58"/>
      <c r="CS89" s="58"/>
      <c r="CT89" s="58"/>
      <c r="CU89" s="58"/>
      <c r="CV89" s="58"/>
      <c r="CW89" s="58"/>
      <c r="CX89" s="58"/>
      <c r="CY89" s="58"/>
      <c r="CZ89" s="58"/>
      <c r="DA89" s="59"/>
      <c r="DB89" s="60"/>
    </row>
    <row r="90" spans="2:106" ht="15.75">
      <c r="B90" s="189" t="s">
        <v>19</v>
      </c>
      <c r="C90" s="190"/>
      <c r="D90" s="191"/>
      <c r="E90" s="191"/>
      <c r="F90" s="192"/>
      <c r="G90" s="115">
        <f>SUM(G81:G89)</f>
        <v>153</v>
      </c>
      <c r="H90" s="115">
        <f>SUM(H81:H89)</f>
        <v>0</v>
      </c>
      <c r="I90" s="115">
        <f>SUM(I81:I89)</f>
        <v>153</v>
      </c>
      <c r="J90" s="116">
        <f>SUM(J81:J89)</f>
        <v>17</v>
      </c>
      <c r="K90" s="36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41"/>
      <c r="W90" s="39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41"/>
      <c r="AI90" s="39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41"/>
      <c r="AU90" s="39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41"/>
      <c r="BG90" s="39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41"/>
      <c r="BS90" s="39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41"/>
      <c r="CE90" s="39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41"/>
      <c r="CQ90" s="39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41"/>
    </row>
    <row r="91" spans="2:106" ht="15">
      <c r="B91" s="172"/>
      <c r="C91" s="173"/>
      <c r="D91" s="173"/>
      <c r="E91" s="173"/>
      <c r="F91" s="173"/>
      <c r="G91" s="173"/>
      <c r="H91" s="173"/>
      <c r="I91" s="173"/>
      <c r="J91" s="174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41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41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41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41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41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41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41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41"/>
    </row>
    <row r="92" spans="2:106" ht="15.75">
      <c r="B92" s="75"/>
      <c r="C92" s="79" t="s">
        <v>177</v>
      </c>
      <c r="D92" s="78"/>
      <c r="E92" s="78"/>
      <c r="F92" s="78"/>
      <c r="G92" s="76"/>
      <c r="H92" s="76"/>
      <c r="I92" s="76"/>
      <c r="J92" s="7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41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41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41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41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41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41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41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41"/>
    </row>
    <row r="93" spans="2:106" ht="15">
      <c r="B93" s="172"/>
      <c r="C93" s="173"/>
      <c r="D93" s="173"/>
      <c r="E93" s="173"/>
      <c r="F93" s="173"/>
      <c r="G93" s="173"/>
      <c r="H93" s="173"/>
      <c r="I93" s="173"/>
      <c r="J93" s="174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41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41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41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41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41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41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41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41"/>
    </row>
    <row r="94" spans="2:106" ht="15.75">
      <c r="B94" s="198" t="s">
        <v>70</v>
      </c>
      <c r="C94" s="199"/>
      <c r="D94" s="199"/>
      <c r="E94" s="199"/>
      <c r="F94" s="199"/>
      <c r="G94" s="199"/>
      <c r="H94" s="199"/>
      <c r="I94" s="199"/>
      <c r="J94" s="200"/>
      <c r="K94" s="47">
        <f aca="true" t="shared" si="17" ref="K94:AP94">SUM(K13:K93)</f>
        <v>104</v>
      </c>
      <c r="L94" s="47">
        <f t="shared" si="17"/>
        <v>65</v>
      </c>
      <c r="M94" s="47">
        <f t="shared" si="17"/>
        <v>0</v>
      </c>
      <c r="N94" s="47">
        <f t="shared" si="17"/>
        <v>0</v>
      </c>
      <c r="O94" s="47">
        <f t="shared" si="17"/>
        <v>174</v>
      </c>
      <c r="P94" s="47">
        <f t="shared" si="17"/>
        <v>38</v>
      </c>
      <c r="Q94" s="47">
        <f t="shared" si="17"/>
        <v>0</v>
      </c>
      <c r="R94" s="47">
        <f t="shared" si="17"/>
        <v>0</v>
      </c>
      <c r="S94" s="47">
        <f t="shared" si="17"/>
        <v>20</v>
      </c>
      <c r="T94" s="47">
        <f t="shared" si="17"/>
        <v>0</v>
      </c>
      <c r="U94" s="47">
        <f t="shared" si="17"/>
        <v>0</v>
      </c>
      <c r="V94" s="48">
        <f t="shared" si="17"/>
        <v>30</v>
      </c>
      <c r="W94" s="47">
        <f t="shared" si="17"/>
        <v>98</v>
      </c>
      <c r="X94" s="47">
        <f t="shared" si="17"/>
        <v>0</v>
      </c>
      <c r="Y94" s="47">
        <f t="shared" si="17"/>
        <v>30</v>
      </c>
      <c r="Z94" s="47">
        <f t="shared" si="17"/>
        <v>0</v>
      </c>
      <c r="AA94" s="47">
        <f t="shared" si="17"/>
        <v>190</v>
      </c>
      <c r="AB94" s="47">
        <f t="shared" si="17"/>
        <v>108</v>
      </c>
      <c r="AC94" s="47">
        <f t="shared" si="17"/>
        <v>0</v>
      </c>
      <c r="AD94" s="47">
        <f t="shared" si="17"/>
        <v>0</v>
      </c>
      <c r="AE94" s="47">
        <f t="shared" si="17"/>
        <v>0</v>
      </c>
      <c r="AF94" s="47">
        <f t="shared" si="17"/>
        <v>0</v>
      </c>
      <c r="AG94" s="47">
        <f t="shared" si="17"/>
        <v>0</v>
      </c>
      <c r="AH94" s="48">
        <f t="shared" si="17"/>
        <v>30</v>
      </c>
      <c r="AI94" s="47">
        <f t="shared" si="17"/>
        <v>99</v>
      </c>
      <c r="AJ94" s="47">
        <f t="shared" si="17"/>
        <v>10</v>
      </c>
      <c r="AK94" s="47">
        <f t="shared" si="17"/>
        <v>45</v>
      </c>
      <c r="AL94" s="47">
        <f t="shared" si="17"/>
        <v>0</v>
      </c>
      <c r="AM94" s="47">
        <f t="shared" si="17"/>
        <v>146</v>
      </c>
      <c r="AN94" s="47">
        <f t="shared" si="17"/>
        <v>120</v>
      </c>
      <c r="AO94" s="47">
        <f t="shared" si="17"/>
        <v>0</v>
      </c>
      <c r="AP94" s="47">
        <f t="shared" si="17"/>
        <v>0</v>
      </c>
      <c r="AQ94" s="47">
        <f aca="true" t="shared" si="18" ref="AQ94:BV94">SUM(AQ13:AQ93)</f>
        <v>0</v>
      </c>
      <c r="AR94" s="47">
        <f t="shared" si="18"/>
        <v>0</v>
      </c>
      <c r="AS94" s="47">
        <f t="shared" si="18"/>
        <v>0</v>
      </c>
      <c r="AT94" s="48">
        <f t="shared" si="18"/>
        <v>24</v>
      </c>
      <c r="AU94" s="47">
        <f t="shared" si="18"/>
        <v>45</v>
      </c>
      <c r="AV94" s="47">
        <f t="shared" si="18"/>
        <v>0</v>
      </c>
      <c r="AW94" s="47">
        <f t="shared" si="18"/>
        <v>45</v>
      </c>
      <c r="AX94" s="47">
        <f t="shared" si="18"/>
        <v>0</v>
      </c>
      <c r="AY94" s="47">
        <f t="shared" si="18"/>
        <v>140</v>
      </c>
      <c r="AZ94" s="47">
        <f t="shared" si="18"/>
        <v>161</v>
      </c>
      <c r="BA94" s="47">
        <f t="shared" si="18"/>
        <v>0</v>
      </c>
      <c r="BB94" s="47">
        <f t="shared" si="18"/>
        <v>0</v>
      </c>
      <c r="BC94" s="47">
        <f t="shared" si="18"/>
        <v>0</v>
      </c>
      <c r="BD94" s="47">
        <f t="shared" si="18"/>
        <v>0</v>
      </c>
      <c r="BE94" s="47">
        <f t="shared" si="18"/>
        <v>0</v>
      </c>
      <c r="BF94" s="48">
        <f t="shared" si="18"/>
        <v>30</v>
      </c>
      <c r="BG94" s="47">
        <f t="shared" si="18"/>
        <v>69</v>
      </c>
      <c r="BH94" s="47">
        <f t="shared" si="18"/>
        <v>0</v>
      </c>
      <c r="BI94" s="47">
        <f t="shared" si="18"/>
        <v>0</v>
      </c>
      <c r="BJ94" s="47">
        <f t="shared" si="18"/>
        <v>18</v>
      </c>
      <c r="BK94" s="47">
        <f t="shared" si="18"/>
        <v>48</v>
      </c>
      <c r="BL94" s="47">
        <f t="shared" si="18"/>
        <v>143</v>
      </c>
      <c r="BM94" s="47">
        <f t="shared" si="18"/>
        <v>0</v>
      </c>
      <c r="BN94" s="47">
        <f t="shared" si="18"/>
        <v>0</v>
      </c>
      <c r="BO94" s="47">
        <f t="shared" si="18"/>
        <v>0</v>
      </c>
      <c r="BP94" s="47">
        <f t="shared" si="18"/>
        <v>0</v>
      </c>
      <c r="BQ94" s="47">
        <f t="shared" si="18"/>
        <v>0</v>
      </c>
      <c r="BR94" s="48">
        <f t="shared" si="18"/>
        <v>26</v>
      </c>
      <c r="BS94" s="47">
        <f t="shared" si="18"/>
        <v>9</v>
      </c>
      <c r="BT94" s="47">
        <f t="shared" si="18"/>
        <v>0</v>
      </c>
      <c r="BU94" s="47">
        <f t="shared" si="18"/>
        <v>0</v>
      </c>
      <c r="BV94" s="47">
        <f t="shared" si="18"/>
        <v>18</v>
      </c>
      <c r="BW94" s="47">
        <f aca="true" t="shared" si="19" ref="BW94:DB94">SUM(BW13:BW93)</f>
        <v>0</v>
      </c>
      <c r="BX94" s="47">
        <f t="shared" si="19"/>
        <v>146</v>
      </c>
      <c r="BY94" s="47">
        <f t="shared" si="19"/>
        <v>0</v>
      </c>
      <c r="BZ94" s="47">
        <f t="shared" si="19"/>
        <v>0</v>
      </c>
      <c r="CA94" s="47">
        <f t="shared" si="19"/>
        <v>0</v>
      </c>
      <c r="CB94" s="47">
        <f t="shared" si="19"/>
        <v>0</v>
      </c>
      <c r="CC94" s="47">
        <f t="shared" si="19"/>
        <v>0</v>
      </c>
      <c r="CD94" s="48">
        <f t="shared" si="19"/>
        <v>18</v>
      </c>
      <c r="CE94" s="47">
        <f t="shared" si="19"/>
        <v>0</v>
      </c>
      <c r="CF94" s="47">
        <f t="shared" si="19"/>
        <v>0</v>
      </c>
      <c r="CG94" s="47">
        <f t="shared" si="19"/>
        <v>0</v>
      </c>
      <c r="CH94" s="47">
        <f t="shared" si="19"/>
        <v>0</v>
      </c>
      <c r="CI94" s="47">
        <f t="shared" si="19"/>
        <v>0</v>
      </c>
      <c r="CJ94" s="47">
        <f t="shared" si="19"/>
        <v>0</v>
      </c>
      <c r="CK94" s="47">
        <f t="shared" si="19"/>
        <v>0</v>
      </c>
      <c r="CL94" s="47">
        <f t="shared" si="19"/>
        <v>0</v>
      </c>
      <c r="CM94" s="47">
        <f t="shared" si="19"/>
        <v>0</v>
      </c>
      <c r="CN94" s="47">
        <f t="shared" si="19"/>
        <v>0</v>
      </c>
      <c r="CO94" s="47">
        <f t="shared" si="19"/>
        <v>0</v>
      </c>
      <c r="CP94" s="48">
        <f t="shared" si="19"/>
        <v>0</v>
      </c>
      <c r="CQ94" s="47">
        <f t="shared" si="19"/>
        <v>0</v>
      </c>
      <c r="CR94" s="47">
        <f t="shared" si="19"/>
        <v>0</v>
      </c>
      <c r="CS94" s="47">
        <f t="shared" si="19"/>
        <v>0</v>
      </c>
      <c r="CT94" s="47">
        <f t="shared" si="19"/>
        <v>0</v>
      </c>
      <c r="CU94" s="47">
        <f t="shared" si="19"/>
        <v>0</v>
      </c>
      <c r="CV94" s="47">
        <f t="shared" si="19"/>
        <v>0</v>
      </c>
      <c r="CW94" s="47">
        <f t="shared" si="19"/>
        <v>0</v>
      </c>
      <c r="CX94" s="47">
        <f t="shared" si="19"/>
        <v>0</v>
      </c>
      <c r="CY94" s="47">
        <f t="shared" si="19"/>
        <v>0</v>
      </c>
      <c r="CZ94" s="47">
        <f t="shared" si="19"/>
        <v>0</v>
      </c>
      <c r="DA94" s="47">
        <f t="shared" si="19"/>
        <v>0</v>
      </c>
      <c r="DB94" s="48">
        <f t="shared" si="19"/>
        <v>0</v>
      </c>
    </row>
    <row r="95" spans="2:106" s="17" customFormat="1" ht="16.5" thickBot="1">
      <c r="B95" s="205" t="s">
        <v>224</v>
      </c>
      <c r="C95" s="206"/>
      <c r="D95" s="207"/>
      <c r="E95" s="207"/>
      <c r="F95" s="208"/>
      <c r="G95" s="46">
        <f>SUM(G27,G67,G79,G90)</f>
        <v>2089</v>
      </c>
      <c r="H95" s="46">
        <f>SUM(H27,H67,H79,H90)</f>
        <v>424</v>
      </c>
      <c r="I95" s="46">
        <f>SUM(I27,I67,I79,I90)</f>
        <v>1665</v>
      </c>
      <c r="J95" s="46">
        <f>SUM(J27,J67,J79,J90)</f>
        <v>158</v>
      </c>
      <c r="K95" s="209" t="s">
        <v>76</v>
      </c>
      <c r="L95" s="210"/>
      <c r="M95" s="210"/>
      <c r="N95" s="210"/>
      <c r="O95" s="210"/>
      <c r="P95" s="210"/>
      <c r="Q95" s="210"/>
      <c r="R95" s="210"/>
      <c r="S95" s="139">
        <f>SUM(K94:U94)</f>
        <v>401</v>
      </c>
      <c r="T95" s="143"/>
      <c r="U95" s="26" t="s">
        <v>77</v>
      </c>
      <c r="V95" s="49">
        <f>V94</f>
        <v>30</v>
      </c>
      <c r="W95" s="137" t="s">
        <v>78</v>
      </c>
      <c r="X95" s="138"/>
      <c r="Y95" s="138"/>
      <c r="Z95" s="138"/>
      <c r="AA95" s="138"/>
      <c r="AB95" s="138"/>
      <c r="AC95" s="138"/>
      <c r="AD95" s="138"/>
      <c r="AE95" s="139">
        <f>SUM(W94:AG94)</f>
        <v>426</v>
      </c>
      <c r="AF95" s="143"/>
      <c r="AG95" s="26" t="s">
        <v>77</v>
      </c>
      <c r="AH95" s="49">
        <f>AH94</f>
        <v>30</v>
      </c>
      <c r="AI95" s="137" t="s">
        <v>79</v>
      </c>
      <c r="AJ95" s="138"/>
      <c r="AK95" s="138"/>
      <c r="AL95" s="138"/>
      <c r="AM95" s="138"/>
      <c r="AN95" s="138"/>
      <c r="AO95" s="138"/>
      <c r="AP95" s="138"/>
      <c r="AQ95" s="139">
        <f>SUM(AI94:AS94)</f>
        <v>420</v>
      </c>
      <c r="AR95" s="143"/>
      <c r="AS95" s="27" t="s">
        <v>77</v>
      </c>
      <c r="AT95" s="49">
        <f>AT94</f>
        <v>24</v>
      </c>
      <c r="AU95" s="137" t="s">
        <v>80</v>
      </c>
      <c r="AV95" s="138"/>
      <c r="AW95" s="138"/>
      <c r="AX95" s="138"/>
      <c r="AY95" s="138"/>
      <c r="AZ95" s="138"/>
      <c r="BA95" s="138"/>
      <c r="BB95" s="138"/>
      <c r="BC95" s="139">
        <f>SUM(AU94:BE94)</f>
        <v>391</v>
      </c>
      <c r="BD95" s="143"/>
      <c r="BE95" s="26" t="s">
        <v>77</v>
      </c>
      <c r="BF95" s="49">
        <f>BF94</f>
        <v>30</v>
      </c>
      <c r="BG95" s="137" t="s">
        <v>81</v>
      </c>
      <c r="BH95" s="138"/>
      <c r="BI95" s="138"/>
      <c r="BJ95" s="138"/>
      <c r="BK95" s="138"/>
      <c r="BL95" s="138"/>
      <c r="BM95" s="138"/>
      <c r="BN95" s="138"/>
      <c r="BO95" s="139">
        <f>SUM(BG94:BQ94)</f>
        <v>278</v>
      </c>
      <c r="BP95" s="143"/>
      <c r="BQ95" s="26" t="s">
        <v>77</v>
      </c>
      <c r="BR95" s="49">
        <f>BR94</f>
        <v>26</v>
      </c>
      <c r="BS95" s="137" t="s">
        <v>82</v>
      </c>
      <c r="BT95" s="138"/>
      <c r="BU95" s="138"/>
      <c r="BV95" s="138"/>
      <c r="BW95" s="138"/>
      <c r="BX95" s="138"/>
      <c r="BY95" s="138"/>
      <c r="BZ95" s="138"/>
      <c r="CA95" s="139">
        <f>SUM(BS94:CC94)</f>
        <v>173</v>
      </c>
      <c r="CB95" s="143"/>
      <c r="CC95" s="26" t="s">
        <v>77</v>
      </c>
      <c r="CD95" s="49">
        <f>CD94</f>
        <v>18</v>
      </c>
      <c r="CE95" s="137" t="s">
        <v>83</v>
      </c>
      <c r="CF95" s="138"/>
      <c r="CG95" s="138"/>
      <c r="CH95" s="138"/>
      <c r="CI95" s="138"/>
      <c r="CJ95" s="138"/>
      <c r="CK95" s="138"/>
      <c r="CL95" s="138"/>
      <c r="CM95" s="139">
        <f>SUM(CE94:CO94)</f>
        <v>0</v>
      </c>
      <c r="CN95" s="139"/>
      <c r="CO95" s="26" t="s">
        <v>77</v>
      </c>
      <c r="CP95" s="49">
        <f>CP94</f>
        <v>0</v>
      </c>
      <c r="CQ95" s="137" t="s">
        <v>84</v>
      </c>
      <c r="CR95" s="138"/>
      <c r="CS95" s="138"/>
      <c r="CT95" s="138"/>
      <c r="CU95" s="138"/>
      <c r="CV95" s="138"/>
      <c r="CW95" s="138"/>
      <c r="CX95" s="138"/>
      <c r="CY95" s="139">
        <f>SUM(CQ94:DA94)</f>
        <v>0</v>
      </c>
      <c r="CZ95" s="139"/>
      <c r="DA95" s="26" t="s">
        <v>77</v>
      </c>
      <c r="DB95" s="49">
        <f>DB94</f>
        <v>0</v>
      </c>
    </row>
    <row r="96" spans="2:106" s="17" customFormat="1" ht="16.5" thickTop="1">
      <c r="B96" s="175" t="s">
        <v>194</v>
      </c>
      <c r="C96" s="176"/>
      <c r="D96" s="176"/>
      <c r="E96" s="176"/>
      <c r="F96" s="176"/>
      <c r="G96" s="177"/>
      <c r="H96" s="177"/>
      <c r="I96" s="177"/>
      <c r="J96" s="178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1"/>
      <c r="W96" s="40"/>
      <c r="X96" s="40"/>
      <c r="Y96" s="40"/>
      <c r="Z96" s="40"/>
      <c r="AA96" s="40"/>
      <c r="AB96" s="40"/>
      <c r="AC96" s="40"/>
      <c r="AD96" s="40"/>
      <c r="AE96" s="40"/>
      <c r="AF96" s="42"/>
      <c r="AG96" s="42"/>
      <c r="AH96" s="41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1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1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1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1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1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1"/>
    </row>
    <row r="97" spans="2:106" s="17" customFormat="1" ht="90" customHeight="1">
      <c r="B97" s="119" t="s">
        <v>111</v>
      </c>
      <c r="C97" s="120" t="s">
        <v>231</v>
      </c>
      <c r="D97" s="121"/>
      <c r="E97" s="121"/>
      <c r="F97" s="121" t="s">
        <v>151</v>
      </c>
      <c r="G97" s="122">
        <f>SUM(K97:T97,W97:AF97,AI97:AR97,AU97:BD97,BG97:BP97,BS97:CB97)</f>
        <v>80</v>
      </c>
      <c r="H97" s="121">
        <f aca="true" t="shared" si="20" ref="H97:H104">SUM(K97,W97,AI97,AU97,BG97,BS97,CE97,CQ97)</f>
        <v>0</v>
      </c>
      <c r="I97" s="121">
        <f aca="true" t="shared" si="21" ref="I97:I104">SUM(L97:T97,X97:AF97,AJ97:AR97,AV97:BD97,BH97:BP97,BT97:CB97,CF97:CN97,CR97:CZ97)</f>
        <v>80</v>
      </c>
      <c r="J97" s="121">
        <f aca="true" t="shared" si="22" ref="J97:J104">SUM(V97,AH97,AT97,BF97,BR97,CD97,CP97,DB97)</f>
        <v>3</v>
      </c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3"/>
      <c r="V97" s="64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3"/>
      <c r="AH97" s="64"/>
      <c r="AI97" s="62"/>
      <c r="AJ97" s="62"/>
      <c r="AK97" s="62"/>
      <c r="AL97" s="62"/>
      <c r="AM97" s="62"/>
      <c r="AN97" s="62"/>
      <c r="AO97" s="62"/>
      <c r="AP97" s="62"/>
      <c r="AQ97" s="62"/>
      <c r="AR97" s="62">
        <v>80</v>
      </c>
      <c r="AS97" s="63"/>
      <c r="AT97" s="64">
        <v>3</v>
      </c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3"/>
      <c r="BF97" s="64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3"/>
      <c r="BR97" s="64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3"/>
      <c r="CD97" s="64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3"/>
      <c r="CP97" s="64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3"/>
      <c r="DB97" s="64"/>
    </row>
    <row r="98" spans="2:106" s="17" customFormat="1" ht="101.25" customHeight="1">
      <c r="B98" s="119" t="s">
        <v>112</v>
      </c>
      <c r="C98" s="120" t="s">
        <v>225</v>
      </c>
      <c r="D98" s="121"/>
      <c r="E98" s="121"/>
      <c r="F98" s="121" t="s">
        <v>151</v>
      </c>
      <c r="G98" s="122">
        <f>SUM(K98:T98,W98:AF98,AI98:AR98,AU98:BD98,BG98:BP98,BS98:CB98,CE98:CN98,CQ98:CZ98)</f>
        <v>96</v>
      </c>
      <c r="H98" s="121">
        <f t="shared" si="20"/>
        <v>0</v>
      </c>
      <c r="I98" s="121">
        <f t="shared" si="21"/>
        <v>96</v>
      </c>
      <c r="J98" s="121">
        <f t="shared" si="22"/>
        <v>3</v>
      </c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3"/>
      <c r="V98" s="64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3"/>
      <c r="AH98" s="64"/>
      <c r="AI98" s="62"/>
      <c r="AJ98" s="62"/>
      <c r="AK98" s="62"/>
      <c r="AL98" s="62"/>
      <c r="AM98" s="62"/>
      <c r="AN98" s="62"/>
      <c r="AO98" s="62"/>
      <c r="AP98" s="62"/>
      <c r="AQ98" s="62"/>
      <c r="AR98" s="62">
        <v>96</v>
      </c>
      <c r="AS98" s="63"/>
      <c r="AT98" s="64">
        <v>3</v>
      </c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3"/>
      <c r="BF98" s="64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3"/>
      <c r="BR98" s="64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3"/>
      <c r="CD98" s="64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3"/>
      <c r="CP98" s="64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3"/>
      <c r="DB98" s="64"/>
    </row>
    <row r="99" spans="2:106" s="17" customFormat="1" ht="108" customHeight="1">
      <c r="B99" s="119" t="s">
        <v>113</v>
      </c>
      <c r="C99" s="123" t="s">
        <v>226</v>
      </c>
      <c r="D99" s="124"/>
      <c r="E99" s="124"/>
      <c r="F99" s="124" t="s">
        <v>158</v>
      </c>
      <c r="G99" s="125">
        <f aca="true" t="shared" si="23" ref="G99:G104">SUM(K99:T99,W99:AF99,AI99:AR99,AU99:BD99,BG99:BP99,BS99:CB99,CE99:CN99,CQ99:CZ99)</f>
        <v>64</v>
      </c>
      <c r="H99" s="124">
        <f t="shared" si="20"/>
        <v>0</v>
      </c>
      <c r="I99" s="124">
        <f t="shared" si="21"/>
        <v>64</v>
      </c>
      <c r="J99" s="124">
        <f t="shared" si="22"/>
        <v>1</v>
      </c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3"/>
      <c r="V99" s="64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3"/>
      <c r="AH99" s="64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3"/>
      <c r="AT99" s="64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3"/>
      <c r="BF99" s="64"/>
      <c r="BG99" s="62"/>
      <c r="BH99" s="62"/>
      <c r="BI99" s="62"/>
      <c r="BJ99" s="62"/>
      <c r="BK99" s="62"/>
      <c r="BL99" s="62"/>
      <c r="BM99" s="62"/>
      <c r="BN99" s="62"/>
      <c r="BO99" s="62"/>
      <c r="BP99" s="62">
        <v>64</v>
      </c>
      <c r="BQ99" s="63"/>
      <c r="BR99" s="64">
        <v>1</v>
      </c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3"/>
      <c r="CD99" s="64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3"/>
      <c r="CP99" s="64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3"/>
      <c r="DB99" s="64"/>
    </row>
    <row r="100" spans="2:106" s="17" customFormat="1" ht="45.75" customHeight="1">
      <c r="B100" s="119" t="s">
        <v>114</v>
      </c>
      <c r="C100" s="123" t="s">
        <v>227</v>
      </c>
      <c r="D100" s="124"/>
      <c r="E100" s="124"/>
      <c r="F100" s="124" t="s">
        <v>158</v>
      </c>
      <c r="G100" s="126">
        <f t="shared" si="23"/>
        <v>88</v>
      </c>
      <c r="H100" s="124">
        <f t="shared" si="20"/>
        <v>0</v>
      </c>
      <c r="I100" s="124">
        <f t="shared" si="21"/>
        <v>88</v>
      </c>
      <c r="J100" s="124">
        <f t="shared" si="22"/>
        <v>2</v>
      </c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3"/>
      <c r="V100" s="64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3"/>
      <c r="AH100" s="64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3"/>
      <c r="AT100" s="64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3"/>
      <c r="BF100" s="64"/>
      <c r="BG100" s="62"/>
      <c r="BH100" s="62"/>
      <c r="BI100" s="62"/>
      <c r="BJ100" s="62"/>
      <c r="BK100" s="62"/>
      <c r="BL100" s="62"/>
      <c r="BM100" s="62"/>
      <c r="BN100" s="62"/>
      <c r="BO100" s="62"/>
      <c r="BP100" s="131">
        <v>88</v>
      </c>
      <c r="BQ100" s="132"/>
      <c r="BR100" s="130">
        <v>2</v>
      </c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3"/>
      <c r="CD100" s="64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3"/>
      <c r="CP100" s="64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3"/>
      <c r="DB100" s="64"/>
    </row>
    <row r="101" spans="2:106" s="17" customFormat="1" ht="96" customHeight="1">
      <c r="B101" s="119" t="s">
        <v>115</v>
      </c>
      <c r="C101" s="123" t="s">
        <v>228</v>
      </c>
      <c r="D101" s="124"/>
      <c r="E101" s="124"/>
      <c r="F101" s="124" t="s">
        <v>158</v>
      </c>
      <c r="G101" s="126">
        <f t="shared" si="23"/>
        <v>80</v>
      </c>
      <c r="H101" s="124">
        <f t="shared" si="20"/>
        <v>0</v>
      </c>
      <c r="I101" s="124">
        <f t="shared" si="21"/>
        <v>80</v>
      </c>
      <c r="J101" s="124">
        <f t="shared" si="22"/>
        <v>2</v>
      </c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3"/>
      <c r="V101" s="64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3"/>
      <c r="AH101" s="64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3"/>
      <c r="AT101" s="64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3"/>
      <c r="BF101" s="64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>
        <v>80</v>
      </c>
      <c r="BQ101" s="63"/>
      <c r="BR101" s="130">
        <v>2</v>
      </c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3"/>
      <c r="CD101" s="64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3"/>
      <c r="CP101" s="64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3"/>
      <c r="DB101" s="64"/>
    </row>
    <row r="102" spans="2:106" s="17" customFormat="1" ht="31.5">
      <c r="B102" s="119" t="s">
        <v>116</v>
      </c>
      <c r="C102" s="120" t="s">
        <v>229</v>
      </c>
      <c r="D102" s="121"/>
      <c r="E102" s="121"/>
      <c r="F102" s="121" t="s">
        <v>161</v>
      </c>
      <c r="G102" s="127">
        <f t="shared" si="23"/>
        <v>90</v>
      </c>
      <c r="H102" s="121">
        <f t="shared" si="20"/>
        <v>0</v>
      </c>
      <c r="I102" s="121">
        <f t="shared" si="21"/>
        <v>90</v>
      </c>
      <c r="J102" s="121">
        <f t="shared" si="22"/>
        <v>2</v>
      </c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3"/>
      <c r="V102" s="64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3"/>
      <c r="AH102" s="64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3"/>
      <c r="AT102" s="64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3"/>
      <c r="BF102" s="64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3"/>
      <c r="BR102" s="64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>
        <v>90</v>
      </c>
      <c r="CC102" s="63"/>
      <c r="CD102" s="64">
        <v>2</v>
      </c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3"/>
      <c r="CP102" s="64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3"/>
      <c r="DB102" s="64"/>
    </row>
    <row r="103" spans="2:106" s="17" customFormat="1" ht="54.75" customHeight="1">
      <c r="B103" s="119" t="s">
        <v>117</v>
      </c>
      <c r="C103" s="120" t="s">
        <v>232</v>
      </c>
      <c r="D103" s="121"/>
      <c r="E103" s="121"/>
      <c r="F103" s="121" t="s">
        <v>161</v>
      </c>
      <c r="G103" s="128">
        <f>SUM(K103:T103,W103:AF103,AI103:AR103,AU103:BD103,BG103:BP103,BS103:CB103,CE103:CN103,CQ103:CZ103)</f>
        <v>132</v>
      </c>
      <c r="H103" s="121">
        <f t="shared" si="20"/>
        <v>0</v>
      </c>
      <c r="I103" s="121">
        <f t="shared" si="21"/>
        <v>132</v>
      </c>
      <c r="J103" s="121">
        <f t="shared" si="22"/>
        <v>3</v>
      </c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3"/>
      <c r="V103" s="64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3"/>
      <c r="AH103" s="64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3"/>
      <c r="AT103" s="64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3"/>
      <c r="BF103" s="64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3"/>
      <c r="BR103" s="64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>
        <v>132</v>
      </c>
      <c r="CC103" s="63"/>
      <c r="CD103" s="64">
        <v>3</v>
      </c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3"/>
      <c r="CP103" s="64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3"/>
      <c r="DB103" s="64"/>
    </row>
    <row r="104" spans="2:106" s="17" customFormat="1" ht="31.5">
      <c r="B104" s="119" t="s">
        <v>118</v>
      </c>
      <c r="C104" s="120" t="s">
        <v>230</v>
      </c>
      <c r="D104" s="121"/>
      <c r="E104" s="121"/>
      <c r="F104" s="121" t="s">
        <v>161</v>
      </c>
      <c r="G104" s="127">
        <f t="shared" si="23"/>
        <v>310</v>
      </c>
      <c r="H104" s="121">
        <f t="shared" si="20"/>
        <v>0</v>
      </c>
      <c r="I104" s="121">
        <f t="shared" si="21"/>
        <v>310</v>
      </c>
      <c r="J104" s="121">
        <f t="shared" si="22"/>
        <v>8</v>
      </c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3"/>
      <c r="V104" s="64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3"/>
      <c r="AH104" s="64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3"/>
      <c r="AT104" s="64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3"/>
      <c r="BF104" s="64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3"/>
      <c r="BR104" s="64"/>
      <c r="BS104" s="62"/>
      <c r="BT104" s="62"/>
      <c r="BU104" s="62"/>
      <c r="BV104" s="62"/>
      <c r="BW104" s="62"/>
      <c r="BX104" s="62"/>
      <c r="BY104" s="62"/>
      <c r="BZ104" s="62"/>
      <c r="CA104" s="62"/>
      <c r="CB104" s="131">
        <v>310</v>
      </c>
      <c r="CC104" s="132"/>
      <c r="CD104" s="130">
        <v>8</v>
      </c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3"/>
      <c r="CP104" s="64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3"/>
      <c r="DB104" s="64"/>
    </row>
    <row r="105" spans="2:106" s="17" customFormat="1" ht="15.75">
      <c r="B105" s="217" t="s">
        <v>19</v>
      </c>
      <c r="C105" s="218"/>
      <c r="D105" s="210"/>
      <c r="E105" s="210"/>
      <c r="F105" s="219"/>
      <c r="G105" s="87">
        <f>SUM(G97:G104)</f>
        <v>940</v>
      </c>
      <c r="H105" s="45"/>
      <c r="I105" s="45"/>
      <c r="J105" s="83">
        <f aca="true" t="shared" si="24" ref="J105:AO105">SUM(J97:J104)</f>
        <v>24</v>
      </c>
      <c r="K105" s="25">
        <f t="shared" si="24"/>
        <v>0</v>
      </c>
      <c r="L105" s="25">
        <f t="shared" si="24"/>
        <v>0</v>
      </c>
      <c r="M105" s="25">
        <f t="shared" si="24"/>
        <v>0</v>
      </c>
      <c r="N105" s="25">
        <f t="shared" si="24"/>
        <v>0</v>
      </c>
      <c r="O105" s="25">
        <f t="shared" si="24"/>
        <v>0</v>
      </c>
      <c r="P105" s="25">
        <f t="shared" si="24"/>
        <v>0</v>
      </c>
      <c r="Q105" s="25">
        <f t="shared" si="24"/>
        <v>0</v>
      </c>
      <c r="R105" s="25">
        <f t="shared" si="24"/>
        <v>0</v>
      </c>
      <c r="S105" s="25">
        <f t="shared" si="24"/>
        <v>0</v>
      </c>
      <c r="T105" s="25">
        <f t="shared" si="24"/>
        <v>0</v>
      </c>
      <c r="U105" s="25">
        <f t="shared" si="24"/>
        <v>0</v>
      </c>
      <c r="V105" s="24">
        <f t="shared" si="24"/>
        <v>0</v>
      </c>
      <c r="W105" s="25">
        <f t="shared" si="24"/>
        <v>0</v>
      </c>
      <c r="X105" s="25">
        <f t="shared" si="24"/>
        <v>0</v>
      </c>
      <c r="Y105" s="25">
        <f t="shared" si="24"/>
        <v>0</v>
      </c>
      <c r="Z105" s="25">
        <f t="shared" si="24"/>
        <v>0</v>
      </c>
      <c r="AA105" s="25">
        <f t="shared" si="24"/>
        <v>0</v>
      </c>
      <c r="AB105" s="25">
        <f t="shared" si="24"/>
        <v>0</v>
      </c>
      <c r="AC105" s="25">
        <f t="shared" si="24"/>
        <v>0</v>
      </c>
      <c r="AD105" s="25">
        <f t="shared" si="24"/>
        <v>0</v>
      </c>
      <c r="AE105" s="25">
        <f t="shared" si="24"/>
        <v>0</v>
      </c>
      <c r="AF105" s="25">
        <f t="shared" si="24"/>
        <v>0</v>
      </c>
      <c r="AG105" s="25">
        <f t="shared" si="24"/>
        <v>0</v>
      </c>
      <c r="AH105" s="24">
        <f t="shared" si="24"/>
        <v>0</v>
      </c>
      <c r="AI105" s="25">
        <f t="shared" si="24"/>
        <v>0</v>
      </c>
      <c r="AJ105" s="25">
        <f t="shared" si="24"/>
        <v>0</v>
      </c>
      <c r="AK105" s="25">
        <f t="shared" si="24"/>
        <v>0</v>
      </c>
      <c r="AL105" s="25">
        <f t="shared" si="24"/>
        <v>0</v>
      </c>
      <c r="AM105" s="25">
        <f t="shared" si="24"/>
        <v>0</v>
      </c>
      <c r="AN105" s="25">
        <f t="shared" si="24"/>
        <v>0</v>
      </c>
      <c r="AO105" s="25">
        <f t="shared" si="24"/>
        <v>0</v>
      </c>
      <c r="AP105" s="25">
        <f aca="true" t="shared" si="25" ref="AP105:BU105">SUM(AP97:AP104)</f>
        <v>0</v>
      </c>
      <c r="AQ105" s="25">
        <f t="shared" si="25"/>
        <v>0</v>
      </c>
      <c r="AR105" s="25">
        <f t="shared" si="25"/>
        <v>176</v>
      </c>
      <c r="AS105" s="25">
        <f t="shared" si="25"/>
        <v>0</v>
      </c>
      <c r="AT105" s="24">
        <f t="shared" si="25"/>
        <v>6</v>
      </c>
      <c r="AU105" s="25">
        <f t="shared" si="25"/>
        <v>0</v>
      </c>
      <c r="AV105" s="25">
        <f t="shared" si="25"/>
        <v>0</v>
      </c>
      <c r="AW105" s="25">
        <f t="shared" si="25"/>
        <v>0</v>
      </c>
      <c r="AX105" s="25">
        <f t="shared" si="25"/>
        <v>0</v>
      </c>
      <c r="AY105" s="25">
        <f t="shared" si="25"/>
        <v>0</v>
      </c>
      <c r="AZ105" s="25">
        <f t="shared" si="25"/>
        <v>0</v>
      </c>
      <c r="BA105" s="25">
        <f t="shared" si="25"/>
        <v>0</v>
      </c>
      <c r="BB105" s="25">
        <f t="shared" si="25"/>
        <v>0</v>
      </c>
      <c r="BC105" s="25">
        <f t="shared" si="25"/>
        <v>0</v>
      </c>
      <c r="BD105" s="25">
        <f t="shared" si="25"/>
        <v>0</v>
      </c>
      <c r="BE105" s="25">
        <f t="shared" si="25"/>
        <v>0</v>
      </c>
      <c r="BF105" s="24">
        <f t="shared" si="25"/>
        <v>0</v>
      </c>
      <c r="BG105" s="25">
        <f t="shared" si="25"/>
        <v>0</v>
      </c>
      <c r="BH105" s="25">
        <f t="shared" si="25"/>
        <v>0</v>
      </c>
      <c r="BI105" s="25">
        <f t="shared" si="25"/>
        <v>0</v>
      </c>
      <c r="BJ105" s="25">
        <f t="shared" si="25"/>
        <v>0</v>
      </c>
      <c r="BK105" s="25">
        <f t="shared" si="25"/>
        <v>0</v>
      </c>
      <c r="BL105" s="25">
        <f t="shared" si="25"/>
        <v>0</v>
      </c>
      <c r="BM105" s="25">
        <f t="shared" si="25"/>
        <v>0</v>
      </c>
      <c r="BN105" s="25">
        <f t="shared" si="25"/>
        <v>0</v>
      </c>
      <c r="BO105" s="25">
        <f t="shared" si="25"/>
        <v>0</v>
      </c>
      <c r="BP105" s="25">
        <f t="shared" si="25"/>
        <v>232</v>
      </c>
      <c r="BQ105" s="25">
        <f t="shared" si="25"/>
        <v>0</v>
      </c>
      <c r="BR105" s="24">
        <f t="shared" si="25"/>
        <v>5</v>
      </c>
      <c r="BS105" s="25">
        <f t="shared" si="25"/>
        <v>0</v>
      </c>
      <c r="BT105" s="25">
        <f t="shared" si="25"/>
        <v>0</v>
      </c>
      <c r="BU105" s="25">
        <f t="shared" si="25"/>
        <v>0</v>
      </c>
      <c r="BV105" s="25">
        <f aca="true" t="shared" si="26" ref="BV105:DA105">SUM(BV97:BV104)</f>
        <v>0</v>
      </c>
      <c r="BW105" s="25">
        <f t="shared" si="26"/>
        <v>0</v>
      </c>
      <c r="BX105" s="25">
        <f t="shared" si="26"/>
        <v>0</v>
      </c>
      <c r="BY105" s="25">
        <f t="shared" si="26"/>
        <v>0</v>
      </c>
      <c r="BZ105" s="25">
        <f t="shared" si="26"/>
        <v>0</v>
      </c>
      <c r="CA105" s="25">
        <f t="shared" si="26"/>
        <v>0</v>
      </c>
      <c r="CB105" s="25">
        <f t="shared" si="26"/>
        <v>532</v>
      </c>
      <c r="CC105" s="25">
        <f t="shared" si="26"/>
        <v>0</v>
      </c>
      <c r="CD105" s="24">
        <f t="shared" si="26"/>
        <v>13</v>
      </c>
      <c r="CE105" s="25">
        <f t="shared" si="26"/>
        <v>0</v>
      </c>
      <c r="CF105" s="25">
        <f t="shared" si="26"/>
        <v>0</v>
      </c>
      <c r="CG105" s="25">
        <f t="shared" si="26"/>
        <v>0</v>
      </c>
      <c r="CH105" s="25">
        <f t="shared" si="26"/>
        <v>0</v>
      </c>
      <c r="CI105" s="25">
        <f t="shared" si="26"/>
        <v>0</v>
      </c>
      <c r="CJ105" s="25">
        <f t="shared" si="26"/>
        <v>0</v>
      </c>
      <c r="CK105" s="25">
        <f t="shared" si="26"/>
        <v>0</v>
      </c>
      <c r="CL105" s="25">
        <f t="shared" si="26"/>
        <v>0</v>
      </c>
      <c r="CM105" s="25">
        <f t="shared" si="26"/>
        <v>0</v>
      </c>
      <c r="CN105" s="25">
        <f t="shared" si="26"/>
        <v>0</v>
      </c>
      <c r="CO105" s="25">
        <f t="shared" si="26"/>
        <v>0</v>
      </c>
      <c r="CP105" s="24">
        <f t="shared" si="26"/>
        <v>0</v>
      </c>
      <c r="CQ105" s="25">
        <f t="shared" si="26"/>
        <v>0</v>
      </c>
      <c r="CR105" s="25">
        <f t="shared" si="26"/>
        <v>0</v>
      </c>
      <c r="CS105" s="25">
        <f t="shared" si="26"/>
        <v>0</v>
      </c>
      <c r="CT105" s="25">
        <f t="shared" si="26"/>
        <v>0</v>
      </c>
      <c r="CU105" s="25">
        <f t="shared" si="26"/>
        <v>0</v>
      </c>
      <c r="CV105" s="25">
        <f t="shared" si="26"/>
        <v>0</v>
      </c>
      <c r="CW105" s="25">
        <f t="shared" si="26"/>
        <v>0</v>
      </c>
      <c r="CX105" s="25">
        <f t="shared" si="26"/>
        <v>0</v>
      </c>
      <c r="CY105" s="25">
        <f t="shared" si="26"/>
        <v>0</v>
      </c>
      <c r="CZ105" s="25">
        <f t="shared" si="26"/>
        <v>0</v>
      </c>
      <c r="DA105" s="25">
        <f t="shared" si="26"/>
        <v>0</v>
      </c>
      <c r="DB105" s="24">
        <f>SUM(DB97:DB104)</f>
        <v>0</v>
      </c>
    </row>
    <row r="106" spans="2:106" s="17" customFormat="1" ht="15.75">
      <c r="B106" s="211" t="s">
        <v>167</v>
      </c>
      <c r="C106" s="212"/>
      <c r="D106" s="212"/>
      <c r="E106" s="212"/>
      <c r="F106" s="212"/>
      <c r="G106" s="212"/>
      <c r="H106" s="212"/>
      <c r="I106" s="212"/>
      <c r="J106" s="213"/>
      <c r="K106" s="209" t="s">
        <v>76</v>
      </c>
      <c r="L106" s="210"/>
      <c r="M106" s="210"/>
      <c r="N106" s="210"/>
      <c r="O106" s="210"/>
      <c r="P106" s="210"/>
      <c r="Q106" s="210"/>
      <c r="R106" s="210"/>
      <c r="S106" s="139">
        <f>SUM(K105:U105)</f>
        <v>0</v>
      </c>
      <c r="T106" s="143"/>
      <c r="U106" s="26" t="s">
        <v>77</v>
      </c>
      <c r="V106" s="49">
        <f>V105</f>
        <v>0</v>
      </c>
      <c r="W106" s="137" t="s">
        <v>78</v>
      </c>
      <c r="X106" s="138"/>
      <c r="Y106" s="138"/>
      <c r="Z106" s="138"/>
      <c r="AA106" s="138"/>
      <c r="AB106" s="138"/>
      <c r="AC106" s="138"/>
      <c r="AD106" s="138"/>
      <c r="AE106" s="139">
        <f>SUM(W105:AG105)</f>
        <v>0</v>
      </c>
      <c r="AF106" s="143"/>
      <c r="AG106" s="26" t="s">
        <v>77</v>
      </c>
      <c r="AH106" s="49">
        <f>AH105</f>
        <v>0</v>
      </c>
      <c r="AI106" s="137" t="s">
        <v>79</v>
      </c>
      <c r="AJ106" s="138"/>
      <c r="AK106" s="138"/>
      <c r="AL106" s="138"/>
      <c r="AM106" s="138"/>
      <c r="AN106" s="138"/>
      <c r="AO106" s="138"/>
      <c r="AP106" s="138"/>
      <c r="AQ106" s="139">
        <f>SUM(AI105:AS105)</f>
        <v>176</v>
      </c>
      <c r="AR106" s="143"/>
      <c r="AS106" s="26" t="s">
        <v>77</v>
      </c>
      <c r="AT106" s="49">
        <f>AT105</f>
        <v>6</v>
      </c>
      <c r="AU106" s="137" t="s">
        <v>80</v>
      </c>
      <c r="AV106" s="138"/>
      <c r="AW106" s="138"/>
      <c r="AX106" s="138"/>
      <c r="AY106" s="138"/>
      <c r="AZ106" s="138"/>
      <c r="BA106" s="138"/>
      <c r="BB106" s="138"/>
      <c r="BC106" s="139">
        <f>SUM(AU105:BE105)</f>
        <v>0</v>
      </c>
      <c r="BD106" s="143"/>
      <c r="BE106" s="26" t="s">
        <v>77</v>
      </c>
      <c r="BF106" s="49">
        <f>BF105</f>
        <v>0</v>
      </c>
      <c r="BG106" s="137" t="s">
        <v>81</v>
      </c>
      <c r="BH106" s="138"/>
      <c r="BI106" s="138"/>
      <c r="BJ106" s="138"/>
      <c r="BK106" s="138"/>
      <c r="BL106" s="138"/>
      <c r="BM106" s="138"/>
      <c r="BN106" s="138"/>
      <c r="BO106" s="139">
        <f>SUM(BG105:BQ105)</f>
        <v>232</v>
      </c>
      <c r="BP106" s="143"/>
      <c r="BQ106" s="26" t="s">
        <v>77</v>
      </c>
      <c r="BR106" s="49">
        <f>BR105</f>
        <v>5</v>
      </c>
      <c r="BS106" s="137" t="s">
        <v>82</v>
      </c>
      <c r="BT106" s="138"/>
      <c r="BU106" s="138"/>
      <c r="BV106" s="138"/>
      <c r="BW106" s="138"/>
      <c r="BX106" s="138"/>
      <c r="BY106" s="138"/>
      <c r="BZ106" s="138"/>
      <c r="CA106" s="139">
        <f>SUM(BS105:CC105)</f>
        <v>532</v>
      </c>
      <c r="CB106" s="143"/>
      <c r="CC106" s="26" t="s">
        <v>77</v>
      </c>
      <c r="CD106" s="49">
        <f>CD105</f>
        <v>13</v>
      </c>
      <c r="CE106" s="137" t="s">
        <v>83</v>
      </c>
      <c r="CF106" s="138"/>
      <c r="CG106" s="138"/>
      <c r="CH106" s="138"/>
      <c r="CI106" s="138"/>
      <c r="CJ106" s="138"/>
      <c r="CK106" s="138"/>
      <c r="CL106" s="138"/>
      <c r="CM106" s="139">
        <f>SUM(CE105:CO105)</f>
        <v>0</v>
      </c>
      <c r="CN106" s="139"/>
      <c r="CO106" s="26" t="s">
        <v>77</v>
      </c>
      <c r="CP106" s="49">
        <f>CP105</f>
        <v>0</v>
      </c>
      <c r="CQ106" s="137" t="s">
        <v>84</v>
      </c>
      <c r="CR106" s="138"/>
      <c r="CS106" s="138"/>
      <c r="CT106" s="138"/>
      <c r="CU106" s="138"/>
      <c r="CV106" s="138"/>
      <c r="CW106" s="138"/>
      <c r="CX106" s="138"/>
      <c r="CY106" s="139">
        <f>SUM(CQ105:DA105)</f>
        <v>0</v>
      </c>
      <c r="CZ106" s="139"/>
      <c r="DA106" s="26" t="s">
        <v>77</v>
      </c>
      <c r="DB106" s="49">
        <f>DB105</f>
        <v>0</v>
      </c>
    </row>
    <row r="107" spans="2:106" s="17" customFormat="1" ht="16.5" thickBot="1">
      <c r="B107" s="201" t="s">
        <v>168</v>
      </c>
      <c r="C107" s="202"/>
      <c r="D107" s="203"/>
      <c r="E107" s="203"/>
      <c r="F107" s="204"/>
      <c r="G107" s="84">
        <f>G105</f>
        <v>940</v>
      </c>
      <c r="H107" s="74"/>
      <c r="I107" s="74"/>
      <c r="J107" s="91">
        <f>SUM(J95,J105)</f>
        <v>182</v>
      </c>
      <c r="K107" s="137" t="s">
        <v>85</v>
      </c>
      <c r="L107" s="138"/>
      <c r="M107" s="138"/>
      <c r="N107" s="138"/>
      <c r="O107" s="138"/>
      <c r="P107" s="138"/>
      <c r="Q107" s="138"/>
      <c r="R107" s="138"/>
      <c r="S107" s="149">
        <f>SUM(S95,S106)</f>
        <v>401</v>
      </c>
      <c r="T107" s="149"/>
      <c r="U107" s="29" t="s">
        <v>77</v>
      </c>
      <c r="V107" s="50">
        <f>SUM(V95,V106)</f>
        <v>30</v>
      </c>
      <c r="W107" s="137" t="s">
        <v>92</v>
      </c>
      <c r="X107" s="138"/>
      <c r="Y107" s="138"/>
      <c r="Z107" s="138"/>
      <c r="AA107" s="138"/>
      <c r="AB107" s="138"/>
      <c r="AC107" s="138"/>
      <c r="AD107" s="138"/>
      <c r="AE107" s="149">
        <f>SUM(AE95,AE106)</f>
        <v>426</v>
      </c>
      <c r="AF107" s="149"/>
      <c r="AG107" s="29" t="s">
        <v>77</v>
      </c>
      <c r="AH107" s="50">
        <f>SUM(AH95,AH106)</f>
        <v>30</v>
      </c>
      <c r="AI107" s="137" t="s">
        <v>91</v>
      </c>
      <c r="AJ107" s="138"/>
      <c r="AK107" s="138"/>
      <c r="AL107" s="138"/>
      <c r="AM107" s="138"/>
      <c r="AN107" s="138"/>
      <c r="AO107" s="138"/>
      <c r="AP107" s="138"/>
      <c r="AQ107" s="149">
        <f>SUM(AQ95,AQ106)</f>
        <v>596</v>
      </c>
      <c r="AR107" s="149"/>
      <c r="AS107" s="29" t="s">
        <v>77</v>
      </c>
      <c r="AT107" s="50">
        <f>SUM(AT95,AT106)</f>
        <v>30</v>
      </c>
      <c r="AU107" s="137" t="s">
        <v>90</v>
      </c>
      <c r="AV107" s="138"/>
      <c r="AW107" s="138"/>
      <c r="AX107" s="138"/>
      <c r="AY107" s="138"/>
      <c r="AZ107" s="138"/>
      <c r="BA107" s="138"/>
      <c r="BB107" s="138"/>
      <c r="BC107" s="149">
        <f>SUM(BC95,BC106)</f>
        <v>391</v>
      </c>
      <c r="BD107" s="149"/>
      <c r="BE107" s="29" t="s">
        <v>77</v>
      </c>
      <c r="BF107" s="50">
        <f>SUM(BF95,BF106)</f>
        <v>30</v>
      </c>
      <c r="BG107" s="137" t="s">
        <v>89</v>
      </c>
      <c r="BH107" s="138"/>
      <c r="BI107" s="138"/>
      <c r="BJ107" s="138"/>
      <c r="BK107" s="138"/>
      <c r="BL107" s="138"/>
      <c r="BM107" s="138"/>
      <c r="BN107" s="138"/>
      <c r="BO107" s="149">
        <f>SUM(BO95,BO106)</f>
        <v>510</v>
      </c>
      <c r="BP107" s="149"/>
      <c r="BQ107" s="29" t="s">
        <v>77</v>
      </c>
      <c r="BR107" s="50">
        <f>SUM(BR95,BR106)</f>
        <v>31</v>
      </c>
      <c r="BS107" s="137" t="s">
        <v>88</v>
      </c>
      <c r="BT107" s="138"/>
      <c r="BU107" s="138"/>
      <c r="BV107" s="138"/>
      <c r="BW107" s="138"/>
      <c r="BX107" s="138"/>
      <c r="BY107" s="138"/>
      <c r="BZ107" s="138"/>
      <c r="CA107" s="149">
        <f>SUM(CA95,CA106)</f>
        <v>705</v>
      </c>
      <c r="CB107" s="149"/>
      <c r="CC107" s="29" t="s">
        <v>77</v>
      </c>
      <c r="CD107" s="50">
        <f>SUM(CD95,CD106)</f>
        <v>31</v>
      </c>
      <c r="CE107" s="137" t="s">
        <v>87</v>
      </c>
      <c r="CF107" s="138"/>
      <c r="CG107" s="138"/>
      <c r="CH107" s="138"/>
      <c r="CI107" s="138"/>
      <c r="CJ107" s="138"/>
      <c r="CK107" s="138"/>
      <c r="CL107" s="138"/>
      <c r="CM107" s="149">
        <f>SUM(CM95,CM106)</f>
        <v>0</v>
      </c>
      <c r="CN107" s="149"/>
      <c r="CO107" s="29" t="s">
        <v>77</v>
      </c>
      <c r="CP107" s="50">
        <f>SUM(CP95,CP106)</f>
        <v>0</v>
      </c>
      <c r="CQ107" s="137" t="s">
        <v>86</v>
      </c>
      <c r="CR107" s="138"/>
      <c r="CS107" s="138"/>
      <c r="CT107" s="138"/>
      <c r="CU107" s="138"/>
      <c r="CV107" s="138"/>
      <c r="CW107" s="138"/>
      <c r="CX107" s="138"/>
      <c r="CY107" s="149">
        <f>SUM(CY95,CY106)</f>
        <v>0</v>
      </c>
      <c r="CZ107" s="149"/>
      <c r="DA107" s="29" t="s">
        <v>77</v>
      </c>
      <c r="DB107" s="50">
        <f>SUM(DB95,DB106)</f>
        <v>0</v>
      </c>
    </row>
    <row r="108" spans="1:94" ht="13.5" thickTop="1">
      <c r="A108" s="155" t="s">
        <v>39</v>
      </c>
      <c r="B108" s="156"/>
      <c r="C108" s="157" t="s">
        <v>174</v>
      </c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</row>
    <row r="109" spans="1:94" ht="12.75">
      <c r="A109" s="30"/>
      <c r="B109" s="28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</row>
    <row r="110" spans="2:7" ht="15">
      <c r="B110" s="53"/>
      <c r="C110" s="90" t="s">
        <v>249</v>
      </c>
      <c r="D110" s="52"/>
      <c r="E110" s="52" t="s">
        <v>246</v>
      </c>
      <c r="F110" s="52"/>
      <c r="G110" s="44" t="s">
        <v>247</v>
      </c>
    </row>
    <row r="111" spans="2:7" ht="15">
      <c r="B111" s="53" t="s">
        <v>111</v>
      </c>
      <c r="C111" s="90" t="s">
        <v>244</v>
      </c>
      <c r="D111" s="52"/>
      <c r="E111" s="52" t="s">
        <v>153</v>
      </c>
      <c r="F111" s="52"/>
      <c r="G111" s="44">
        <v>3</v>
      </c>
    </row>
    <row r="112" spans="2:7" ht="15">
      <c r="B112" s="53" t="s">
        <v>112</v>
      </c>
      <c r="C112" s="90" t="s">
        <v>245</v>
      </c>
      <c r="D112" s="52"/>
      <c r="E112" s="52" t="s">
        <v>153</v>
      </c>
      <c r="F112" s="52"/>
      <c r="G112" s="44">
        <v>4</v>
      </c>
    </row>
    <row r="113" spans="2:7" ht="15">
      <c r="B113" s="53" t="s">
        <v>113</v>
      </c>
      <c r="C113" s="90" t="s">
        <v>248</v>
      </c>
      <c r="D113" s="52"/>
      <c r="E113" s="52" t="s">
        <v>153</v>
      </c>
      <c r="F113" s="52"/>
      <c r="G113" s="44">
        <v>4</v>
      </c>
    </row>
    <row r="116" spans="1:106" ht="12.75">
      <c r="A116" s="231" t="s">
        <v>193</v>
      </c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2"/>
      <c r="BG116" s="232"/>
      <c r="BH116" s="232"/>
      <c r="BI116" s="232"/>
      <c r="BJ116" s="232"/>
      <c r="BK116" s="232"/>
      <c r="BL116" s="232"/>
      <c r="BM116" s="232"/>
      <c r="BN116" s="232"/>
      <c r="BO116" s="232"/>
      <c r="BP116" s="232"/>
      <c r="BQ116" s="232"/>
      <c r="BR116" s="232"/>
      <c r="BS116" s="232"/>
      <c r="BT116" s="232"/>
      <c r="BU116" s="232"/>
      <c r="BV116" s="232"/>
      <c r="BW116" s="232"/>
      <c r="BX116" s="232"/>
      <c r="BY116" s="232"/>
      <c r="BZ116" s="232"/>
      <c r="CA116" s="232"/>
      <c r="CB116" s="232"/>
      <c r="CC116" s="232"/>
      <c r="CD116" s="232"/>
      <c r="CE116" s="232"/>
      <c r="CF116" s="232"/>
      <c r="CG116" s="232"/>
      <c r="CH116" s="232"/>
      <c r="CI116" s="232"/>
      <c r="CJ116" s="232"/>
      <c r="CK116" s="232"/>
      <c r="CL116" s="232"/>
      <c r="CM116" s="232"/>
      <c r="CN116" s="232"/>
      <c r="CO116" s="232"/>
      <c r="CP116" s="232"/>
      <c r="CQ116" s="232"/>
      <c r="CR116" s="232"/>
      <c r="CS116" s="232"/>
      <c r="CT116" s="232"/>
      <c r="CU116" s="232"/>
      <c r="CV116" s="232"/>
      <c r="CW116" s="232"/>
      <c r="CX116" s="232"/>
      <c r="CY116" s="232"/>
      <c r="CZ116" s="232"/>
      <c r="DA116" s="232"/>
      <c r="DB116" s="233"/>
    </row>
    <row r="127" ht="12.75">
      <c r="G127" s="88"/>
    </row>
    <row r="136" ht="12.75">
      <c r="C136">
        <f>UPPER(B136)</f>
      </c>
    </row>
  </sheetData>
  <sheetProtection insertRows="0"/>
  <mergeCells count="108">
    <mergeCell ref="A116:DB116"/>
    <mergeCell ref="AI95:AP95"/>
    <mergeCell ref="AQ95:AR95"/>
    <mergeCell ref="AU95:BB95"/>
    <mergeCell ref="BC95:BD95"/>
    <mergeCell ref="K95:R95"/>
    <mergeCell ref="CY95:CZ95"/>
    <mergeCell ref="S95:T95"/>
    <mergeCell ref="W106:AD106"/>
    <mergeCell ref="AE106:AF106"/>
    <mergeCell ref="B80:J80"/>
    <mergeCell ref="C9:C11"/>
    <mergeCell ref="B105:F105"/>
    <mergeCell ref="D9:F9"/>
    <mergeCell ref="G9:G11"/>
    <mergeCell ref="B12:J12"/>
    <mergeCell ref="B90:F90"/>
    <mergeCell ref="B28:J28"/>
    <mergeCell ref="B67:F67"/>
    <mergeCell ref="D10:D11"/>
    <mergeCell ref="AI107:AP107"/>
    <mergeCell ref="B91:J91"/>
    <mergeCell ref="B94:J94"/>
    <mergeCell ref="B107:F107"/>
    <mergeCell ref="B95:F95"/>
    <mergeCell ref="K106:R106"/>
    <mergeCell ref="S106:T106"/>
    <mergeCell ref="B106:J106"/>
    <mergeCell ref="AE95:AF95"/>
    <mergeCell ref="W95:AD95"/>
    <mergeCell ref="AH10:AH11"/>
    <mergeCell ref="F10:F11"/>
    <mergeCell ref="B69:J69"/>
    <mergeCell ref="B79:F79"/>
    <mergeCell ref="J9:J11"/>
    <mergeCell ref="B9:B11"/>
    <mergeCell ref="BG106:BN106"/>
    <mergeCell ref="B96:J96"/>
    <mergeCell ref="CP10:CP11"/>
    <mergeCell ref="AI10:AS10"/>
    <mergeCell ref="B68:J68"/>
    <mergeCell ref="CE10:CO10"/>
    <mergeCell ref="AU10:BE10"/>
    <mergeCell ref="B27:F27"/>
    <mergeCell ref="AT10:AT11"/>
    <mergeCell ref="W10:AG10"/>
    <mergeCell ref="BR10:BR11"/>
    <mergeCell ref="I9:I11"/>
    <mergeCell ref="E10:E11"/>
    <mergeCell ref="V10:V11"/>
    <mergeCell ref="B93:J93"/>
    <mergeCell ref="AI106:AP106"/>
    <mergeCell ref="AQ106:AR106"/>
    <mergeCell ref="BG95:BN95"/>
    <mergeCell ref="AU106:BB106"/>
    <mergeCell ref="BC106:BD106"/>
    <mergeCell ref="A1:C1"/>
    <mergeCell ref="B2:J2"/>
    <mergeCell ref="B3:J3"/>
    <mergeCell ref="B4:C4"/>
    <mergeCell ref="D4:F4"/>
    <mergeCell ref="K10:U10"/>
    <mergeCell ref="K9:AH9"/>
    <mergeCell ref="E8:CD8"/>
    <mergeCell ref="BF10:BF11"/>
    <mergeCell ref="BG10:BQ10"/>
    <mergeCell ref="E6:CD6"/>
    <mergeCell ref="E5:CD5"/>
    <mergeCell ref="G4:J4"/>
    <mergeCell ref="AI9:BF9"/>
    <mergeCell ref="BG9:CD9"/>
    <mergeCell ref="E7:N7"/>
    <mergeCell ref="BS106:BZ106"/>
    <mergeCell ref="BO107:BP107"/>
    <mergeCell ref="BS107:BZ107"/>
    <mergeCell ref="CA107:CB107"/>
    <mergeCell ref="CA106:CB106"/>
    <mergeCell ref="BO106:BP106"/>
    <mergeCell ref="BO95:BP95"/>
    <mergeCell ref="H9:H11"/>
    <mergeCell ref="A108:B108"/>
    <mergeCell ref="K107:R107"/>
    <mergeCell ref="S107:T107"/>
    <mergeCell ref="W107:AD107"/>
    <mergeCell ref="C108:CP108"/>
    <mergeCell ref="AQ107:AR107"/>
    <mergeCell ref="BC107:BD107"/>
    <mergeCell ref="BG107:BN107"/>
    <mergeCell ref="AE107:AF107"/>
    <mergeCell ref="AU107:BB107"/>
    <mergeCell ref="DB10:DB11"/>
    <mergeCell ref="CQ10:DA10"/>
    <mergeCell ref="CY107:CZ107"/>
    <mergeCell ref="CQ107:CX107"/>
    <mergeCell ref="CM107:CN107"/>
    <mergeCell ref="CE107:CL107"/>
    <mergeCell ref="CQ106:CX106"/>
    <mergeCell ref="CY106:CZ106"/>
    <mergeCell ref="CE106:CL106"/>
    <mergeCell ref="CM106:CN106"/>
    <mergeCell ref="CE9:DB9"/>
    <mergeCell ref="CA95:CB95"/>
    <mergeCell ref="CM95:CN95"/>
    <mergeCell ref="CD10:CD11"/>
    <mergeCell ref="BS10:CC10"/>
    <mergeCell ref="CQ95:CX95"/>
    <mergeCell ref="CE95:CL95"/>
    <mergeCell ref="BS95:BZ95"/>
  </mergeCells>
  <conditionalFormatting sqref="B2:J3 E5:CD6 G4:J4 E7:N7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45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J107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V94 AH94 AT94 BF94 BR94 CD94 CP94 DB94">
      <formula1>33</formula1>
    </dataValidation>
    <dataValidation type="list" allowBlank="1" showInputMessage="1" showErrorMessage="1" sqref="B93:J93 B91:J91 B80:J80 B69:J69">
      <formula1>dodaj_naglowek</formula1>
    </dataValidation>
  </dataValidations>
  <printOptions/>
  <pageMargins left="0.15748031496062992" right="0.2362204724409449" top="0.03937007874015748" bottom="0.03937007874015748" header="0.5118110236220472" footer="0.5118110236220472"/>
  <pageSetup horizontalDpi="600" verticalDpi="600" orientation="landscape" paperSize="8" scale="45" r:id="rId2"/>
  <ignoredErrors>
    <ignoredError sqref="G13:G16 I13 I15" formulaRange="1"/>
    <ignoredError sqref="F14:F16 E15" numberStoredAsText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710937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42</v>
      </c>
    </row>
    <row r="2" ht="12.75">
      <c r="T2" t="s">
        <v>43</v>
      </c>
    </row>
    <row r="3" spans="2:20" ht="15">
      <c r="B3" s="4" t="s">
        <v>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44</v>
      </c>
    </row>
    <row r="4" spans="2:18" ht="12.75">
      <c r="B4" s="234" t="s">
        <v>10</v>
      </c>
      <c r="C4" s="234" t="s">
        <v>11</v>
      </c>
      <c r="D4" s="235" t="s">
        <v>41</v>
      </c>
      <c r="E4" s="234" t="s">
        <v>12</v>
      </c>
      <c r="F4" s="241" t="s">
        <v>13</v>
      </c>
      <c r="G4" s="234" t="s">
        <v>14</v>
      </c>
      <c r="H4" s="237" t="s">
        <v>15</v>
      </c>
      <c r="I4" s="238"/>
      <c r="J4" s="238"/>
      <c r="K4" s="238"/>
      <c r="L4" s="238"/>
      <c r="M4" s="238"/>
      <c r="N4" s="238"/>
      <c r="O4" s="238"/>
      <c r="P4" s="238"/>
      <c r="Q4" s="238"/>
      <c r="R4" s="239"/>
    </row>
    <row r="5" spans="2:18" ht="12.75">
      <c r="B5" s="234"/>
      <c r="C5" s="234"/>
      <c r="D5" s="236"/>
      <c r="E5" s="240"/>
      <c r="F5" s="241"/>
      <c r="G5" s="234"/>
      <c r="H5" s="6" t="s">
        <v>16</v>
      </c>
      <c r="I5" s="12" t="s">
        <v>33</v>
      </c>
      <c r="J5" s="6" t="s">
        <v>17</v>
      </c>
      <c r="K5" s="12" t="s">
        <v>34</v>
      </c>
      <c r="L5" s="12" t="s">
        <v>35</v>
      </c>
      <c r="M5" s="12" t="s">
        <v>49</v>
      </c>
      <c r="N5" s="12" t="s">
        <v>36</v>
      </c>
      <c r="O5" s="12" t="s">
        <v>47</v>
      </c>
      <c r="P5" s="12" t="s">
        <v>48</v>
      </c>
      <c r="Q5" s="12" t="s">
        <v>18</v>
      </c>
      <c r="R5" s="12" t="s">
        <v>37</v>
      </c>
    </row>
    <row r="6" spans="2:18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20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aca="true" t="shared" si="0" ref="H26:R26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ht="12.75">
      <c r="C31" s="70"/>
    </row>
    <row r="32" ht="12.75">
      <c r="C32" s="70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710937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34" t="s">
        <v>10</v>
      </c>
      <c r="B4" s="234" t="s">
        <v>11</v>
      </c>
      <c r="C4" s="235" t="s">
        <v>41</v>
      </c>
      <c r="D4" s="234" t="s">
        <v>12</v>
      </c>
      <c r="E4" s="241" t="s">
        <v>13</v>
      </c>
      <c r="F4" s="234" t="s">
        <v>14</v>
      </c>
      <c r="G4" s="237" t="s">
        <v>15</v>
      </c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spans="1:17" ht="12.75">
      <c r="A5" s="234"/>
      <c r="B5" s="234"/>
      <c r="C5" s="236"/>
      <c r="D5" s="240"/>
      <c r="E5" s="241"/>
      <c r="F5" s="234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710937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34" t="s">
        <v>10</v>
      </c>
      <c r="B4" s="234" t="s">
        <v>11</v>
      </c>
      <c r="C4" s="235" t="s">
        <v>41</v>
      </c>
      <c r="D4" s="234" t="s">
        <v>12</v>
      </c>
      <c r="E4" s="241" t="s">
        <v>13</v>
      </c>
      <c r="F4" s="234" t="s">
        <v>14</v>
      </c>
      <c r="G4" s="237" t="s">
        <v>15</v>
      </c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spans="1:17" ht="12.75">
      <c r="A5" s="234"/>
      <c r="B5" s="234"/>
      <c r="C5" s="236"/>
      <c r="D5" s="240"/>
      <c r="E5" s="241"/>
      <c r="F5" s="234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24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710937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34" t="s">
        <v>10</v>
      </c>
      <c r="B4" s="234" t="s">
        <v>11</v>
      </c>
      <c r="C4" s="235" t="s">
        <v>41</v>
      </c>
      <c r="D4" s="234" t="s">
        <v>12</v>
      </c>
      <c r="E4" s="241" t="s">
        <v>13</v>
      </c>
      <c r="F4" s="234" t="s">
        <v>14</v>
      </c>
      <c r="G4" s="237" t="s">
        <v>15</v>
      </c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spans="1:17" ht="12.75">
      <c r="A5" s="234"/>
      <c r="B5" s="234"/>
      <c r="C5" s="236"/>
      <c r="D5" s="240"/>
      <c r="E5" s="241"/>
      <c r="F5" s="234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710937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34" t="s">
        <v>10</v>
      </c>
      <c r="B4" s="234" t="s">
        <v>11</v>
      </c>
      <c r="C4" s="235" t="s">
        <v>41</v>
      </c>
      <c r="D4" s="234" t="s">
        <v>12</v>
      </c>
      <c r="E4" s="241" t="s">
        <v>13</v>
      </c>
      <c r="F4" s="234" t="s">
        <v>14</v>
      </c>
      <c r="G4" s="237" t="s">
        <v>15</v>
      </c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spans="1:17" ht="12.75">
      <c r="A5" s="234"/>
      <c r="B5" s="234"/>
      <c r="C5" s="236"/>
      <c r="D5" s="240"/>
      <c r="E5" s="241"/>
      <c r="F5" s="234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28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710937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34" t="s">
        <v>10</v>
      </c>
      <c r="B4" s="234" t="s">
        <v>11</v>
      </c>
      <c r="C4" s="235" t="s">
        <v>41</v>
      </c>
      <c r="D4" s="234" t="s">
        <v>12</v>
      </c>
      <c r="E4" s="241" t="s">
        <v>13</v>
      </c>
      <c r="F4" s="234" t="s">
        <v>14</v>
      </c>
      <c r="G4" s="237" t="s">
        <v>15</v>
      </c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spans="1:17" ht="12.75">
      <c r="A5" s="234"/>
      <c r="B5" s="234"/>
      <c r="C5" s="236"/>
      <c r="D5" s="240"/>
      <c r="E5" s="241"/>
      <c r="F5" s="234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30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710937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34" t="s">
        <v>10</v>
      </c>
      <c r="B4" s="234" t="s">
        <v>11</v>
      </c>
      <c r="C4" s="235" t="s">
        <v>41</v>
      </c>
      <c r="D4" s="234" t="s">
        <v>12</v>
      </c>
      <c r="E4" s="241" t="s">
        <v>13</v>
      </c>
      <c r="F4" s="234" t="s">
        <v>14</v>
      </c>
      <c r="G4" s="237" t="s">
        <v>15</v>
      </c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spans="1:17" ht="12.75">
      <c r="A5" s="234"/>
      <c r="B5" s="234"/>
      <c r="C5" s="236"/>
      <c r="D5" s="240"/>
      <c r="E5" s="241"/>
      <c r="F5" s="234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Gondek</dc:creator>
  <cp:keywords/>
  <dc:description/>
  <cp:lastModifiedBy>Dorota</cp:lastModifiedBy>
  <cp:lastPrinted>2016-08-03T19:50:01Z</cp:lastPrinted>
  <dcterms:created xsi:type="dcterms:W3CDTF">2010-02-16T07:51:21Z</dcterms:created>
  <dcterms:modified xsi:type="dcterms:W3CDTF">2016-09-28T18:23:39Z</dcterms:modified>
  <cp:category/>
  <cp:version/>
  <cp:contentType/>
  <cp:contentStatus/>
</cp:coreProperties>
</file>