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070" tabRatio="711" activeTab="1"/>
  </bookViews>
  <sheets>
    <sheet name="Opis" sheetId="1" r:id="rId1"/>
    <sheet name="Plan studiów" sheetId="2" r:id="rId2"/>
    <sheet name="semestr I" sheetId="3" state="hidden" r:id="rId3"/>
    <sheet name="semestr II" sheetId="4" state="hidden" r:id="rId4"/>
    <sheet name="semestr III" sheetId="5" state="hidden" r:id="rId5"/>
    <sheet name="semestr IV" sheetId="6" state="hidden" r:id="rId6"/>
    <sheet name="semestr V" sheetId="7" state="hidden" r:id="rId7"/>
    <sheet name="semestr VI" sheetId="8" state="hidden" r:id="rId8"/>
    <sheet name="semestr VII" sheetId="9" state="hidden" r:id="rId9"/>
    <sheet name="semestr VIII" sheetId="10" state="hidden" r:id="rId10"/>
    <sheet name="slownik" sheetId="11" state="hidden" r:id="rId11"/>
    <sheet name="Arkusz1" sheetId="12" r:id="rId12"/>
    <sheet name="Arkusz2" sheetId="13" r:id="rId13"/>
    <sheet name="Arkusz3" sheetId="14" r:id="rId14"/>
    <sheet name="Arkusz4" sheetId="15" r:id="rId15"/>
  </sheets>
  <definedNames>
    <definedName name="dodaj_naglowek">'slownik'!$A$1:$A$14</definedName>
    <definedName name="n_instytut">'Opis'!$B$1</definedName>
    <definedName name="Z_29BEA057_DB7F_470F_8F13_29076CC316D9_.wvu.Cols" localSheetId="1" hidden="1">'Plan studiów'!$N:$P,'Plan studiów'!$Z:$AB,'Plan studiów'!$AL:$AN,'Plan studiów'!$AX:$AZ,'Plan studiów'!$BJ:$BL,'Plan studiów'!$BV:$BX,'Plan studiów'!$CC:$CZ</definedName>
    <definedName name="Z_29BEA057_DB7F_470F_8F13_29076CC316D9_.wvu.Cols" localSheetId="2" hidden="1">'semestr I'!$T:$T</definedName>
    <definedName name="Z_29BEA057_DB7F_470F_8F13_29076CC316D9_.wvu.Cols" localSheetId="3" hidden="1">'semestr II'!$S:$S</definedName>
    <definedName name="Z_29BEA057_DB7F_470F_8F13_29076CC316D9_.wvu.Cols" localSheetId="4" hidden="1">'semestr III'!$S:$S</definedName>
    <definedName name="Z_29BEA057_DB7F_470F_8F13_29076CC316D9_.wvu.Cols" localSheetId="5" hidden="1">'semestr IV'!$S:$S</definedName>
    <definedName name="Z_29BEA057_DB7F_470F_8F13_29076CC316D9_.wvu.Cols" localSheetId="6" hidden="1">'semestr V'!$S:$S</definedName>
    <definedName name="Z_29BEA057_DB7F_470F_8F13_29076CC316D9_.wvu.Cols" localSheetId="7" hidden="1">'semestr VI'!$S:$S</definedName>
    <definedName name="Z_29BEA057_DB7F_470F_8F13_29076CC316D9_.wvu.Cols" localSheetId="8" hidden="1">'semestr VII'!$S:$S</definedName>
    <definedName name="Z_29BEA057_DB7F_470F_8F13_29076CC316D9_.wvu.Cols" localSheetId="9" hidden="1">'semestr VIII'!$S:$S</definedName>
    <definedName name="Z_6BC42FCB_9999_436B_B91B_4C88F16D89CD_.wvu.Cols" localSheetId="1" hidden="1">'Plan studiów'!$CC:$CZ</definedName>
    <definedName name="Z_6BC42FCB_9999_436B_B91B_4C88F16D89CD_.wvu.Cols" localSheetId="2" hidden="1">'semestr I'!$T:$T</definedName>
    <definedName name="Z_6BC42FCB_9999_436B_B91B_4C88F16D89CD_.wvu.Cols" localSheetId="3" hidden="1">'semestr II'!$S:$S</definedName>
    <definedName name="Z_6BC42FCB_9999_436B_B91B_4C88F16D89CD_.wvu.Cols" localSheetId="4" hidden="1">'semestr III'!$S:$S</definedName>
    <definedName name="Z_6BC42FCB_9999_436B_B91B_4C88F16D89CD_.wvu.Cols" localSheetId="5" hidden="1">'semestr IV'!$S:$S</definedName>
    <definedName name="Z_6BC42FCB_9999_436B_B91B_4C88F16D89CD_.wvu.Cols" localSheetId="6" hidden="1">'semestr V'!$S:$S</definedName>
    <definedName name="Z_6BC42FCB_9999_436B_B91B_4C88F16D89CD_.wvu.Cols" localSheetId="7" hidden="1">'semestr VI'!$S:$S</definedName>
    <definedName name="Z_6BC42FCB_9999_436B_B91B_4C88F16D89CD_.wvu.Cols" localSheetId="8" hidden="1">'semestr VII'!$S:$S</definedName>
    <definedName name="Z_6BC42FCB_9999_436B_B91B_4C88F16D89CD_.wvu.Cols" localSheetId="9" hidden="1">'semestr VIII'!$S:$S</definedName>
    <definedName name="Z_7E67AECE_77E4_4B4F_AB51_C84F8935BC05_.wvu.Cols" localSheetId="1" hidden="1">'Plan studiów'!$CC:$CZ</definedName>
    <definedName name="Z_7E67AECE_77E4_4B4F_AB51_C84F8935BC05_.wvu.Cols" localSheetId="2" hidden="1">'semestr I'!$T:$T</definedName>
    <definedName name="Z_7E67AECE_77E4_4B4F_AB51_C84F8935BC05_.wvu.Cols" localSheetId="3" hidden="1">'semestr II'!$S:$S</definedName>
    <definedName name="Z_7E67AECE_77E4_4B4F_AB51_C84F8935BC05_.wvu.Cols" localSheetId="4" hidden="1">'semestr III'!$S:$S</definedName>
    <definedName name="Z_7E67AECE_77E4_4B4F_AB51_C84F8935BC05_.wvu.Cols" localSheetId="5" hidden="1">'semestr IV'!$S:$S</definedName>
    <definedName name="Z_7E67AECE_77E4_4B4F_AB51_C84F8935BC05_.wvu.Cols" localSheetId="6" hidden="1">'semestr V'!$S:$S</definedName>
    <definedName name="Z_7E67AECE_77E4_4B4F_AB51_C84F8935BC05_.wvu.Cols" localSheetId="7" hidden="1">'semestr VI'!$S:$S</definedName>
    <definedName name="Z_7E67AECE_77E4_4B4F_AB51_C84F8935BC05_.wvu.Cols" localSheetId="8" hidden="1">'semestr VII'!$S:$S</definedName>
    <definedName name="Z_7E67AECE_77E4_4B4F_AB51_C84F8935BC05_.wvu.Cols" localSheetId="9" hidden="1">'semestr VIII'!$S:$S</definedName>
    <definedName name="Z_8F244F83_9516_4515_BB09_78547A172372_.wvu.Cols" localSheetId="1" hidden="1">'Plan studiów'!$CC:$CZ</definedName>
    <definedName name="Z_8F244F83_9516_4515_BB09_78547A172372_.wvu.Cols" localSheetId="2" hidden="1">'semestr I'!$T:$T</definedName>
    <definedName name="Z_8F244F83_9516_4515_BB09_78547A172372_.wvu.Cols" localSheetId="3" hidden="1">'semestr II'!$S:$S</definedName>
    <definedName name="Z_8F244F83_9516_4515_BB09_78547A172372_.wvu.Cols" localSheetId="4" hidden="1">'semestr III'!$S:$S</definedName>
    <definedName name="Z_8F244F83_9516_4515_BB09_78547A172372_.wvu.Cols" localSheetId="5" hidden="1">'semestr IV'!$S:$S</definedName>
    <definedName name="Z_8F244F83_9516_4515_BB09_78547A172372_.wvu.Cols" localSheetId="6" hidden="1">'semestr V'!$S:$S</definedName>
    <definedName name="Z_8F244F83_9516_4515_BB09_78547A172372_.wvu.Cols" localSheetId="7" hidden="1">'semestr VI'!$S:$S</definedName>
    <definedName name="Z_8F244F83_9516_4515_BB09_78547A172372_.wvu.Cols" localSheetId="8" hidden="1">'semestr VII'!$S:$S</definedName>
    <definedName name="Z_8F244F83_9516_4515_BB09_78547A172372_.wvu.Cols" localSheetId="9" hidden="1">'semestr VIII'!$S:$S</definedName>
    <definedName name="Z_96F7BE33_2F2E_42A8_B014_CDBDA3803447_.wvu.Cols" localSheetId="1" hidden="1">'Plan studiów'!$CC:$CZ</definedName>
    <definedName name="Z_96F7BE33_2F2E_42A8_B014_CDBDA3803447_.wvu.Cols" localSheetId="2" hidden="1">'semestr I'!$T:$T</definedName>
    <definedName name="Z_96F7BE33_2F2E_42A8_B014_CDBDA3803447_.wvu.Cols" localSheetId="3" hidden="1">'semestr II'!$S:$S</definedName>
    <definedName name="Z_96F7BE33_2F2E_42A8_B014_CDBDA3803447_.wvu.Cols" localSheetId="4" hidden="1">'semestr III'!$S:$S</definedName>
    <definedName name="Z_96F7BE33_2F2E_42A8_B014_CDBDA3803447_.wvu.Cols" localSheetId="5" hidden="1">'semestr IV'!$S:$S</definedName>
    <definedName name="Z_96F7BE33_2F2E_42A8_B014_CDBDA3803447_.wvu.Cols" localSheetId="6" hidden="1">'semestr V'!$S:$S</definedName>
    <definedName name="Z_96F7BE33_2F2E_42A8_B014_CDBDA3803447_.wvu.Cols" localSheetId="7" hidden="1">'semestr VI'!$S:$S</definedName>
    <definedName name="Z_96F7BE33_2F2E_42A8_B014_CDBDA3803447_.wvu.Cols" localSheetId="8" hidden="1">'semestr VII'!$S:$S</definedName>
    <definedName name="Z_96F7BE33_2F2E_42A8_B014_CDBDA3803447_.wvu.Cols" localSheetId="9" hidden="1">'semestr VIII'!$S:$S</definedName>
    <definedName name="Z_B12B7D56_FA05_4BB3_ABD0_B458A201722B_.wvu.Cols" localSheetId="1" hidden="1">'Plan studiów'!$CC:$CZ</definedName>
    <definedName name="Z_B12B7D56_FA05_4BB3_ABD0_B458A201722B_.wvu.Cols" localSheetId="2" hidden="1">'semestr I'!$T:$T</definedName>
    <definedName name="Z_B12B7D56_FA05_4BB3_ABD0_B458A201722B_.wvu.Cols" localSheetId="3" hidden="1">'semestr II'!$S:$S</definedName>
    <definedName name="Z_B12B7D56_FA05_4BB3_ABD0_B458A201722B_.wvu.Cols" localSheetId="4" hidden="1">'semestr III'!$S:$S</definedName>
    <definedName name="Z_B12B7D56_FA05_4BB3_ABD0_B458A201722B_.wvu.Cols" localSheetId="5" hidden="1">'semestr IV'!$S:$S</definedName>
    <definedName name="Z_B12B7D56_FA05_4BB3_ABD0_B458A201722B_.wvu.Cols" localSheetId="6" hidden="1">'semestr V'!$S:$S</definedName>
    <definedName name="Z_B12B7D56_FA05_4BB3_ABD0_B458A201722B_.wvu.Cols" localSheetId="7" hidden="1">'semestr VI'!$S:$S</definedName>
    <definedName name="Z_B12B7D56_FA05_4BB3_ABD0_B458A201722B_.wvu.Cols" localSheetId="8" hidden="1">'semestr VII'!$S:$S</definedName>
    <definedName name="Z_B12B7D56_FA05_4BB3_ABD0_B458A201722B_.wvu.Cols" localSheetId="9" hidden="1">'semestr VIII'!$S:$S</definedName>
    <definedName name="Z_CE4B41C3_3C87_4D75_B150_67581D8C67CB_.wvu.Cols" localSheetId="1" hidden="1">'Plan studiów'!$CC:$CZ</definedName>
    <definedName name="Z_CE4B41C3_3C87_4D75_B150_67581D8C67CB_.wvu.Cols" localSheetId="2" hidden="1">'semestr I'!$T:$T</definedName>
    <definedName name="Z_CE4B41C3_3C87_4D75_B150_67581D8C67CB_.wvu.Cols" localSheetId="3" hidden="1">'semestr II'!$S:$S</definedName>
    <definedName name="Z_CE4B41C3_3C87_4D75_B150_67581D8C67CB_.wvu.Cols" localSheetId="4" hidden="1">'semestr III'!$S:$S</definedName>
    <definedName name="Z_CE4B41C3_3C87_4D75_B150_67581D8C67CB_.wvu.Cols" localSheetId="5" hidden="1">'semestr IV'!$S:$S</definedName>
    <definedName name="Z_CE4B41C3_3C87_4D75_B150_67581D8C67CB_.wvu.Cols" localSheetId="6" hidden="1">'semestr V'!$S:$S</definedName>
    <definedName name="Z_CE4B41C3_3C87_4D75_B150_67581D8C67CB_.wvu.Cols" localSheetId="7" hidden="1">'semestr VI'!$S:$S</definedName>
    <definedName name="Z_CE4B41C3_3C87_4D75_B150_67581D8C67CB_.wvu.Cols" localSheetId="8" hidden="1">'semestr VII'!$S:$S</definedName>
    <definedName name="Z_CE4B41C3_3C87_4D75_B150_67581D8C67CB_.wvu.Cols" localSheetId="9" hidden="1">'semestr VIII'!$S:$S</definedName>
    <definedName name="Z_DB2803BD_6D13_424F_8E39_8B90AE7E5AB1_.wvu.Cols" localSheetId="1" hidden="1">'Plan studiów'!$CC:$CZ</definedName>
    <definedName name="Z_DB2803BD_6D13_424F_8E39_8B90AE7E5AB1_.wvu.Cols" localSheetId="2" hidden="1">'semestr I'!$T:$T</definedName>
    <definedName name="Z_DB2803BD_6D13_424F_8E39_8B90AE7E5AB1_.wvu.Cols" localSheetId="3" hidden="1">'semestr II'!$S:$S</definedName>
    <definedName name="Z_DB2803BD_6D13_424F_8E39_8B90AE7E5AB1_.wvu.Cols" localSheetId="4" hidden="1">'semestr III'!$S:$S</definedName>
    <definedName name="Z_DB2803BD_6D13_424F_8E39_8B90AE7E5AB1_.wvu.Cols" localSheetId="5" hidden="1">'semestr IV'!$S:$S</definedName>
    <definedName name="Z_DB2803BD_6D13_424F_8E39_8B90AE7E5AB1_.wvu.Cols" localSheetId="6" hidden="1">'semestr V'!$S:$S</definedName>
    <definedName name="Z_DB2803BD_6D13_424F_8E39_8B90AE7E5AB1_.wvu.Cols" localSheetId="7" hidden="1">'semestr VI'!$S:$S</definedName>
    <definedName name="Z_DB2803BD_6D13_424F_8E39_8B90AE7E5AB1_.wvu.Cols" localSheetId="8" hidden="1">'semestr VII'!$S:$S</definedName>
    <definedName name="Z_DB2803BD_6D13_424F_8E39_8B90AE7E5AB1_.wvu.Cols" localSheetId="9" hidden="1">'semestr VIII'!$S:$S</definedName>
  </definedNames>
  <calcPr fullCalcOnLoad="1"/>
</workbook>
</file>

<file path=xl/sharedStrings.xml><?xml version="1.0" encoding="utf-8"?>
<sst xmlns="http://schemas.openxmlformats.org/spreadsheetml/2006/main" count="566" uniqueCount="212">
  <si>
    <t>Kierunek:</t>
  </si>
  <si>
    <t>Specjalność:</t>
  </si>
  <si>
    <t>Data opracowania:</t>
  </si>
  <si>
    <t>Autor:</t>
  </si>
  <si>
    <t>Rewizja:</t>
  </si>
  <si>
    <t>Ostatnia zmiana:</t>
  </si>
  <si>
    <t>Zmiana:</t>
  </si>
  <si>
    <t>Arkusz</t>
  </si>
  <si>
    <t>Opis</t>
  </si>
  <si>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</si>
  <si>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</si>
  <si>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</si>
  <si>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</si>
  <si>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</si>
  <si>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</si>
  <si>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</si>
  <si>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</si>
  <si>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</si>
  <si>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</si>
  <si>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</si>
  <si>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</si>
  <si>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</si>
  <si>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</si>
  <si>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</si>
  <si>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</si>
  <si>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</si>
  <si>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</si>
  <si>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</si>
  <si>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</si>
  <si>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</si>
  <si>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</si>
  <si>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</si>
  <si>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</si>
  <si>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</si>
  <si>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</si>
  <si>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</si>
  <si>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</si>
  <si>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</si>
  <si>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</si>
  <si>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</si>
  <si>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</si>
  <si>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</si>
  <si>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</si>
  <si>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</si>
  <si>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</si>
  <si>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</si>
  <si>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</si>
  <si>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</si>
  <si>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</si>
  <si>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</si>
  <si>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</si>
  <si>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</si>
  <si>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</si>
  <si>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</si>
  <si>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</si>
  <si>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</si>
  <si>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</si>
  <si>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E - egzamin, W - wykład, Ć - ćwiczenia, L - lektorat, S - seminarium, ĆP - ćwiczenia praktyczne, ĆM - ćwiczenia praktyczne medyczne, LO - laboratorium, LI - laboratorium informatyczne, ZTI - zajęcia z technologii informacyjnych, P - projekt, SK - samokształcenie, PR - praktyka</t>
  </si>
  <si>
    <t>Państwowa Wyższa Szkoła Zawodowa w Tarnowie</t>
  </si>
  <si>
    <t>Instytut</t>
  </si>
  <si>
    <t>Zakład</t>
  </si>
  <si>
    <t>SPECJALNOŚĆ - DO WYBORU: ANIMACJA SPOŁECZNO KULTURALNA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</si>
  <si>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</si>
  <si>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</si>
  <si>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</si>
  <si>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</si>
  <si>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</si>
  <si>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SPECJALNOŚCIOWE</t>
  </si>
  <si>
    <t>BLOK TEMATYCZNY DO WYBORU - BLOK ŚRODOWISKOWY</t>
  </si>
  <si>
    <t>BLOK TEMATYCZNY DO WYBORU - BLOK E-ADMINISTRACJA</t>
  </si>
  <si>
    <t>PRZEDMIOT HUMANISTYCZNY - DO WYBORU</t>
  </si>
  <si>
    <t>PRZEDMIOT DO WYBORU</t>
  </si>
  <si>
    <t>Podsumowanie</t>
  </si>
  <si>
    <t>rok 4</t>
  </si>
  <si>
    <t>rok 3</t>
  </si>
  <si>
    <t>rok 2</t>
  </si>
  <si>
    <t>rok 1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</si>
  <si>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</si>
  <si>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</si>
  <si>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</si>
  <si>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</si>
  <si>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</si>
  <si>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</si>
  <si>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</si>
  <si>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</si>
  <si>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</si>
  <si>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</si>
  <si>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</si>
  <si>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</si>
  <si>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</si>
  <si>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</si>
  <si>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</si>
  <si>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</si>
  <si>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</si>
  <si>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</si>
  <si>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</si>
  <si>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kierunek:</t>
  </si>
  <si>
    <t>specjalność/specjalizacja:</t>
  </si>
  <si>
    <t>rok akademicki:</t>
  </si>
  <si>
    <t>tryb studiów:</t>
  </si>
  <si>
    <t>Uwagi:</t>
  </si>
  <si>
    <t>Razem w całym okresie studiów z praktykami</t>
  </si>
  <si>
    <t>Tryb studiów:</t>
  </si>
  <si>
    <t>Instytut:</t>
  </si>
  <si>
    <t>Zakład:</t>
  </si>
  <si>
    <t>Rok akademicki:</t>
  </si>
  <si>
    <t>Humanistyczny</t>
  </si>
  <si>
    <t xml:space="preserve">Filologii Angielskiej </t>
  </si>
  <si>
    <t>Filologia</t>
  </si>
  <si>
    <t>stacjonarny</t>
  </si>
  <si>
    <t>1</t>
  </si>
  <si>
    <t>2,4,6</t>
  </si>
  <si>
    <t>3</t>
  </si>
  <si>
    <t>2</t>
  </si>
  <si>
    <t>4</t>
  </si>
  <si>
    <t>Literatura angielska</t>
  </si>
  <si>
    <t>5</t>
  </si>
  <si>
    <t>6</t>
  </si>
  <si>
    <t>Literatura amerykańska</t>
  </si>
  <si>
    <t>5,6</t>
  </si>
  <si>
    <t>7</t>
  </si>
  <si>
    <t>8</t>
  </si>
  <si>
    <t>Wstęp do literaturoznawstwa</t>
  </si>
  <si>
    <t>9</t>
  </si>
  <si>
    <t>Historia Wielkiej Brytanii</t>
  </si>
  <si>
    <t>10</t>
  </si>
  <si>
    <t>1,2</t>
  </si>
  <si>
    <t>Wiedza o Wielkiej Brytanii</t>
  </si>
  <si>
    <t>Historia USA</t>
  </si>
  <si>
    <t>14</t>
  </si>
  <si>
    <t>16</t>
  </si>
  <si>
    <t>17</t>
  </si>
  <si>
    <t>Wstęp do językoznawstwa</t>
  </si>
  <si>
    <t>18</t>
  </si>
  <si>
    <t>19</t>
  </si>
  <si>
    <t>20</t>
  </si>
  <si>
    <t>21</t>
  </si>
  <si>
    <t>Wprowadzenie do problematyki akwizycji i nauki języka</t>
  </si>
  <si>
    <t>22</t>
  </si>
  <si>
    <t>23</t>
  </si>
  <si>
    <t>24</t>
  </si>
  <si>
    <t>25</t>
  </si>
  <si>
    <t>26</t>
  </si>
  <si>
    <t>27</t>
  </si>
  <si>
    <t>Wychowanie fizyczne</t>
  </si>
  <si>
    <t>29</t>
  </si>
  <si>
    <t>30</t>
  </si>
  <si>
    <t>2,3,4,5</t>
  </si>
  <si>
    <t>31</t>
  </si>
  <si>
    <t>3,4</t>
  </si>
  <si>
    <t>32</t>
  </si>
  <si>
    <t>36</t>
  </si>
  <si>
    <t>37</t>
  </si>
  <si>
    <t>28</t>
  </si>
  <si>
    <t>PR</t>
  </si>
  <si>
    <t>2,4</t>
  </si>
  <si>
    <t>PNJA-Gramatyka praktyczna</t>
  </si>
  <si>
    <t>PNJA-Rozumienie tekstu czytanego</t>
  </si>
  <si>
    <t>PNJA-Konwersacja</t>
  </si>
  <si>
    <t>PNJA-Pisanie</t>
  </si>
  <si>
    <t>PNJA-Słuchanie</t>
  </si>
  <si>
    <t>PRAKTYCZNA NAUKA JĘZYKA ANGIELSKIEGO</t>
  </si>
  <si>
    <t>1,3,5</t>
  </si>
  <si>
    <t>1,3</t>
  </si>
  <si>
    <t>38</t>
  </si>
  <si>
    <t>39</t>
  </si>
  <si>
    <t>11</t>
  </si>
  <si>
    <t>12</t>
  </si>
  <si>
    <t>15</t>
  </si>
  <si>
    <t>Gramatyka kontrastywna języka angielskiego i j.polskiego</t>
  </si>
  <si>
    <t>Wiedza o USA</t>
  </si>
  <si>
    <t xml:space="preserve">Filologia angielska - specjalizacja - EDYCJA I SKŁAD TEKSTU </t>
  </si>
  <si>
    <t>Seminarium dyplomowe</t>
  </si>
  <si>
    <t>33</t>
  </si>
  <si>
    <t>35</t>
  </si>
  <si>
    <t>34</t>
  </si>
  <si>
    <t>40</t>
  </si>
  <si>
    <t>41</t>
  </si>
  <si>
    <t>2,3</t>
  </si>
  <si>
    <t>3,5</t>
  </si>
  <si>
    <t>Skład tekstu (Adobe InDesign)</t>
  </si>
  <si>
    <t xml:space="preserve">Skład tekstu z ilustracjami (Adobe Photoshop) </t>
  </si>
  <si>
    <t>Edycja tekstu(Word)</t>
  </si>
  <si>
    <t>Podstawy typografii</t>
  </si>
  <si>
    <t>PNJA- Zintegrowane sprawności językowe</t>
  </si>
  <si>
    <t>Lektorat języka niemieckiego/francuskiego/rosyjskiego/włoskiego</t>
  </si>
  <si>
    <t xml:space="preserve">Kompetencje społeczne-opcje ogólnouczelniane do wyboru </t>
  </si>
  <si>
    <t>4,6</t>
  </si>
  <si>
    <t>2016/2017</t>
  </si>
  <si>
    <t>MODUŁ 5: PRZEDMIOTY KSZTAŁCENIA UZUPEŁNIAJĄCEGO</t>
  </si>
  <si>
    <t>Współczesne odmiany języka angielskiego</t>
  </si>
  <si>
    <t>PNJA-Sprawności produktywne</t>
  </si>
  <si>
    <t>PNJA-Praktyczne zastosowanie języka angielskiego (Use of English)</t>
  </si>
  <si>
    <t>Redakcja i korekta tekstów w języku polskim</t>
  </si>
  <si>
    <t>Redakcja i korekta tekstów w języku angielskim</t>
  </si>
  <si>
    <t>42</t>
  </si>
  <si>
    <t>Plan studiów IH/FA-EiST/S/2016/2017</t>
  </si>
  <si>
    <t>Podstawy tworzenia stron internetowych</t>
  </si>
  <si>
    <t>3,4,5,6</t>
  </si>
  <si>
    <t>MODUŁ I: PRZEDMIOTY PODSTAWOWE</t>
  </si>
  <si>
    <t>MODUŁ II: PRZEDMIOTY KIERUNKOWE</t>
  </si>
  <si>
    <r>
      <t>MODUŁ III: PRZEDMIOTY SPECJALIZACYJNE (do wyboru)</t>
    </r>
    <r>
      <rPr>
        <b/>
        <sz val="14"/>
        <rFont val="Arial"/>
        <family val="2"/>
      </rPr>
      <t>*</t>
    </r>
  </si>
  <si>
    <r>
      <t>MODUŁ V: PRAKTYKA ZAWODOWA (do wyboru)</t>
    </r>
    <r>
      <rPr>
        <b/>
        <sz val="14"/>
        <rFont val="Arial"/>
        <family val="2"/>
      </rPr>
      <t>*</t>
    </r>
  </si>
  <si>
    <t>Praktyka zawodowa</t>
  </si>
  <si>
    <t>Pozostałe przedmioty : szkolenie biblioteczne - semestr I - 3 godziny Ć,  szkolenie BHP - semestr I - 4 godziny  W, Wprowadzenie na rynek pracy - semestr VI - 4 godziny W, Zasady udzielania pierwszej pomocy - semestr I - 5 godzin</t>
  </si>
  <si>
    <t>* student wybiera jedną z pięciu specjalizacji</t>
  </si>
  <si>
    <t>Arkusz kalkulacyjny(Excel)</t>
  </si>
  <si>
    <t>PNJA-Fonetyka praktyczna</t>
  </si>
  <si>
    <t>13</t>
  </si>
  <si>
    <t>Gramatyka opisowa języka angielskiego: Fonetyka i fonologia</t>
  </si>
  <si>
    <t>Gramatyka opisowa języka angielskiego: Morfologia, składnia, semantyka</t>
  </si>
  <si>
    <t>MODUŁ IV: PRZEDMIOTY KSZTAŁCENIA OGÓLNEGO (do wyboru 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</si>
</sst>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\-mm\-dd\ hh:mm"/>
    <numFmt numFmtId="173" formatCode="0.0%"/>
    <numFmt numFmtId="174" formatCode="[$-415]d\ mmmm\ yyyy"/>
    <numFmt numFmtId="175" formatCode="[$-F800]dddd\,\ mmmm\ dd\,\ yyyy"/>
    <numFmt numFmtId="176" formatCode="dd/mm/yy\ h:mm;@"/>
    <numFmt numFmtId="177" formatCode="yy/mm/dd;@"/>
    <numFmt numFmtId="178" formatCode="yy/mm/dd\ hh:mm"/>
    <numFmt numFmtId="179" formatCode="yyyy/mm/dd;@"/>
  </numFmts>
  <fonts count="27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 horizontal="left"/>
    </xf>
    <xf numFmtId="172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Fill="1" applyBorder="1" applyAlignment="1">
      <alignment/>
    </xf>
    <xf numFmtId="0" fontId="2" fillId="24" borderId="11" xfId="0" applyFont="1" applyFill="1" applyBorder="1" applyAlignment="1" applyProtection="1">
      <alignment/>
      <protection hidden="1"/>
    </xf>
    <xf numFmtId="0" fontId="2" fillId="24" borderId="20" xfId="0" applyFont="1" applyFill="1" applyBorder="1" applyAlignment="1" applyProtection="1">
      <alignment/>
      <protection hidden="1"/>
    </xf>
    <xf numFmtId="0" fontId="4" fillId="24" borderId="10" xfId="0" applyFont="1" applyFill="1" applyBorder="1" applyAlignment="1" applyProtection="1">
      <alignment/>
      <protection hidden="1"/>
    </xf>
    <xf numFmtId="0" fontId="4" fillId="25" borderId="10" xfId="0" applyFont="1" applyFill="1" applyBorder="1" applyAlignment="1" applyProtection="1">
      <alignment/>
      <protection hidden="1"/>
    </xf>
    <xf numFmtId="49" fontId="2" fillId="24" borderId="11" xfId="0" applyNumberFormat="1" applyFont="1" applyFill="1" applyBorder="1" applyAlignment="1" applyProtection="1">
      <alignment horizontal="right" vertical="center" shrinkToFit="1"/>
      <protection locked="0"/>
    </xf>
    <xf numFmtId="49" fontId="2" fillId="24" borderId="11" xfId="0" applyNumberFormat="1" applyFont="1" applyFill="1" applyBorder="1" applyAlignment="1" applyProtection="1">
      <alignment horizontal="left" vertical="center"/>
      <protection locked="0"/>
    </xf>
    <xf numFmtId="49" fontId="2" fillId="24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72" fontId="0" fillId="0" borderId="0" xfId="0" applyNumberFormat="1" applyAlignment="1" applyProtection="1">
      <alignment horizontal="left"/>
      <protection locked="0"/>
    </xf>
    <xf numFmtId="0" fontId="0" fillId="0" borderId="21" xfId="0" applyFont="1" applyFill="1" applyBorder="1" applyAlignment="1">
      <alignment vertical="center" textRotation="90"/>
    </xf>
    <xf numFmtId="0" fontId="0" fillId="0" borderId="19" xfId="0" applyFont="1" applyFill="1" applyBorder="1" applyAlignment="1">
      <alignment vertical="center" textRotation="90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 horizontal="left"/>
      <protection hidden="1"/>
    </xf>
    <xf numFmtId="0" fontId="5" fillId="0" borderId="0" xfId="0" applyFont="1" applyAlignment="1">
      <alignment/>
    </xf>
    <xf numFmtId="1" fontId="2" fillId="0" borderId="12" xfId="0" applyNumberFormat="1" applyFont="1" applyBorder="1" applyAlignment="1" applyProtection="1">
      <alignment/>
      <protection locked="0"/>
    </xf>
    <xf numFmtId="1" fontId="2" fillId="0" borderId="15" xfId="0" applyNumberFormat="1" applyFont="1" applyBorder="1" applyAlignment="1" applyProtection="1">
      <alignment/>
      <protection locked="0"/>
    </xf>
    <xf numFmtId="1" fontId="2" fillId="26" borderId="22" xfId="0" applyNumberFormat="1" applyFont="1" applyFill="1" applyBorder="1" applyAlignment="1" applyProtection="1">
      <alignment/>
      <protection locked="0"/>
    </xf>
    <xf numFmtId="1" fontId="2" fillId="0" borderId="23" xfId="0" applyNumberFormat="1" applyFont="1" applyBorder="1" applyAlignment="1" applyProtection="1">
      <alignment/>
      <protection locked="0"/>
    </xf>
    <xf numFmtId="1" fontId="2" fillId="0" borderId="19" xfId="0" applyNumberFormat="1" applyFont="1" applyFill="1" applyBorder="1" applyAlignment="1">
      <alignment/>
    </xf>
    <xf numFmtId="1" fontId="2" fillId="0" borderId="18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2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26" borderId="22" xfId="0" applyFont="1" applyFill="1" applyBorder="1" applyAlignment="1" applyProtection="1">
      <alignment/>
      <protection locked="0"/>
    </xf>
    <xf numFmtId="1" fontId="2" fillId="0" borderId="15" xfId="0" applyNumberFormat="1" applyFont="1" applyBorder="1" applyAlignment="1">
      <alignment/>
    </xf>
    <xf numFmtId="1" fontId="2" fillId="26" borderId="19" xfId="0" applyNumberFormat="1" applyFont="1" applyFill="1" applyBorder="1" applyAlignment="1">
      <alignment/>
    </xf>
    <xf numFmtId="0" fontId="3" fillId="20" borderId="12" xfId="0" applyFont="1" applyFill="1" applyBorder="1" applyAlignment="1" applyProtection="1">
      <alignment/>
      <protection hidden="1"/>
    </xf>
    <xf numFmtId="0" fontId="3" fillId="26" borderId="19" xfId="0" applyFont="1" applyFill="1" applyBorder="1" applyAlignment="1" applyProtection="1">
      <alignment horizontal="right"/>
      <protection hidden="1"/>
    </xf>
    <xf numFmtId="0" fontId="2" fillId="0" borderId="0" xfId="0" applyFont="1" applyFill="1" applyAlignment="1">
      <alignment/>
    </xf>
    <xf numFmtId="49" fontId="2" fillId="0" borderId="16" xfId="0" applyNumberFormat="1" applyFont="1" applyBorder="1" applyAlignment="1">
      <alignment horizontal="center"/>
    </xf>
    <xf numFmtId="0" fontId="3" fillId="26" borderId="19" xfId="0" applyFont="1" applyFill="1" applyBorder="1" applyAlignment="1" applyProtection="1">
      <alignment horizontal="left"/>
      <protection hidden="1"/>
    </xf>
    <xf numFmtId="49" fontId="3" fillId="27" borderId="16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2" fillId="0" borderId="12" xfId="0" applyNumberFormat="1" applyFont="1" applyFill="1" applyBorder="1" applyAlignment="1" applyProtection="1">
      <alignment/>
      <protection locked="0"/>
    </xf>
    <xf numFmtId="1" fontId="2" fillId="0" borderId="15" xfId="0" applyNumberFormat="1" applyFont="1" applyFill="1" applyBorder="1" applyAlignment="1" applyProtection="1">
      <alignment/>
      <protection locked="0"/>
    </xf>
    <xf numFmtId="1" fontId="2" fillId="6" borderId="22" xfId="0" applyNumberFormat="1" applyFont="1" applyFill="1" applyBorder="1" applyAlignment="1" applyProtection="1">
      <alignment/>
      <protection locked="0"/>
    </xf>
    <xf numFmtId="0" fontId="3" fillId="20" borderId="12" xfId="0" applyFont="1" applyFill="1" applyBorder="1" applyAlignment="1">
      <alignment/>
    </xf>
    <xf numFmtId="0" fontId="3" fillId="6" borderId="22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26" borderId="17" xfId="0" applyFont="1" applyFill="1" applyBorder="1" applyAlignment="1" applyProtection="1">
      <alignment horizontal="left"/>
      <protection hidden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24" borderId="11" xfId="0" applyNumberFormat="1" applyFont="1" applyFill="1" applyBorder="1" applyAlignment="1" applyProtection="1">
      <alignment horizontal="center" wrapText="1"/>
      <protection locked="0"/>
    </xf>
    <xf numFmtId="49" fontId="3" fillId="24" borderId="11" xfId="0" applyNumberFormat="1" applyFont="1" applyFill="1" applyBorder="1" applyAlignment="1" applyProtection="1">
      <alignment horizontal="left" vertical="center"/>
      <protection locked="0"/>
    </xf>
    <xf numFmtId="49" fontId="2" fillId="28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28" borderId="11" xfId="0" applyNumberFormat="1" applyFont="1" applyFill="1" applyBorder="1" applyAlignment="1" applyProtection="1">
      <alignment horizontal="center"/>
      <protection locked="0"/>
    </xf>
    <xf numFmtId="0" fontId="2" fillId="28" borderId="11" xfId="0" applyFont="1" applyFill="1" applyBorder="1" applyAlignment="1" applyProtection="1">
      <alignment/>
      <protection hidden="1"/>
    </xf>
    <xf numFmtId="0" fontId="2" fillId="28" borderId="20" xfId="0" applyFont="1" applyFill="1" applyBorder="1" applyAlignment="1" applyProtection="1">
      <alignment/>
      <protection hidden="1"/>
    </xf>
    <xf numFmtId="0" fontId="4" fillId="29" borderId="10" xfId="0" applyFont="1" applyFill="1" applyBorder="1" applyAlignment="1" applyProtection="1">
      <alignment/>
      <protection hidden="1"/>
    </xf>
    <xf numFmtId="0" fontId="3" fillId="0" borderId="1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right"/>
    </xf>
    <xf numFmtId="0" fontId="4" fillId="0" borderId="24" xfId="0" applyFont="1" applyFill="1" applyBorder="1" applyAlignment="1" applyProtection="1">
      <alignment/>
      <protection hidden="1"/>
    </xf>
    <xf numFmtId="1" fontId="0" fillId="0" borderId="16" xfId="0" applyNumberForma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3" fillId="20" borderId="16" xfId="0" applyFont="1" applyFill="1" applyBorder="1" applyAlignment="1" applyProtection="1">
      <alignment/>
      <protection hidden="1"/>
    </xf>
    <xf numFmtId="0" fontId="4" fillId="29" borderId="13" xfId="0" applyFont="1" applyFill="1" applyBorder="1" applyAlignment="1">
      <alignment horizontal="right"/>
    </xf>
    <xf numFmtId="0" fontId="3" fillId="4" borderId="12" xfId="0" applyFont="1" applyFill="1" applyBorder="1" applyAlignment="1" applyProtection="1">
      <alignment/>
      <protection hidden="1"/>
    </xf>
    <xf numFmtId="0" fontId="0" fillId="20" borderId="0" xfId="0" applyFill="1" applyAlignment="1">
      <alignment/>
    </xf>
    <xf numFmtId="49" fontId="2" fillId="0" borderId="25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26" xfId="0" applyNumberFormat="1" applyFont="1" applyBorder="1" applyAlignment="1" applyProtection="1">
      <alignment/>
      <protection locked="0"/>
    </xf>
    <xf numFmtId="0" fontId="0" fillId="30" borderId="0" xfId="0" applyFill="1" applyAlignment="1">
      <alignment/>
    </xf>
    <xf numFmtId="0" fontId="4" fillId="24" borderId="13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4" xfId="0" applyBorder="1" applyAlignment="1">
      <alignment horizontal="right"/>
    </xf>
    <xf numFmtId="0" fontId="4" fillId="31" borderId="13" xfId="0" applyFont="1" applyFill="1" applyBorder="1" applyAlignment="1">
      <alignment horizontal="right"/>
    </xf>
    <xf numFmtId="0" fontId="4" fillId="31" borderId="24" xfId="0" applyFont="1" applyFill="1" applyBorder="1" applyAlignment="1">
      <alignment horizontal="right"/>
    </xf>
    <xf numFmtId="0" fontId="4" fillId="31" borderId="14" xfId="0" applyFont="1" applyFill="1" applyBorder="1" applyAlignment="1">
      <alignment horizontal="right"/>
    </xf>
    <xf numFmtId="0" fontId="4" fillId="31" borderId="10" xfId="0" applyFont="1" applyFill="1" applyBorder="1" applyAlignment="1" applyProtection="1">
      <alignment/>
      <protection hidden="1"/>
    </xf>
    <xf numFmtId="49" fontId="2" fillId="32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2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11" xfId="0" applyNumberFormat="1" applyFont="1" applyFill="1" applyBorder="1" applyAlignment="1" applyProtection="1">
      <alignment horizontal="center"/>
      <protection locked="0"/>
    </xf>
    <xf numFmtId="0" fontId="2" fillId="32" borderId="11" xfId="0" applyFont="1" applyFill="1" applyBorder="1" applyAlignment="1" applyProtection="1">
      <alignment/>
      <protection hidden="1"/>
    </xf>
    <xf numFmtId="0" fontId="2" fillId="32" borderId="20" xfId="0" applyFont="1" applyFill="1" applyBorder="1" applyAlignment="1" applyProtection="1">
      <alignment/>
      <protection hidden="1"/>
    </xf>
    <xf numFmtId="49" fontId="2" fillId="32" borderId="11" xfId="0" applyNumberFormat="1" applyFont="1" applyFill="1" applyBorder="1" applyAlignment="1" applyProtection="1">
      <alignment horizontal="center" wrapText="1"/>
      <protection locked="0"/>
    </xf>
    <xf numFmtId="0" fontId="4" fillId="32" borderId="13" xfId="0" applyFont="1" applyFill="1" applyBorder="1" applyAlignment="1">
      <alignment horizontal="right"/>
    </xf>
    <xf numFmtId="0" fontId="4" fillId="26" borderId="24" xfId="0" applyFont="1" applyFill="1" applyBorder="1" applyAlignment="1">
      <alignment horizontal="right"/>
    </xf>
    <xf numFmtId="0" fontId="2" fillId="26" borderId="24" xfId="0" applyFont="1" applyFill="1" applyBorder="1" applyAlignment="1">
      <alignment horizontal="right"/>
    </xf>
    <xf numFmtId="0" fontId="2" fillId="26" borderId="14" xfId="0" applyFont="1" applyFill="1" applyBorder="1" applyAlignment="1">
      <alignment horizontal="right"/>
    </xf>
    <xf numFmtId="0" fontId="4" fillId="32" borderId="11" xfId="0" applyFont="1" applyFill="1" applyBorder="1" applyAlignment="1" applyProtection="1">
      <alignment/>
      <protection hidden="1"/>
    </xf>
    <xf numFmtId="0" fontId="4" fillId="32" borderId="13" xfId="0" applyFont="1" applyFill="1" applyBorder="1" applyAlignment="1" applyProtection="1">
      <alignment/>
      <protection hidden="1"/>
    </xf>
    <xf numFmtId="49" fontId="2" fillId="33" borderId="12" xfId="0" applyNumberFormat="1" applyFont="1" applyFill="1" applyBorder="1" applyAlignment="1" applyProtection="1">
      <alignment horizontal="right" vertical="center" shrinkToFit="1"/>
      <protection locked="0"/>
    </xf>
    <xf numFmtId="49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49" fontId="2" fillId="33" borderId="12" xfId="0" applyNumberFormat="1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/>
      <protection hidden="1"/>
    </xf>
    <xf numFmtId="0" fontId="2" fillId="34" borderId="20" xfId="0" applyFont="1" applyFill="1" applyBorder="1" applyAlignment="1" applyProtection="1">
      <alignment/>
      <protection hidden="1"/>
    </xf>
    <xf numFmtId="0" fontId="4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4" fillId="34" borderId="27" xfId="0" applyFont="1" applyFill="1" applyBorder="1" applyAlignment="1" applyProtection="1">
      <alignment/>
      <protection hidden="1"/>
    </xf>
    <xf numFmtId="1" fontId="3" fillId="20" borderId="12" xfId="0" applyNumberFormat="1" applyFont="1" applyFill="1" applyBorder="1" applyAlignment="1">
      <alignment/>
    </xf>
    <xf numFmtId="0" fontId="0" fillId="16" borderId="0" xfId="0" applyFill="1" applyAlignment="1">
      <alignment/>
    </xf>
    <xf numFmtId="0" fontId="0" fillId="12" borderId="12" xfId="0" applyFill="1" applyBorder="1" applyAlignment="1">
      <alignment/>
    </xf>
    <xf numFmtId="49" fontId="2" fillId="35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/>
      <protection hidden="1"/>
    </xf>
    <xf numFmtId="0" fontId="2" fillId="35" borderId="20" xfId="0" applyFont="1" applyFill="1" applyBorder="1" applyAlignment="1" applyProtection="1">
      <alignment/>
      <protection hidden="1"/>
    </xf>
    <xf numFmtId="0" fontId="2" fillId="8" borderId="12" xfId="0" applyFont="1" applyFill="1" applyBorder="1" applyAlignment="1" applyProtection="1">
      <alignment/>
      <protection locked="0"/>
    </xf>
    <xf numFmtId="0" fontId="2" fillId="8" borderId="15" xfId="0" applyFont="1" applyFill="1" applyBorder="1" applyAlignment="1" applyProtection="1">
      <alignment/>
      <protection locked="0"/>
    </xf>
    <xf numFmtId="0" fontId="2" fillId="8" borderId="22" xfId="0" applyFont="1" applyFill="1" applyBorder="1" applyAlignment="1" applyProtection="1">
      <alignment/>
      <protection locked="0"/>
    </xf>
    <xf numFmtId="0" fontId="2" fillId="8" borderId="23" xfId="0" applyFont="1" applyFill="1" applyBorder="1" applyAlignment="1" applyProtection="1">
      <alignment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/>
      <protection locked="0"/>
    </xf>
    <xf numFmtId="0" fontId="8" fillId="35" borderId="11" xfId="0" applyFont="1" applyFill="1" applyBorder="1" applyAlignment="1" applyProtection="1">
      <alignment/>
      <protection hidden="1"/>
    </xf>
    <xf numFmtId="0" fontId="8" fillId="35" borderId="20" xfId="0" applyFont="1" applyFill="1" applyBorder="1" applyAlignment="1" applyProtection="1">
      <alignment/>
      <protection hidden="1"/>
    </xf>
    <xf numFmtId="0" fontId="8" fillId="8" borderId="12" xfId="0" applyFont="1" applyFill="1" applyBorder="1" applyAlignment="1" applyProtection="1">
      <alignment/>
      <protection locked="0"/>
    </xf>
    <xf numFmtId="0" fontId="8" fillId="8" borderId="15" xfId="0" applyFont="1" applyFill="1" applyBorder="1" applyAlignment="1" applyProtection="1">
      <alignment/>
      <protection locked="0"/>
    </xf>
    <xf numFmtId="0" fontId="8" fillId="8" borderId="22" xfId="0" applyFont="1" applyFill="1" applyBorder="1" applyAlignment="1" applyProtection="1">
      <alignment/>
      <protection locked="0"/>
    </xf>
    <xf numFmtId="0" fontId="8" fillId="8" borderId="23" xfId="0" applyFont="1" applyFill="1" applyBorder="1" applyAlignment="1" applyProtection="1">
      <alignment/>
      <protection locked="0"/>
    </xf>
    <xf numFmtId="1" fontId="8" fillId="8" borderId="12" xfId="0" applyNumberFormat="1" applyFont="1" applyFill="1" applyBorder="1" applyAlignment="1" applyProtection="1">
      <alignment/>
      <protection locked="0"/>
    </xf>
    <xf numFmtId="1" fontId="8" fillId="8" borderId="15" xfId="0" applyNumberFormat="1" applyFont="1" applyFill="1" applyBorder="1" applyAlignment="1" applyProtection="1">
      <alignment/>
      <protection locked="0"/>
    </xf>
    <xf numFmtId="1" fontId="8" fillId="8" borderId="22" xfId="0" applyNumberFormat="1" applyFont="1" applyFill="1" applyBorder="1" applyAlignment="1" applyProtection="1">
      <alignment/>
      <protection locked="0"/>
    </xf>
    <xf numFmtId="1" fontId="8" fillId="8" borderId="23" xfId="0" applyNumberFormat="1" applyFont="1" applyFill="1" applyBorder="1" applyAlignment="1" applyProtection="1">
      <alignment/>
      <protection locked="0"/>
    </xf>
    <xf numFmtId="1" fontId="2" fillId="8" borderId="23" xfId="0" applyNumberFormat="1" applyFont="1" applyFill="1" applyBorder="1" applyAlignment="1" applyProtection="1">
      <alignment/>
      <protection locked="0"/>
    </xf>
    <xf numFmtId="1" fontId="2" fillId="8" borderId="12" xfId="0" applyNumberFormat="1" applyFont="1" applyFill="1" applyBorder="1" applyAlignment="1" applyProtection="1">
      <alignment/>
      <protection locked="0"/>
    </xf>
    <xf numFmtId="1" fontId="2" fillId="8" borderId="15" xfId="0" applyNumberFormat="1" applyFont="1" applyFill="1" applyBorder="1" applyAlignment="1" applyProtection="1">
      <alignment/>
      <protection locked="0"/>
    </xf>
    <xf numFmtId="1" fontId="2" fillId="8" borderId="22" xfId="0" applyNumberFormat="1" applyFont="1" applyFill="1" applyBorder="1" applyAlignment="1" applyProtection="1">
      <alignment/>
      <protection locked="0"/>
    </xf>
    <xf numFmtId="49" fontId="8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25" borderId="10" xfId="0" applyNumberFormat="1" applyFont="1" applyFill="1" applyBorder="1" applyAlignment="1" applyProtection="1">
      <alignment horizontal="center"/>
      <protection locked="0"/>
    </xf>
    <xf numFmtId="1" fontId="8" fillId="35" borderId="20" xfId="0" applyNumberFormat="1" applyFont="1" applyFill="1" applyBorder="1" applyAlignment="1" applyProtection="1">
      <alignment/>
      <protection hidden="1"/>
    </xf>
    <xf numFmtId="49" fontId="2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25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8" fillId="28" borderId="11" xfId="0" applyFont="1" applyFill="1" applyBorder="1" applyAlignment="1" applyProtection="1">
      <alignment/>
      <protection hidden="1"/>
    </xf>
    <xf numFmtId="49" fontId="2" fillId="28" borderId="20" xfId="0" applyNumberFormat="1" applyFont="1" applyFill="1" applyBorder="1" applyAlignment="1" applyProtection="1">
      <alignment horizontal="center"/>
      <protection locked="0"/>
    </xf>
    <xf numFmtId="49" fontId="2" fillId="28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28" borderId="27" xfId="0" applyNumberFormat="1" applyFont="1" applyFill="1" applyBorder="1" applyAlignment="1" applyProtection="1">
      <alignment horizontal="right" vertical="center" shrinkToFit="1"/>
      <protection locked="0"/>
    </xf>
    <xf numFmtId="49" fontId="2" fillId="28" borderId="12" xfId="0" applyNumberFormat="1" applyFont="1" applyFill="1" applyBorder="1" applyAlignment="1" applyProtection="1">
      <alignment horizontal="right" vertical="center" shrinkToFit="1"/>
      <protection locked="0"/>
    </xf>
    <xf numFmtId="0" fontId="8" fillId="28" borderId="20" xfId="0" applyFont="1" applyFill="1" applyBorder="1" applyAlignment="1" applyProtection="1">
      <alignment/>
      <protection hidden="1"/>
    </xf>
    <xf numFmtId="49" fontId="8" fillId="28" borderId="11" xfId="0" applyNumberFormat="1" applyFont="1" applyFill="1" applyBorder="1" applyAlignment="1" applyProtection="1">
      <alignment horizontal="center"/>
      <protection locked="0"/>
    </xf>
    <xf numFmtId="1" fontId="2" fillId="32" borderId="11" xfId="0" applyNumberFormat="1" applyFont="1" applyFill="1" applyBorder="1" applyAlignment="1" applyProtection="1">
      <alignment/>
      <protection hidden="1"/>
    </xf>
    <xf numFmtId="0" fontId="2" fillId="0" borderId="28" xfId="0" applyFont="1" applyBorder="1" applyAlignment="1" applyProtection="1">
      <alignment/>
      <protection locked="0"/>
    </xf>
    <xf numFmtId="0" fontId="2" fillId="26" borderId="28" xfId="0" applyFont="1" applyFill="1" applyBorder="1" applyAlignment="1" applyProtection="1">
      <alignment/>
      <protection locked="0"/>
    </xf>
    <xf numFmtId="0" fontId="2" fillId="0" borderId="29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3" fillId="0" borderId="30" xfId="0" applyNumberFormat="1" applyFont="1" applyBorder="1" applyAlignment="1">
      <alignment horizontal="left"/>
    </xf>
    <xf numFmtId="49" fontId="0" fillId="0" borderId="30" xfId="0" applyNumberForma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0" xfId="0" applyFont="1" applyAlignment="1">
      <alignment horizontal="left"/>
    </xf>
    <xf numFmtId="0" fontId="3" fillId="0" borderId="15" xfId="0" applyFont="1" applyFill="1" applyBorder="1" applyAlignment="1">
      <alignment horizontal="left"/>
    </xf>
    <xf numFmtId="0" fontId="2" fillId="0" borderId="16" xfId="0" applyFont="1" applyBorder="1" applyAlignment="1">
      <alignment/>
    </xf>
    <xf numFmtId="0" fontId="3" fillId="20" borderId="16" xfId="0" applyFont="1" applyFill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1" fillId="20" borderId="18" xfId="0" applyFont="1" applyFill="1" applyBorder="1" applyAlignment="1">
      <alignment horizontal="center"/>
    </xf>
    <xf numFmtId="0" fontId="1" fillId="20" borderId="16" xfId="0" applyFont="1" applyFill="1" applyBorder="1" applyAlignment="1">
      <alignment horizontal="center"/>
    </xf>
    <xf numFmtId="49" fontId="0" fillId="0" borderId="31" xfId="0" applyNumberFormat="1" applyBorder="1" applyAlignment="1" applyProtection="1">
      <alignment/>
      <protection locked="0"/>
    </xf>
    <xf numFmtId="49" fontId="0" fillId="0" borderId="30" xfId="0" applyNumberFormat="1" applyBorder="1" applyAlignment="1" applyProtection="1">
      <alignment/>
      <protection locked="0"/>
    </xf>
    <xf numFmtId="49" fontId="0" fillId="0" borderId="32" xfId="0" applyNumberFormat="1" applyBorder="1" applyAlignment="1" applyProtection="1">
      <alignment/>
      <protection locked="0"/>
    </xf>
    <xf numFmtId="49" fontId="2" fillId="0" borderId="25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26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26" xfId="0" applyNumberFormat="1" applyBorder="1" applyAlignment="1" applyProtection="1">
      <alignment/>
      <protection locked="0"/>
    </xf>
    <xf numFmtId="0" fontId="3" fillId="20" borderId="16" xfId="0" applyFont="1" applyFill="1" applyBorder="1" applyAlignment="1" applyProtection="1">
      <alignment horizontal="right"/>
      <protection hidden="1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6" borderId="22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0" borderId="15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4" fillId="20" borderId="31" xfId="0" applyFont="1" applyFill="1" applyBorder="1" applyAlignment="1">
      <alignment horizontal="right"/>
    </xf>
    <xf numFmtId="0" fontId="4" fillId="20" borderId="30" xfId="0" applyFont="1" applyFill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6" borderId="36" xfId="0" applyFont="1" applyFill="1" applyBorder="1" applyAlignment="1">
      <alignment horizontal="center" vertical="center" textRotation="90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2" fillId="0" borderId="39" xfId="0" applyNumberFormat="1" applyFont="1" applyBorder="1" applyAlignment="1">
      <alignment/>
    </xf>
    <xf numFmtId="49" fontId="2" fillId="0" borderId="40" xfId="0" applyNumberFormat="1" applyFont="1" applyBorder="1" applyAlignment="1">
      <alignment/>
    </xf>
    <xf numFmtId="173" fontId="3" fillId="0" borderId="41" xfId="0" applyNumberFormat="1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3" fillId="0" borderId="44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173" fontId="3" fillId="0" borderId="13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B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0.140625" style="0" customWidth="1"/>
    <col min="2" max="2" width="102.140625" style="0" customWidth="1"/>
  </cols>
  <sheetData>
    <row r="1" spans="1:2" ht="12.75">
      <c r="A1" s="1" t="s">
        <v>103</v>
      </c>
      <c r="B1" s="45"/>
    </row>
    <row r="2" spans="1:2" ht="12.75">
      <c r="A2" s="1" t="s">
        <v>104</v>
      </c>
      <c r="B2" s="45"/>
    </row>
    <row r="3" spans="1:2" ht="12.75">
      <c r="A3" s="1" t="s">
        <v>0</v>
      </c>
      <c r="B3" s="46"/>
    </row>
    <row r="4" spans="1:2" ht="12.75">
      <c r="A4" s="1" t="s">
        <v>1</v>
      </c>
      <c r="B4" s="46"/>
    </row>
    <row r="5" spans="1:2" ht="12.75">
      <c r="A5" s="1" t="s">
        <v>102</v>
      </c>
      <c r="B5" s="46"/>
    </row>
    <row r="6" spans="1:2" ht="12.75">
      <c r="A6" s="1" t="s">
        <v>105</v>
      </c>
      <c r="B6" s="46"/>
    </row>
    <row r="7" spans="1:2" ht="12.75">
      <c r="A7" s="1" t="s">
        <v>2</v>
      </c>
      <c r="B7" s="47"/>
    </row>
    <row r="8" spans="1:2" ht="12.75">
      <c r="A8" s="1" t="s">
        <v>3</v>
      </c>
      <c r="B8" s="40"/>
    </row>
    <row r="9" spans="1:2" ht="12.75">
      <c r="A9" s="1" t="s">
        <v>4</v>
      </c>
      <c r="B9" s="40"/>
    </row>
    <row r="10" spans="1:2" ht="12.75">
      <c r="A10" s="1" t="s">
        <v>5</v>
      </c>
      <c r="B10" s="48">
        <f ca="1">TODAY()</f>
        <v>42522</v>
      </c>
    </row>
    <row r="11" spans="1:2" ht="12.75">
      <c r="A11" s="3" t="s">
        <v>6</v>
      </c>
      <c r="B11" s="41"/>
    </row>
    <row r="12" spans="1:2" ht="12.75">
      <c r="A12" s="1"/>
      <c r="B12" s="2"/>
    </row>
    <row r="13" spans="1:2" ht="12.75">
      <c r="A13" s="1"/>
      <c r="B13" s="2"/>
    </row>
    <row r="15" spans="1:2" ht="12.75">
      <c r="A15" s="1" t="s">
        <v>7</v>
      </c>
      <c r="B15" s="1" t="s">
        <v>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49</v>
      </c>
    </row>
    <row r="2" ht="12.75">
      <c r="S2" t="s">
        <v>50</v>
      </c>
    </row>
    <row r="3" spans="1:19" ht="15">
      <c r="A3" s="4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7" ht="12.75">
      <c r="A4" s="254" t="s">
        <v>10</v>
      </c>
      <c r="B4" s="254" t="s">
        <v>11</v>
      </c>
      <c r="C4" s="255" t="s">
        <v>48</v>
      </c>
      <c r="D4" s="254" t="s">
        <v>12</v>
      </c>
      <c r="E4" s="261" t="s">
        <v>13</v>
      </c>
      <c r="F4" s="254" t="s">
        <v>14</v>
      </c>
      <c r="G4" s="257" t="s">
        <v>15</v>
      </c>
      <c r="H4" s="258"/>
      <c r="I4" s="258"/>
      <c r="J4" s="258"/>
      <c r="K4" s="258"/>
      <c r="L4" s="258"/>
      <c r="M4" s="258"/>
      <c r="N4" s="258"/>
      <c r="O4" s="258"/>
      <c r="P4" s="258"/>
      <c r="Q4" s="259"/>
    </row>
    <row r="5" spans="1:17" ht="12.75">
      <c r="A5" s="254"/>
      <c r="B5" s="254"/>
      <c r="C5" s="256"/>
      <c r="D5" s="260"/>
      <c r="E5" s="261"/>
      <c r="F5" s="254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53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64.00390625" style="0" customWidth="1"/>
  </cols>
  <sheetData>
    <row r="1" ht="12.75">
      <c r="A1" t="s">
        <v>61</v>
      </c>
    </row>
    <row r="2" ht="12.75">
      <c r="A2" t="s">
        <v>62</v>
      </c>
    </row>
    <row r="3" ht="12.75">
      <c r="A3" t="s">
        <v>63</v>
      </c>
    </row>
    <row r="4" ht="12.75">
      <c r="A4" t="s">
        <v>64</v>
      </c>
    </row>
    <row r="5" ht="12.75">
      <c r="A5" t="s">
        <v>65</v>
      </c>
    </row>
    <row r="6" ht="12.75">
      <c r="A6" t="s">
        <v>66</v>
      </c>
    </row>
    <row r="7" ht="12.75">
      <c r="A7" t="s">
        <v>211</v>
      </c>
    </row>
    <row r="8" ht="12.75">
      <c r="A8" t="s">
        <v>67</v>
      </c>
    </row>
    <row r="9" ht="12.75">
      <c r="A9" t="s">
        <v>189</v>
      </c>
    </row>
    <row r="10" ht="12.75">
      <c r="A10" t="s">
        <v>68</v>
      </c>
    </row>
    <row r="11" ht="12.75">
      <c r="A11" s="166">
        <v>1</v>
      </c>
    </row>
    <row r="12" ht="12.75">
      <c r="A12" t="s">
        <v>69</v>
      </c>
    </row>
    <row r="13" ht="12.75">
      <c r="A13" t="s">
        <v>70</v>
      </c>
    </row>
    <row r="14" ht="12.75">
      <c r="A14" t="s">
        <v>71</v>
      </c>
    </row>
    <row r="15" ht="12.75">
      <c r="A15" s="16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D8:K22"/>
  <sheetViews>
    <sheetView zoomScalePageLayoutView="0" workbookViewId="0" topLeftCell="A1">
      <selection activeCell="D20" sqref="D20:D22"/>
    </sheetView>
  </sheetViews>
  <sheetFormatPr defaultColWidth="9.140625" defaultRowHeight="12.75"/>
  <sheetData>
    <row r="8" ht="12.75">
      <c r="I8">
        <v>105</v>
      </c>
    </row>
    <row r="9" ht="12.75">
      <c r="I9">
        <v>45</v>
      </c>
    </row>
    <row r="10" ht="12.75">
      <c r="I10">
        <v>30</v>
      </c>
    </row>
    <row r="11" ht="12.75">
      <c r="I11">
        <v>30</v>
      </c>
    </row>
    <row r="12" ht="12.75">
      <c r="I12">
        <v>30</v>
      </c>
    </row>
    <row r="13" ht="12.75">
      <c r="I13">
        <v>45</v>
      </c>
    </row>
    <row r="14" ht="12.75">
      <c r="I14">
        <v>30</v>
      </c>
    </row>
    <row r="15" ht="12.75">
      <c r="I15">
        <v>30</v>
      </c>
    </row>
    <row r="16" ht="12.75">
      <c r="I16">
        <f>SUM(I8:I15)</f>
        <v>345</v>
      </c>
    </row>
    <row r="18" ht="12.75">
      <c r="K18" s="134"/>
    </row>
    <row r="20" ht="12.75">
      <c r="D20" s="135">
        <v>42</v>
      </c>
    </row>
    <row r="21" ht="12.75">
      <c r="D21" s="135">
        <v>43</v>
      </c>
    </row>
    <row r="22" ht="12.75">
      <c r="D22" s="135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G5:I12"/>
  <sheetViews>
    <sheetView zoomScalePageLayoutView="0" workbookViewId="0" topLeftCell="A1">
      <selection activeCell="I5" sqref="I5:I12"/>
    </sheetView>
  </sheetViews>
  <sheetFormatPr defaultColWidth="9.140625" defaultRowHeight="12.75"/>
  <sheetData>
    <row r="5" spans="7:9" ht="15">
      <c r="G5" s="167">
        <v>105</v>
      </c>
      <c r="I5" s="167">
        <v>105</v>
      </c>
    </row>
    <row r="6" spans="7:9" ht="15">
      <c r="G6" s="86">
        <v>30</v>
      </c>
      <c r="I6" s="86">
        <v>45</v>
      </c>
    </row>
    <row r="7" spans="7:9" ht="15">
      <c r="G7" s="167">
        <v>30</v>
      </c>
      <c r="I7" s="167">
        <v>30</v>
      </c>
    </row>
    <row r="8" spans="7:9" ht="15">
      <c r="G8" s="86">
        <v>30</v>
      </c>
      <c r="I8" s="86">
        <v>30</v>
      </c>
    </row>
    <row r="9" spans="7:9" ht="15">
      <c r="G9" s="86">
        <v>30</v>
      </c>
      <c r="I9" s="86">
        <v>30</v>
      </c>
    </row>
    <row r="10" spans="7:9" ht="15">
      <c r="G10" s="167">
        <v>45</v>
      </c>
      <c r="I10" s="167">
        <v>45</v>
      </c>
    </row>
    <row r="11" spans="7:9" ht="15">
      <c r="G11" s="86">
        <f>SUM(I11:S11,U11:AE11,AG11:AQ11,AS11:BC11,BE11:BO11,BQ11:CA11,CC11:CM11,CO11:CY11)</f>
        <v>30</v>
      </c>
      <c r="I11" s="86">
        <v>30</v>
      </c>
    </row>
    <row r="12" spans="7:9" ht="15">
      <c r="G12" s="86">
        <v>30</v>
      </c>
      <c r="I12" s="86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F10:H17"/>
  <sheetViews>
    <sheetView zoomScalePageLayoutView="0" workbookViewId="0" topLeftCell="A1">
      <selection activeCell="E10" sqref="E10:I21"/>
    </sheetView>
  </sheetViews>
  <sheetFormatPr defaultColWidth="9.140625" defaultRowHeight="12.75"/>
  <sheetData>
    <row r="10" spans="6:8" ht="15">
      <c r="F10" s="167"/>
      <c r="H10" s="87"/>
    </row>
    <row r="11" spans="6:8" ht="15">
      <c r="F11" s="86"/>
      <c r="H11" s="87"/>
    </row>
    <row r="12" spans="6:8" ht="15">
      <c r="F12" s="167"/>
      <c r="H12" s="87"/>
    </row>
    <row r="13" spans="6:8" ht="15">
      <c r="F13" s="86"/>
      <c r="H13" s="87"/>
    </row>
    <row r="14" spans="6:8" ht="15">
      <c r="F14" s="86"/>
      <c r="H14" s="87"/>
    </row>
    <row r="15" spans="6:8" ht="15">
      <c r="F15" s="167"/>
      <c r="H15" s="172"/>
    </row>
    <row r="16" spans="6:8" ht="15">
      <c r="F16" s="86"/>
      <c r="H16" s="87"/>
    </row>
    <row r="17" spans="6:8" ht="15">
      <c r="F17" s="86"/>
      <c r="H17" s="8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DA81"/>
  <sheetViews>
    <sheetView tabSelected="1" zoomScale="60" zoomScaleNormal="60" zoomScalePageLayoutView="0" workbookViewId="0" topLeftCell="A1">
      <pane ySplit="12" topLeftCell="BM28" activePane="bottomLeft" state="frozen"/>
      <selection pane="topLeft" activeCell="A1" sqref="A1"/>
      <selection pane="bottomLeft" activeCell="H46" sqref="H46"/>
    </sheetView>
  </sheetViews>
  <sheetFormatPr defaultColWidth="9.140625" defaultRowHeight="12.75"/>
  <cols>
    <col min="1" max="1" width="10.8515625" style="0" customWidth="1"/>
    <col min="2" max="2" width="5.421875" style="0" customWidth="1"/>
    <col min="3" max="3" width="61.00390625" style="0" customWidth="1"/>
    <col min="4" max="6" width="7.57421875" style="0" customWidth="1"/>
    <col min="7" max="7" width="9.28125" style="0" customWidth="1"/>
    <col min="8" max="8" width="9.8515625" style="0" customWidth="1"/>
    <col min="9" max="9" width="5.8515625" style="0" customWidth="1"/>
    <col min="10" max="10" width="4.8515625" style="0" customWidth="1"/>
    <col min="11" max="12" width="4.00390625" style="0" customWidth="1"/>
    <col min="13" max="13" width="5.57421875" style="0" customWidth="1"/>
    <col min="14" max="14" width="4.140625" style="0" hidden="1" customWidth="1"/>
    <col min="15" max="16" width="4.00390625" style="0" hidden="1" customWidth="1"/>
    <col min="17" max="20" width="4.00390625" style="0" customWidth="1"/>
    <col min="21" max="21" width="5.140625" style="0" customWidth="1"/>
    <col min="22" max="22" width="5.28125" style="0" customWidth="1"/>
    <col min="23" max="24" width="4.00390625" style="0" customWidth="1"/>
    <col min="25" max="25" width="5.57421875" style="0" customWidth="1"/>
    <col min="26" max="26" width="4.140625" style="0" hidden="1" customWidth="1"/>
    <col min="27" max="28" width="4.00390625" style="0" hidden="1" customWidth="1"/>
    <col min="29" max="32" width="4.00390625" style="0" customWidth="1"/>
    <col min="33" max="33" width="6.421875" style="0" customWidth="1"/>
    <col min="34" max="34" width="5.7109375" style="0" customWidth="1"/>
    <col min="35" max="36" width="4.00390625" style="0" customWidth="1"/>
    <col min="37" max="37" width="6.140625" style="0" customWidth="1"/>
    <col min="38" max="38" width="4.140625" style="0" hidden="1" customWidth="1"/>
    <col min="39" max="39" width="4.00390625" style="0" hidden="1" customWidth="1"/>
    <col min="40" max="40" width="0.71875" style="0" hidden="1" customWidth="1"/>
    <col min="41" max="43" width="4.00390625" style="0" customWidth="1"/>
    <col min="44" max="44" width="5.00390625" style="0" customWidth="1"/>
    <col min="45" max="45" width="4.00390625" style="0" customWidth="1"/>
    <col min="46" max="46" width="5.421875" style="0" customWidth="1"/>
    <col min="47" max="48" width="4.00390625" style="0" customWidth="1"/>
    <col min="49" max="49" width="5.421875" style="0" customWidth="1"/>
    <col min="50" max="50" width="4.421875" style="0" hidden="1" customWidth="1"/>
    <col min="51" max="52" width="4.00390625" style="0" hidden="1" customWidth="1"/>
    <col min="53" max="53" width="4.00390625" style="0" customWidth="1"/>
    <col min="54" max="54" width="5.28125" style="0" customWidth="1"/>
    <col min="55" max="55" width="5.7109375" style="0" customWidth="1"/>
    <col min="56" max="56" width="4.00390625" style="0" customWidth="1"/>
    <col min="57" max="57" width="6.140625" style="0" customWidth="1"/>
    <col min="58" max="58" width="5.421875" style="0" customWidth="1"/>
    <col min="59" max="60" width="4.00390625" style="0" customWidth="1"/>
    <col min="61" max="61" width="6.57421875" style="0" customWidth="1"/>
    <col min="62" max="62" width="4.140625" style="0" hidden="1" customWidth="1"/>
    <col min="63" max="64" width="4.00390625" style="0" hidden="1" customWidth="1"/>
    <col min="65" max="69" width="4.00390625" style="0" customWidth="1"/>
    <col min="70" max="70" width="5.57421875" style="0" customWidth="1"/>
    <col min="71" max="72" width="4.00390625" style="0" customWidth="1"/>
    <col min="73" max="73" width="6.7109375" style="0" customWidth="1"/>
    <col min="74" max="74" width="4.140625" style="0" hidden="1" customWidth="1"/>
    <col min="75" max="75" width="4.00390625" style="0" hidden="1" customWidth="1"/>
    <col min="76" max="76" width="0.71875" style="0" hidden="1" customWidth="1"/>
    <col min="77" max="78" width="4.00390625" style="0" customWidth="1"/>
    <col min="79" max="79" width="4.8515625" style="0" customWidth="1"/>
    <col min="80" max="80" width="4.00390625" style="0" customWidth="1"/>
    <col min="81" max="85" width="4.00390625" style="0" hidden="1" customWidth="1"/>
    <col min="86" max="86" width="4.140625" style="0" hidden="1" customWidth="1"/>
    <col min="87" max="97" width="4.00390625" style="0" hidden="1" customWidth="1"/>
    <col min="98" max="98" width="4.140625" style="0" hidden="1" customWidth="1"/>
    <col min="99" max="104" width="4.00390625" style="0" hidden="1" customWidth="1"/>
  </cols>
  <sheetData>
    <row r="1" spans="1:6" ht="12.75">
      <c r="A1" s="178" t="s">
        <v>58</v>
      </c>
      <c r="B1" s="178"/>
      <c r="C1" s="178"/>
      <c r="D1" s="20"/>
      <c r="E1" s="20"/>
      <c r="F1" s="20"/>
    </row>
    <row r="2" spans="1:8" ht="12.75">
      <c r="A2" s="23" t="s">
        <v>59</v>
      </c>
      <c r="B2" s="207" t="s">
        <v>106</v>
      </c>
      <c r="C2" s="208"/>
      <c r="D2" s="208"/>
      <c r="E2" s="208"/>
      <c r="F2" s="208"/>
      <c r="G2" s="208"/>
      <c r="H2" s="208"/>
    </row>
    <row r="3" spans="1:8" ht="12.75">
      <c r="A3" s="23" t="s">
        <v>60</v>
      </c>
      <c r="B3" s="207" t="s">
        <v>107</v>
      </c>
      <c r="C3" s="208"/>
      <c r="D3" s="208"/>
      <c r="E3" s="208"/>
      <c r="F3" s="208"/>
      <c r="G3" s="208"/>
      <c r="H3" s="208"/>
    </row>
    <row r="5" spans="2:8" ht="15.75">
      <c r="B5" s="179" t="s">
        <v>196</v>
      </c>
      <c r="C5" s="179"/>
      <c r="D5" s="180" t="s">
        <v>98</v>
      </c>
      <c r="E5" s="180"/>
      <c r="F5" s="180"/>
      <c r="G5" s="207" t="s">
        <v>188</v>
      </c>
      <c r="H5" s="208"/>
    </row>
    <row r="6" spans="2:80" ht="15.75">
      <c r="B6" s="25"/>
      <c r="C6" s="28" t="s">
        <v>96</v>
      </c>
      <c r="D6" s="26"/>
      <c r="E6" s="207" t="s">
        <v>108</v>
      </c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</row>
    <row r="7" spans="2:80" ht="15.75">
      <c r="B7" s="25"/>
      <c r="C7" s="27" t="s">
        <v>97</v>
      </c>
      <c r="D7" s="26"/>
      <c r="E7" s="207" t="s">
        <v>171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</row>
    <row r="8" spans="2:80" ht="15.75">
      <c r="B8" s="25"/>
      <c r="C8" s="28" t="s">
        <v>99</v>
      </c>
      <c r="D8" s="26"/>
      <c r="E8" s="207" t="s">
        <v>109</v>
      </c>
      <c r="F8" s="208"/>
      <c r="G8" s="208"/>
      <c r="H8" s="208"/>
      <c r="I8" s="208"/>
      <c r="J8" s="208"/>
      <c r="K8" s="208"/>
      <c r="L8" s="208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</row>
    <row r="9" spans="2:80" ht="15.75">
      <c r="B9" s="21"/>
      <c r="C9" s="27"/>
      <c r="D9" s="21"/>
      <c r="E9" s="181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</row>
    <row r="10" spans="2:104" ht="15">
      <c r="B10" s="183" t="s">
        <v>10</v>
      </c>
      <c r="C10" s="221" t="s">
        <v>11</v>
      </c>
      <c r="D10" s="183" t="s">
        <v>77</v>
      </c>
      <c r="E10" s="183"/>
      <c r="F10" s="183"/>
      <c r="G10" s="224" t="s">
        <v>33</v>
      </c>
      <c r="H10" s="221" t="s">
        <v>14</v>
      </c>
      <c r="I10" s="206" t="s">
        <v>76</v>
      </c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 t="s">
        <v>75</v>
      </c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 t="s">
        <v>74</v>
      </c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 t="s">
        <v>73</v>
      </c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30"/>
    </row>
    <row r="11" spans="2:104" ht="12.75" customHeight="1">
      <c r="B11" s="184"/>
      <c r="C11" s="222"/>
      <c r="D11" s="227" t="s">
        <v>51</v>
      </c>
      <c r="E11" s="227" t="s">
        <v>49</v>
      </c>
      <c r="F11" s="227" t="s">
        <v>50</v>
      </c>
      <c r="G11" s="225"/>
      <c r="H11" s="222"/>
      <c r="I11" s="233" t="s">
        <v>39</v>
      </c>
      <c r="J11" s="203"/>
      <c r="K11" s="203"/>
      <c r="L11" s="203"/>
      <c r="M11" s="203"/>
      <c r="N11" s="203"/>
      <c r="O11" s="203"/>
      <c r="P11" s="203"/>
      <c r="Q11" s="203"/>
      <c r="R11" s="203"/>
      <c r="S11" s="204"/>
      <c r="T11" s="231" t="s">
        <v>14</v>
      </c>
      <c r="U11" s="202" t="s">
        <v>40</v>
      </c>
      <c r="V11" s="203"/>
      <c r="W11" s="203"/>
      <c r="X11" s="203"/>
      <c r="Y11" s="203"/>
      <c r="Z11" s="203"/>
      <c r="AA11" s="203"/>
      <c r="AB11" s="203"/>
      <c r="AC11" s="203"/>
      <c r="AD11" s="203"/>
      <c r="AE11" s="204"/>
      <c r="AF11" s="205" t="s">
        <v>14</v>
      </c>
      <c r="AG11" s="202" t="s">
        <v>41</v>
      </c>
      <c r="AH11" s="203"/>
      <c r="AI11" s="203"/>
      <c r="AJ11" s="203"/>
      <c r="AK11" s="203"/>
      <c r="AL11" s="203"/>
      <c r="AM11" s="203"/>
      <c r="AN11" s="203"/>
      <c r="AO11" s="203"/>
      <c r="AP11" s="203"/>
      <c r="AQ11" s="204"/>
      <c r="AR11" s="205" t="s">
        <v>14</v>
      </c>
      <c r="AS11" s="202" t="s">
        <v>42</v>
      </c>
      <c r="AT11" s="203"/>
      <c r="AU11" s="203"/>
      <c r="AV11" s="203"/>
      <c r="AW11" s="203"/>
      <c r="AX11" s="203"/>
      <c r="AY11" s="203"/>
      <c r="AZ11" s="203"/>
      <c r="BA11" s="203"/>
      <c r="BB11" s="203"/>
      <c r="BC11" s="204"/>
      <c r="BD11" s="205" t="s">
        <v>14</v>
      </c>
      <c r="BE11" s="202" t="s">
        <v>43</v>
      </c>
      <c r="BF11" s="203"/>
      <c r="BG11" s="203"/>
      <c r="BH11" s="203"/>
      <c r="BI11" s="203"/>
      <c r="BJ11" s="203"/>
      <c r="BK11" s="203"/>
      <c r="BL11" s="203"/>
      <c r="BM11" s="203"/>
      <c r="BN11" s="203"/>
      <c r="BO11" s="204"/>
      <c r="BP11" s="205" t="s">
        <v>14</v>
      </c>
      <c r="BQ11" s="202" t="s">
        <v>44</v>
      </c>
      <c r="BR11" s="203"/>
      <c r="BS11" s="203"/>
      <c r="BT11" s="203"/>
      <c r="BU11" s="203"/>
      <c r="BV11" s="203"/>
      <c r="BW11" s="203"/>
      <c r="BX11" s="203"/>
      <c r="BY11" s="203"/>
      <c r="BZ11" s="203"/>
      <c r="CA11" s="204"/>
      <c r="CB11" s="205" t="s">
        <v>14</v>
      </c>
      <c r="CC11" s="202" t="s">
        <v>45</v>
      </c>
      <c r="CD11" s="203"/>
      <c r="CE11" s="203"/>
      <c r="CF11" s="203"/>
      <c r="CG11" s="203"/>
      <c r="CH11" s="203"/>
      <c r="CI11" s="203"/>
      <c r="CJ11" s="203"/>
      <c r="CK11" s="203"/>
      <c r="CL11" s="203"/>
      <c r="CM11" s="204"/>
      <c r="CN11" s="205" t="s">
        <v>14</v>
      </c>
      <c r="CO11" s="202" t="s">
        <v>47</v>
      </c>
      <c r="CP11" s="203"/>
      <c r="CQ11" s="203"/>
      <c r="CR11" s="203"/>
      <c r="CS11" s="203"/>
      <c r="CT11" s="203"/>
      <c r="CU11" s="203"/>
      <c r="CV11" s="203"/>
      <c r="CW11" s="203"/>
      <c r="CX11" s="203"/>
      <c r="CY11" s="204"/>
      <c r="CZ11" s="205" t="s">
        <v>14</v>
      </c>
    </row>
    <row r="12" spans="2:104" ht="17.25" customHeight="1">
      <c r="B12" s="184"/>
      <c r="C12" s="223"/>
      <c r="D12" s="228"/>
      <c r="E12" s="228"/>
      <c r="F12" s="228"/>
      <c r="G12" s="226"/>
      <c r="H12" s="223"/>
      <c r="I12" s="18" t="s">
        <v>16</v>
      </c>
      <c r="J12" s="18" t="s">
        <v>34</v>
      </c>
      <c r="K12" s="18" t="s">
        <v>17</v>
      </c>
      <c r="L12" s="18" t="s">
        <v>35</v>
      </c>
      <c r="M12" s="18" t="s">
        <v>36</v>
      </c>
      <c r="N12" s="18" t="s">
        <v>56</v>
      </c>
      <c r="O12" s="18" t="s">
        <v>37</v>
      </c>
      <c r="P12" s="18" t="s">
        <v>54</v>
      </c>
      <c r="Q12" s="18" t="s">
        <v>55</v>
      </c>
      <c r="R12" s="18" t="s">
        <v>18</v>
      </c>
      <c r="S12" s="19" t="s">
        <v>154</v>
      </c>
      <c r="T12" s="232"/>
      <c r="U12" s="24" t="s">
        <v>16</v>
      </c>
      <c r="V12" s="18" t="s">
        <v>34</v>
      </c>
      <c r="W12" s="18" t="s">
        <v>17</v>
      </c>
      <c r="X12" s="18" t="s">
        <v>35</v>
      </c>
      <c r="Y12" s="18" t="s">
        <v>36</v>
      </c>
      <c r="Z12" s="18" t="s">
        <v>56</v>
      </c>
      <c r="AA12" s="18" t="s">
        <v>37</v>
      </c>
      <c r="AB12" s="18" t="s">
        <v>54</v>
      </c>
      <c r="AC12" s="18" t="s">
        <v>55</v>
      </c>
      <c r="AD12" s="18" t="s">
        <v>18</v>
      </c>
      <c r="AE12" s="19" t="s">
        <v>154</v>
      </c>
      <c r="AF12" s="206"/>
      <c r="AG12" s="24" t="s">
        <v>16</v>
      </c>
      <c r="AH12" s="18" t="s">
        <v>34</v>
      </c>
      <c r="AI12" s="18" t="s">
        <v>17</v>
      </c>
      <c r="AJ12" s="18" t="s">
        <v>35</v>
      </c>
      <c r="AK12" s="18" t="s">
        <v>36</v>
      </c>
      <c r="AL12" s="18" t="s">
        <v>56</v>
      </c>
      <c r="AM12" s="18" t="s">
        <v>37</v>
      </c>
      <c r="AN12" s="18" t="s">
        <v>54</v>
      </c>
      <c r="AO12" s="18" t="s">
        <v>55</v>
      </c>
      <c r="AP12" s="18" t="s">
        <v>18</v>
      </c>
      <c r="AQ12" s="19" t="s">
        <v>154</v>
      </c>
      <c r="AR12" s="206"/>
      <c r="AS12" s="24" t="s">
        <v>16</v>
      </c>
      <c r="AT12" s="18" t="s">
        <v>34</v>
      </c>
      <c r="AU12" s="18" t="s">
        <v>17</v>
      </c>
      <c r="AV12" s="18" t="s">
        <v>35</v>
      </c>
      <c r="AW12" s="18" t="s">
        <v>36</v>
      </c>
      <c r="AX12" s="18" t="s">
        <v>56</v>
      </c>
      <c r="AY12" s="18" t="s">
        <v>37</v>
      </c>
      <c r="AZ12" s="18" t="s">
        <v>54</v>
      </c>
      <c r="BA12" s="18" t="s">
        <v>55</v>
      </c>
      <c r="BB12" s="18" t="s">
        <v>18</v>
      </c>
      <c r="BC12" s="19" t="s">
        <v>154</v>
      </c>
      <c r="BD12" s="206"/>
      <c r="BE12" s="24" t="s">
        <v>16</v>
      </c>
      <c r="BF12" s="18" t="s">
        <v>34</v>
      </c>
      <c r="BG12" s="18" t="s">
        <v>17</v>
      </c>
      <c r="BH12" s="18" t="s">
        <v>35</v>
      </c>
      <c r="BI12" s="18" t="s">
        <v>36</v>
      </c>
      <c r="BJ12" s="18" t="s">
        <v>56</v>
      </c>
      <c r="BK12" s="18" t="s">
        <v>37</v>
      </c>
      <c r="BL12" s="18" t="s">
        <v>54</v>
      </c>
      <c r="BM12" s="18" t="s">
        <v>55</v>
      </c>
      <c r="BN12" s="18" t="s">
        <v>18</v>
      </c>
      <c r="BO12" s="19" t="s">
        <v>154</v>
      </c>
      <c r="BP12" s="206"/>
      <c r="BQ12" s="24" t="s">
        <v>16</v>
      </c>
      <c r="BR12" s="18" t="s">
        <v>34</v>
      </c>
      <c r="BS12" s="18" t="s">
        <v>17</v>
      </c>
      <c r="BT12" s="18" t="s">
        <v>35</v>
      </c>
      <c r="BU12" s="18" t="s">
        <v>36</v>
      </c>
      <c r="BV12" s="18" t="s">
        <v>56</v>
      </c>
      <c r="BW12" s="18" t="s">
        <v>37</v>
      </c>
      <c r="BX12" s="18" t="s">
        <v>54</v>
      </c>
      <c r="BY12" s="18" t="s">
        <v>55</v>
      </c>
      <c r="BZ12" s="18" t="s">
        <v>18</v>
      </c>
      <c r="CA12" s="19" t="s">
        <v>154</v>
      </c>
      <c r="CB12" s="206"/>
      <c r="CC12" s="24" t="s">
        <v>16</v>
      </c>
      <c r="CD12" s="18" t="s">
        <v>34</v>
      </c>
      <c r="CE12" s="18" t="s">
        <v>17</v>
      </c>
      <c r="CF12" s="18" t="s">
        <v>35</v>
      </c>
      <c r="CG12" s="18" t="s">
        <v>36</v>
      </c>
      <c r="CH12" s="18" t="s">
        <v>56</v>
      </c>
      <c r="CI12" s="18" t="s">
        <v>37</v>
      </c>
      <c r="CJ12" s="18" t="s">
        <v>54</v>
      </c>
      <c r="CK12" s="18" t="s">
        <v>55</v>
      </c>
      <c r="CL12" s="18" t="s">
        <v>18</v>
      </c>
      <c r="CM12" s="18" t="s">
        <v>38</v>
      </c>
      <c r="CN12" s="206"/>
      <c r="CO12" s="24" t="s">
        <v>16</v>
      </c>
      <c r="CP12" s="18" t="s">
        <v>34</v>
      </c>
      <c r="CQ12" s="18" t="s">
        <v>17</v>
      </c>
      <c r="CR12" s="18" t="s">
        <v>35</v>
      </c>
      <c r="CS12" s="18" t="s">
        <v>36</v>
      </c>
      <c r="CT12" s="18" t="s">
        <v>56</v>
      </c>
      <c r="CU12" s="18" t="s">
        <v>37</v>
      </c>
      <c r="CV12" s="18" t="s">
        <v>54</v>
      </c>
      <c r="CW12" s="18" t="s">
        <v>55</v>
      </c>
      <c r="CX12" s="18" t="s">
        <v>18</v>
      </c>
      <c r="CY12" s="19" t="s">
        <v>38</v>
      </c>
      <c r="CZ12" s="206"/>
    </row>
    <row r="13" spans="2:104" ht="15.75">
      <c r="B13" s="237" t="s">
        <v>199</v>
      </c>
      <c r="C13" s="238"/>
      <c r="D13" s="238"/>
      <c r="E13" s="238"/>
      <c r="F13" s="238"/>
      <c r="G13" s="239"/>
      <c r="H13" s="240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4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43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43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43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43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43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43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43"/>
    </row>
    <row r="14" spans="2:104" s="4" customFormat="1" ht="15.75">
      <c r="B14" s="37" t="s">
        <v>110</v>
      </c>
      <c r="C14" s="82" t="s">
        <v>161</v>
      </c>
      <c r="D14" s="39" t="s">
        <v>111</v>
      </c>
      <c r="E14" s="39" t="s">
        <v>111</v>
      </c>
      <c r="F14" s="81" t="s">
        <v>162</v>
      </c>
      <c r="G14" s="33">
        <f aca="true" t="shared" si="0" ref="G14:G23">SUM(I14:S14,U14:AE14,AG14:AQ14,AS14:BC14,BE14:BO14,BQ14:CA14,CC14:CM14,CO14:CY14)</f>
        <v>0</v>
      </c>
      <c r="H14" s="34">
        <f>SUM(T14,AF14,AR14,BD14,BP14,CB14,CN14,CZ14)</f>
        <v>70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9"/>
      <c r="T14" s="60">
        <v>17</v>
      </c>
      <c r="U14" s="58"/>
      <c r="V14" s="57"/>
      <c r="W14" s="57"/>
      <c r="X14" s="57"/>
      <c r="Y14" s="57"/>
      <c r="Z14" s="57"/>
      <c r="AA14" s="57"/>
      <c r="AB14" s="57"/>
      <c r="AC14" s="57"/>
      <c r="AD14" s="57"/>
      <c r="AE14" s="59"/>
      <c r="AF14" s="60">
        <v>16</v>
      </c>
      <c r="AG14" s="58"/>
      <c r="AH14" s="57"/>
      <c r="AI14" s="57"/>
      <c r="AJ14" s="57"/>
      <c r="AK14" s="57"/>
      <c r="AL14" s="57"/>
      <c r="AM14" s="57"/>
      <c r="AN14" s="57"/>
      <c r="AO14" s="57"/>
      <c r="AP14" s="57"/>
      <c r="AQ14" s="59"/>
      <c r="AR14" s="60">
        <v>10</v>
      </c>
      <c r="AS14" s="58"/>
      <c r="AT14" s="57"/>
      <c r="AU14" s="57"/>
      <c r="AV14" s="57"/>
      <c r="AW14" s="57"/>
      <c r="AX14" s="57"/>
      <c r="AY14" s="57"/>
      <c r="AZ14" s="57"/>
      <c r="BA14" s="57"/>
      <c r="BB14" s="57"/>
      <c r="BC14" s="59"/>
      <c r="BD14" s="60">
        <v>12</v>
      </c>
      <c r="BE14" s="58"/>
      <c r="BF14" s="57"/>
      <c r="BG14" s="57"/>
      <c r="BH14" s="57"/>
      <c r="BI14" s="57"/>
      <c r="BJ14" s="57"/>
      <c r="BK14" s="57"/>
      <c r="BL14" s="57"/>
      <c r="BM14" s="57"/>
      <c r="BN14" s="57"/>
      <c r="BO14" s="59"/>
      <c r="BP14" s="60">
        <v>6</v>
      </c>
      <c r="BQ14" s="58"/>
      <c r="BR14" s="57"/>
      <c r="BS14" s="57"/>
      <c r="BT14" s="57"/>
      <c r="BU14" s="57"/>
      <c r="BV14" s="57"/>
      <c r="BW14" s="57"/>
      <c r="BX14" s="57"/>
      <c r="BY14" s="57"/>
      <c r="BZ14" s="57"/>
      <c r="CA14" s="59"/>
      <c r="CB14" s="60">
        <v>9</v>
      </c>
      <c r="CC14" s="58"/>
      <c r="CD14" s="57"/>
      <c r="CE14" s="57"/>
      <c r="CF14" s="57"/>
      <c r="CG14" s="57"/>
      <c r="CH14" s="57"/>
      <c r="CI14" s="57"/>
      <c r="CJ14" s="57"/>
      <c r="CK14" s="57"/>
      <c r="CL14" s="57"/>
      <c r="CM14" s="59"/>
      <c r="CN14" s="60"/>
      <c r="CO14" s="58"/>
      <c r="CP14" s="57"/>
      <c r="CQ14" s="57"/>
      <c r="CR14" s="57"/>
      <c r="CS14" s="57"/>
      <c r="CT14" s="57"/>
      <c r="CU14" s="57"/>
      <c r="CV14" s="57"/>
      <c r="CW14" s="57"/>
      <c r="CX14" s="57"/>
      <c r="CY14" s="59"/>
      <c r="CZ14" s="60"/>
    </row>
    <row r="15" spans="2:104" s="4" customFormat="1" ht="15">
      <c r="B15" s="37" t="s">
        <v>113</v>
      </c>
      <c r="C15" s="38" t="s">
        <v>156</v>
      </c>
      <c r="D15" s="39"/>
      <c r="E15" s="39" t="s">
        <v>155</v>
      </c>
      <c r="F15" s="81" t="s">
        <v>163</v>
      </c>
      <c r="G15" s="33">
        <f t="shared" si="0"/>
        <v>135</v>
      </c>
      <c r="H15" s="34">
        <f>SUM(T15,AF15,AR15,BD15,BP15,CB15,CN15,CZ15)</f>
        <v>0</v>
      </c>
      <c r="I15" s="57"/>
      <c r="J15" s="57"/>
      <c r="K15" s="57"/>
      <c r="L15" s="57"/>
      <c r="M15" s="57">
        <v>45</v>
      </c>
      <c r="N15" s="57"/>
      <c r="O15" s="57"/>
      <c r="P15" s="57"/>
      <c r="Q15" s="57"/>
      <c r="R15" s="57"/>
      <c r="S15" s="59"/>
      <c r="T15" s="60">
        <v>0</v>
      </c>
      <c r="U15" s="58"/>
      <c r="V15" s="57"/>
      <c r="W15" s="57"/>
      <c r="X15" s="57"/>
      <c r="Y15" s="57">
        <v>30</v>
      </c>
      <c r="Z15" s="57"/>
      <c r="AA15" s="57"/>
      <c r="AB15" s="57"/>
      <c r="AC15" s="57"/>
      <c r="AD15" s="57"/>
      <c r="AE15" s="59"/>
      <c r="AF15" s="60">
        <v>0</v>
      </c>
      <c r="AG15" s="58"/>
      <c r="AH15" s="57"/>
      <c r="AI15" s="57"/>
      <c r="AJ15" s="57"/>
      <c r="AK15" s="57">
        <v>30</v>
      </c>
      <c r="AL15" s="57"/>
      <c r="AM15" s="57"/>
      <c r="AN15" s="57"/>
      <c r="AO15" s="57"/>
      <c r="AP15" s="57"/>
      <c r="AQ15" s="59"/>
      <c r="AR15" s="60">
        <v>0</v>
      </c>
      <c r="AS15" s="58"/>
      <c r="AT15" s="57"/>
      <c r="AU15" s="57"/>
      <c r="AV15" s="57"/>
      <c r="AW15" s="57">
        <v>30</v>
      </c>
      <c r="AX15" s="57"/>
      <c r="AY15" s="57"/>
      <c r="AZ15" s="57"/>
      <c r="BA15" s="57"/>
      <c r="BB15" s="57"/>
      <c r="BC15" s="59"/>
      <c r="BD15" s="60">
        <v>0</v>
      </c>
      <c r="BE15" s="58"/>
      <c r="BF15" s="57"/>
      <c r="BG15" s="57"/>
      <c r="BH15" s="57"/>
      <c r="BI15" s="57"/>
      <c r="BJ15" s="57"/>
      <c r="BK15" s="57"/>
      <c r="BL15" s="57"/>
      <c r="BM15" s="57"/>
      <c r="BN15" s="57"/>
      <c r="BO15" s="59"/>
      <c r="BP15" s="60"/>
      <c r="BQ15" s="58"/>
      <c r="BR15" s="57"/>
      <c r="BS15" s="57"/>
      <c r="BT15" s="57"/>
      <c r="BU15" s="57"/>
      <c r="BV15" s="57"/>
      <c r="BW15" s="57"/>
      <c r="BX15" s="57"/>
      <c r="BY15" s="57"/>
      <c r="BZ15" s="57"/>
      <c r="CA15" s="59"/>
      <c r="CB15" s="60"/>
      <c r="CC15" s="58"/>
      <c r="CD15" s="57"/>
      <c r="CE15" s="57"/>
      <c r="CF15" s="57"/>
      <c r="CG15" s="57"/>
      <c r="CH15" s="57"/>
      <c r="CI15" s="57"/>
      <c r="CJ15" s="57"/>
      <c r="CK15" s="57"/>
      <c r="CL15" s="57"/>
      <c r="CM15" s="59"/>
      <c r="CN15" s="60"/>
      <c r="CO15" s="58"/>
      <c r="CP15" s="57"/>
      <c r="CQ15" s="57"/>
      <c r="CR15" s="57"/>
      <c r="CS15" s="57"/>
      <c r="CT15" s="57"/>
      <c r="CU15" s="57"/>
      <c r="CV15" s="57"/>
      <c r="CW15" s="57"/>
      <c r="CX15" s="57"/>
      <c r="CY15" s="59"/>
      <c r="CZ15" s="60"/>
    </row>
    <row r="16" spans="2:104" s="4" customFormat="1" ht="15">
      <c r="B16" s="37" t="s">
        <v>112</v>
      </c>
      <c r="C16" s="38" t="s">
        <v>184</v>
      </c>
      <c r="D16" s="39"/>
      <c r="E16" s="39" t="s">
        <v>155</v>
      </c>
      <c r="F16" s="81" t="s">
        <v>163</v>
      </c>
      <c r="G16" s="33">
        <f t="shared" si="0"/>
        <v>135</v>
      </c>
      <c r="H16" s="34">
        <f>SUM(T16,AF16,AR16,BD16,BP16,CB16,CN16,CZ16)</f>
        <v>0</v>
      </c>
      <c r="I16" s="57"/>
      <c r="J16" s="57"/>
      <c r="K16" s="57"/>
      <c r="L16" s="57"/>
      <c r="M16" s="57">
        <v>45</v>
      </c>
      <c r="N16" s="57"/>
      <c r="O16" s="57"/>
      <c r="P16" s="57"/>
      <c r="Q16" s="57"/>
      <c r="R16" s="57"/>
      <c r="S16" s="59"/>
      <c r="T16" s="60">
        <v>0</v>
      </c>
      <c r="U16" s="58"/>
      <c r="V16" s="57"/>
      <c r="W16" s="57"/>
      <c r="X16" s="57"/>
      <c r="Y16" s="57">
        <v>30</v>
      </c>
      <c r="Z16" s="57"/>
      <c r="AA16" s="57"/>
      <c r="AB16" s="57"/>
      <c r="AC16" s="57"/>
      <c r="AD16" s="57"/>
      <c r="AE16" s="59"/>
      <c r="AF16" s="60">
        <v>0</v>
      </c>
      <c r="AG16" s="58"/>
      <c r="AH16" s="57"/>
      <c r="AI16" s="57"/>
      <c r="AJ16" s="57"/>
      <c r="AK16" s="57">
        <v>30</v>
      </c>
      <c r="AL16" s="57"/>
      <c r="AM16" s="57"/>
      <c r="AN16" s="57"/>
      <c r="AO16" s="57"/>
      <c r="AP16" s="57"/>
      <c r="AQ16" s="59"/>
      <c r="AR16" s="60">
        <v>0</v>
      </c>
      <c r="AS16" s="58"/>
      <c r="AT16" s="57"/>
      <c r="AU16" s="57"/>
      <c r="AV16" s="57"/>
      <c r="AW16" s="57">
        <v>30</v>
      </c>
      <c r="AX16" s="57"/>
      <c r="AY16" s="57"/>
      <c r="AZ16" s="57"/>
      <c r="BA16" s="57"/>
      <c r="BB16" s="57"/>
      <c r="BC16" s="59"/>
      <c r="BD16" s="60">
        <v>0</v>
      </c>
      <c r="BE16" s="58"/>
      <c r="BF16" s="57"/>
      <c r="BG16" s="57"/>
      <c r="BH16" s="57"/>
      <c r="BI16" s="57"/>
      <c r="BJ16" s="57"/>
      <c r="BK16" s="57"/>
      <c r="BL16" s="57"/>
      <c r="BM16" s="57"/>
      <c r="BN16" s="57"/>
      <c r="BO16" s="59"/>
      <c r="BP16" s="60"/>
      <c r="BQ16" s="58"/>
      <c r="BR16" s="57"/>
      <c r="BS16" s="57"/>
      <c r="BT16" s="57"/>
      <c r="BU16" s="57"/>
      <c r="BV16" s="57"/>
      <c r="BW16" s="57"/>
      <c r="BX16" s="57"/>
      <c r="BY16" s="57"/>
      <c r="BZ16" s="57"/>
      <c r="CA16" s="59"/>
      <c r="CB16" s="60"/>
      <c r="CC16" s="58"/>
      <c r="CD16" s="57"/>
      <c r="CE16" s="57"/>
      <c r="CF16" s="57"/>
      <c r="CG16" s="57"/>
      <c r="CH16" s="57"/>
      <c r="CI16" s="57"/>
      <c r="CJ16" s="57"/>
      <c r="CK16" s="57"/>
      <c r="CL16" s="57"/>
      <c r="CM16" s="59"/>
      <c r="CN16" s="60"/>
      <c r="CO16" s="58"/>
      <c r="CP16" s="57"/>
      <c r="CQ16" s="57"/>
      <c r="CR16" s="57"/>
      <c r="CS16" s="57"/>
      <c r="CT16" s="57"/>
      <c r="CU16" s="57"/>
      <c r="CV16" s="57"/>
      <c r="CW16" s="57"/>
      <c r="CX16" s="57"/>
      <c r="CY16" s="59"/>
      <c r="CZ16" s="60"/>
    </row>
    <row r="17" spans="2:104" s="4" customFormat="1" ht="15">
      <c r="B17" s="37" t="s">
        <v>114</v>
      </c>
      <c r="C17" s="38" t="s">
        <v>157</v>
      </c>
      <c r="D17" s="39"/>
      <c r="E17" s="39" t="s">
        <v>111</v>
      </c>
      <c r="F17" s="81" t="s">
        <v>162</v>
      </c>
      <c r="G17" s="33">
        <f t="shared" si="0"/>
        <v>180</v>
      </c>
      <c r="H17" s="34">
        <f>SUM(T17,AF17,AR17,BD17,BP17,CB17,CN17,CZ17)</f>
        <v>0</v>
      </c>
      <c r="I17" s="57"/>
      <c r="J17" s="57"/>
      <c r="K17" s="57"/>
      <c r="L17" s="57"/>
      <c r="M17" s="57">
        <v>30</v>
      </c>
      <c r="N17" s="57"/>
      <c r="O17" s="57"/>
      <c r="P17" s="57"/>
      <c r="Q17" s="57"/>
      <c r="R17" s="57"/>
      <c r="S17" s="59"/>
      <c r="T17" s="60">
        <v>0</v>
      </c>
      <c r="U17" s="58"/>
      <c r="V17" s="57"/>
      <c r="W17" s="57"/>
      <c r="X17" s="57"/>
      <c r="Y17" s="57">
        <v>30</v>
      </c>
      <c r="Z17" s="57"/>
      <c r="AA17" s="57"/>
      <c r="AB17" s="57"/>
      <c r="AC17" s="57"/>
      <c r="AD17" s="57"/>
      <c r="AE17" s="59"/>
      <c r="AF17" s="60">
        <v>0</v>
      </c>
      <c r="AG17" s="58"/>
      <c r="AH17" s="57"/>
      <c r="AI17" s="57"/>
      <c r="AJ17" s="57"/>
      <c r="AK17" s="57">
        <v>30</v>
      </c>
      <c r="AL17" s="57"/>
      <c r="AM17" s="57"/>
      <c r="AN17" s="57"/>
      <c r="AO17" s="57"/>
      <c r="AP17" s="57"/>
      <c r="AQ17" s="59"/>
      <c r="AR17" s="60">
        <v>0</v>
      </c>
      <c r="AS17" s="58"/>
      <c r="AT17" s="57"/>
      <c r="AU17" s="57"/>
      <c r="AV17" s="57"/>
      <c r="AW17" s="57">
        <v>30</v>
      </c>
      <c r="AX17" s="57"/>
      <c r="AY17" s="57"/>
      <c r="AZ17" s="57"/>
      <c r="BA17" s="57"/>
      <c r="BB17" s="57"/>
      <c r="BC17" s="59"/>
      <c r="BD17" s="60">
        <v>0</v>
      </c>
      <c r="BE17" s="58"/>
      <c r="BF17" s="57"/>
      <c r="BG17" s="57"/>
      <c r="BH17" s="57"/>
      <c r="BI17" s="57">
        <v>30</v>
      </c>
      <c r="BJ17" s="57"/>
      <c r="BK17" s="57"/>
      <c r="BL17" s="57"/>
      <c r="BM17" s="57"/>
      <c r="BN17" s="57"/>
      <c r="BO17" s="59"/>
      <c r="BP17" s="60">
        <v>0</v>
      </c>
      <c r="BQ17" s="58"/>
      <c r="BR17" s="57"/>
      <c r="BS17" s="57"/>
      <c r="BT17" s="57"/>
      <c r="BU17" s="57">
        <v>30</v>
      </c>
      <c r="BV17" s="57"/>
      <c r="BW17" s="57"/>
      <c r="BX17" s="57"/>
      <c r="BY17" s="57"/>
      <c r="BZ17" s="57"/>
      <c r="CA17" s="59"/>
      <c r="CB17" s="60">
        <v>0</v>
      </c>
      <c r="CC17" s="58"/>
      <c r="CD17" s="57"/>
      <c r="CE17" s="57"/>
      <c r="CF17" s="57"/>
      <c r="CG17" s="57"/>
      <c r="CH17" s="57"/>
      <c r="CI17" s="57"/>
      <c r="CJ17" s="57"/>
      <c r="CK17" s="57"/>
      <c r="CL17" s="57"/>
      <c r="CM17" s="59"/>
      <c r="CN17" s="60"/>
      <c r="CO17" s="58"/>
      <c r="CP17" s="57"/>
      <c r="CQ17" s="57"/>
      <c r="CR17" s="57"/>
      <c r="CS17" s="57"/>
      <c r="CT17" s="57"/>
      <c r="CU17" s="57"/>
      <c r="CV17" s="57"/>
      <c r="CW17" s="57"/>
      <c r="CX17" s="57"/>
      <c r="CY17" s="59"/>
      <c r="CZ17" s="60"/>
    </row>
    <row r="18" spans="2:104" s="4" customFormat="1" ht="15">
      <c r="B18" s="37" t="s">
        <v>116</v>
      </c>
      <c r="C18" s="38" t="s">
        <v>158</v>
      </c>
      <c r="D18" s="39"/>
      <c r="E18" s="39" t="s">
        <v>155</v>
      </c>
      <c r="F18" s="81" t="s">
        <v>163</v>
      </c>
      <c r="G18" s="33">
        <f t="shared" si="0"/>
        <v>120</v>
      </c>
      <c r="H18" s="34">
        <f aca="true" t="shared" si="1" ref="H18:H23">SUM(T18,AF18,AR18,BD18,BP18,CB18,CN18,CZ18)</f>
        <v>0</v>
      </c>
      <c r="I18" s="57"/>
      <c r="J18" s="57"/>
      <c r="K18" s="57"/>
      <c r="L18" s="57"/>
      <c r="M18" s="57">
        <v>30</v>
      </c>
      <c r="N18" s="57"/>
      <c r="O18" s="57"/>
      <c r="P18" s="57"/>
      <c r="Q18" s="57"/>
      <c r="R18" s="57"/>
      <c r="S18" s="59"/>
      <c r="T18" s="60">
        <v>0</v>
      </c>
      <c r="U18" s="58"/>
      <c r="V18" s="57"/>
      <c r="W18" s="57"/>
      <c r="X18" s="57"/>
      <c r="Y18" s="57">
        <v>30</v>
      </c>
      <c r="Z18" s="57"/>
      <c r="AA18" s="57"/>
      <c r="AB18" s="57"/>
      <c r="AC18" s="57"/>
      <c r="AD18" s="57"/>
      <c r="AE18" s="59"/>
      <c r="AF18" s="60">
        <v>0</v>
      </c>
      <c r="AG18" s="58"/>
      <c r="AH18" s="57"/>
      <c r="AI18" s="57"/>
      <c r="AJ18" s="57"/>
      <c r="AK18" s="57">
        <v>30</v>
      </c>
      <c r="AL18" s="57"/>
      <c r="AM18" s="57"/>
      <c r="AN18" s="57"/>
      <c r="AO18" s="57"/>
      <c r="AP18" s="57"/>
      <c r="AQ18" s="59"/>
      <c r="AR18" s="60">
        <v>0</v>
      </c>
      <c r="AS18" s="58"/>
      <c r="AT18" s="57"/>
      <c r="AU18" s="57"/>
      <c r="AV18" s="57"/>
      <c r="AW18" s="57">
        <v>30</v>
      </c>
      <c r="AX18" s="57"/>
      <c r="AY18" s="57"/>
      <c r="AZ18" s="57"/>
      <c r="BA18" s="57"/>
      <c r="BB18" s="57"/>
      <c r="BC18" s="59"/>
      <c r="BD18" s="60">
        <v>0</v>
      </c>
      <c r="BE18" s="58"/>
      <c r="BF18" s="57"/>
      <c r="BG18" s="57"/>
      <c r="BH18" s="57"/>
      <c r="BI18" s="57"/>
      <c r="BJ18" s="57"/>
      <c r="BK18" s="57"/>
      <c r="BL18" s="57"/>
      <c r="BM18" s="57"/>
      <c r="BN18" s="57"/>
      <c r="BO18" s="59"/>
      <c r="BP18" s="60"/>
      <c r="BQ18" s="58"/>
      <c r="BR18" s="57"/>
      <c r="BS18" s="57"/>
      <c r="BT18" s="57"/>
      <c r="BU18" s="57"/>
      <c r="BV18" s="57"/>
      <c r="BW18" s="57"/>
      <c r="BX18" s="57"/>
      <c r="BY18" s="57"/>
      <c r="BZ18" s="57"/>
      <c r="CA18" s="59"/>
      <c r="CB18" s="60"/>
      <c r="CC18" s="58"/>
      <c r="CD18" s="57"/>
      <c r="CE18" s="57"/>
      <c r="CF18" s="57"/>
      <c r="CG18" s="57"/>
      <c r="CH18" s="57"/>
      <c r="CI18" s="57"/>
      <c r="CJ18" s="57"/>
      <c r="CK18" s="57"/>
      <c r="CL18" s="57"/>
      <c r="CM18" s="59"/>
      <c r="CN18" s="60"/>
      <c r="CO18" s="58"/>
      <c r="CP18" s="57"/>
      <c r="CQ18" s="57"/>
      <c r="CR18" s="57"/>
      <c r="CS18" s="57"/>
      <c r="CT18" s="57"/>
      <c r="CU18" s="57"/>
      <c r="CV18" s="57"/>
      <c r="CW18" s="57"/>
      <c r="CX18" s="57"/>
      <c r="CY18" s="59"/>
      <c r="CZ18" s="60"/>
    </row>
    <row r="19" spans="2:104" s="4" customFormat="1" ht="15">
      <c r="B19" s="37" t="s">
        <v>117</v>
      </c>
      <c r="C19" s="38" t="s">
        <v>159</v>
      </c>
      <c r="D19" s="39"/>
      <c r="E19" s="39" t="s">
        <v>155</v>
      </c>
      <c r="F19" s="81" t="s">
        <v>163</v>
      </c>
      <c r="G19" s="33">
        <f t="shared" si="0"/>
        <v>120</v>
      </c>
      <c r="H19" s="34">
        <f t="shared" si="1"/>
        <v>0</v>
      </c>
      <c r="I19" s="57"/>
      <c r="J19" s="57"/>
      <c r="K19" s="57"/>
      <c r="L19" s="57"/>
      <c r="M19" s="57">
        <v>30</v>
      </c>
      <c r="N19" s="57"/>
      <c r="O19" s="57"/>
      <c r="P19" s="57"/>
      <c r="Q19" s="57"/>
      <c r="R19" s="57"/>
      <c r="S19" s="59"/>
      <c r="T19" s="60">
        <v>0</v>
      </c>
      <c r="U19" s="58"/>
      <c r="V19" s="57"/>
      <c r="W19" s="57"/>
      <c r="X19" s="57"/>
      <c r="Y19" s="57">
        <v>30</v>
      </c>
      <c r="Z19" s="57"/>
      <c r="AA19" s="57"/>
      <c r="AB19" s="57"/>
      <c r="AC19" s="57"/>
      <c r="AD19" s="57"/>
      <c r="AE19" s="59"/>
      <c r="AF19" s="60">
        <v>0</v>
      </c>
      <c r="AG19" s="58"/>
      <c r="AH19" s="57"/>
      <c r="AI19" s="57"/>
      <c r="AJ19" s="57"/>
      <c r="AK19" s="57">
        <v>30</v>
      </c>
      <c r="AL19" s="57"/>
      <c r="AM19" s="57"/>
      <c r="AN19" s="57"/>
      <c r="AO19" s="57"/>
      <c r="AP19" s="57"/>
      <c r="AQ19" s="59"/>
      <c r="AR19" s="60">
        <v>0</v>
      </c>
      <c r="AS19" s="58"/>
      <c r="AT19" s="57"/>
      <c r="AU19" s="57"/>
      <c r="AV19" s="57"/>
      <c r="AW19" s="57">
        <v>30</v>
      </c>
      <c r="AX19" s="57"/>
      <c r="AY19" s="57"/>
      <c r="AZ19" s="57"/>
      <c r="BA19" s="57"/>
      <c r="BB19" s="57"/>
      <c r="BC19" s="59"/>
      <c r="BD19" s="60">
        <v>0</v>
      </c>
      <c r="BE19" s="58"/>
      <c r="BF19" s="57"/>
      <c r="BG19" s="57"/>
      <c r="BH19" s="57"/>
      <c r="BI19" s="57"/>
      <c r="BJ19" s="57"/>
      <c r="BK19" s="57"/>
      <c r="BL19" s="57"/>
      <c r="BM19" s="57"/>
      <c r="BN19" s="57"/>
      <c r="BO19" s="59"/>
      <c r="BP19" s="60"/>
      <c r="BQ19" s="58"/>
      <c r="BR19" s="57"/>
      <c r="BS19" s="57"/>
      <c r="BT19" s="57"/>
      <c r="BU19" s="57"/>
      <c r="BV19" s="57"/>
      <c r="BW19" s="57"/>
      <c r="BX19" s="57"/>
      <c r="BY19" s="57"/>
      <c r="BZ19" s="57"/>
      <c r="CA19" s="59"/>
      <c r="CB19" s="60"/>
      <c r="CC19" s="58"/>
      <c r="CD19" s="57"/>
      <c r="CE19" s="57"/>
      <c r="CF19" s="57"/>
      <c r="CG19" s="57"/>
      <c r="CH19" s="57"/>
      <c r="CI19" s="57"/>
      <c r="CJ19" s="57"/>
      <c r="CK19" s="57"/>
      <c r="CL19" s="57"/>
      <c r="CM19" s="59"/>
      <c r="CN19" s="60"/>
      <c r="CO19" s="58"/>
      <c r="CP19" s="57"/>
      <c r="CQ19" s="57"/>
      <c r="CR19" s="57"/>
      <c r="CS19" s="57"/>
      <c r="CT19" s="57"/>
      <c r="CU19" s="57"/>
      <c r="CV19" s="57"/>
      <c r="CW19" s="57"/>
      <c r="CX19" s="57"/>
      <c r="CY19" s="59"/>
      <c r="CZ19" s="60"/>
    </row>
    <row r="20" spans="2:104" s="4" customFormat="1" ht="15">
      <c r="B20" s="37" t="s">
        <v>120</v>
      </c>
      <c r="C20" s="38" t="s">
        <v>191</v>
      </c>
      <c r="D20" s="39"/>
      <c r="E20" s="39" t="s">
        <v>117</v>
      </c>
      <c r="F20" s="81" t="s">
        <v>116</v>
      </c>
      <c r="G20" s="33">
        <f t="shared" si="0"/>
        <v>60</v>
      </c>
      <c r="H20" s="34">
        <f t="shared" si="1"/>
        <v>0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9"/>
      <c r="T20" s="60"/>
      <c r="U20" s="58"/>
      <c r="V20" s="57"/>
      <c r="W20" s="57"/>
      <c r="X20" s="57"/>
      <c r="Y20" s="57"/>
      <c r="Z20" s="57"/>
      <c r="AA20" s="57"/>
      <c r="AB20" s="57"/>
      <c r="AC20" s="57"/>
      <c r="AD20" s="57"/>
      <c r="AE20" s="59"/>
      <c r="AF20" s="60"/>
      <c r="AG20" s="58"/>
      <c r="AH20" s="57"/>
      <c r="AI20" s="57"/>
      <c r="AJ20" s="57"/>
      <c r="AK20" s="57"/>
      <c r="AL20" s="57"/>
      <c r="AM20" s="57"/>
      <c r="AN20" s="57"/>
      <c r="AO20" s="57"/>
      <c r="AP20" s="57"/>
      <c r="AQ20" s="59"/>
      <c r="AR20" s="60"/>
      <c r="AS20" s="58"/>
      <c r="AT20" s="57"/>
      <c r="AU20" s="57"/>
      <c r="AV20" s="57"/>
      <c r="AW20" s="57"/>
      <c r="AX20" s="57"/>
      <c r="AY20" s="57"/>
      <c r="AZ20" s="57"/>
      <c r="BA20" s="57"/>
      <c r="BB20" s="57"/>
      <c r="BC20" s="59"/>
      <c r="BD20" s="60"/>
      <c r="BE20" s="58"/>
      <c r="BF20" s="57"/>
      <c r="BG20" s="57"/>
      <c r="BH20" s="57"/>
      <c r="BI20" s="57">
        <v>30</v>
      </c>
      <c r="BJ20" s="57"/>
      <c r="BK20" s="57"/>
      <c r="BL20" s="57"/>
      <c r="BM20" s="57"/>
      <c r="BN20" s="57"/>
      <c r="BO20" s="59"/>
      <c r="BP20" s="60">
        <v>0</v>
      </c>
      <c r="BQ20" s="58"/>
      <c r="BR20" s="57"/>
      <c r="BS20" s="57"/>
      <c r="BT20" s="57"/>
      <c r="BU20" s="57">
        <v>30</v>
      </c>
      <c r="BV20" s="57"/>
      <c r="BW20" s="57"/>
      <c r="BX20" s="57"/>
      <c r="BY20" s="57"/>
      <c r="BZ20" s="57"/>
      <c r="CA20" s="59"/>
      <c r="CB20" s="60">
        <v>0</v>
      </c>
      <c r="CC20" s="58"/>
      <c r="CD20" s="57"/>
      <c r="CE20" s="57"/>
      <c r="CF20" s="57"/>
      <c r="CG20" s="57"/>
      <c r="CH20" s="57"/>
      <c r="CI20" s="57"/>
      <c r="CJ20" s="57"/>
      <c r="CK20" s="57"/>
      <c r="CL20" s="57"/>
      <c r="CM20" s="59"/>
      <c r="CN20" s="60"/>
      <c r="CO20" s="58"/>
      <c r="CP20" s="57"/>
      <c r="CQ20" s="57"/>
      <c r="CR20" s="57"/>
      <c r="CS20" s="57"/>
      <c r="CT20" s="57"/>
      <c r="CU20" s="57"/>
      <c r="CV20" s="57"/>
      <c r="CW20" s="57"/>
      <c r="CX20" s="57"/>
      <c r="CY20" s="59"/>
      <c r="CZ20" s="60"/>
    </row>
    <row r="21" spans="2:104" s="4" customFormat="1" ht="15">
      <c r="B21" s="37" t="s">
        <v>121</v>
      </c>
      <c r="C21" s="38" t="s">
        <v>160</v>
      </c>
      <c r="D21" s="39"/>
      <c r="E21" s="39" t="s">
        <v>155</v>
      </c>
      <c r="F21" s="81" t="s">
        <v>163</v>
      </c>
      <c r="G21" s="33">
        <f t="shared" si="0"/>
        <v>90</v>
      </c>
      <c r="H21" s="34">
        <f t="shared" si="1"/>
        <v>0</v>
      </c>
      <c r="I21" s="57"/>
      <c r="J21" s="57"/>
      <c r="K21" s="57"/>
      <c r="L21" s="57"/>
      <c r="M21" s="57">
        <v>30</v>
      </c>
      <c r="N21" s="57"/>
      <c r="O21" s="57"/>
      <c r="P21" s="57"/>
      <c r="Q21" s="57"/>
      <c r="R21" s="57"/>
      <c r="S21" s="59"/>
      <c r="T21" s="60">
        <v>0</v>
      </c>
      <c r="U21" s="58"/>
      <c r="V21" s="57"/>
      <c r="W21" s="57"/>
      <c r="X21" s="57"/>
      <c r="Y21" s="57">
        <v>30</v>
      </c>
      <c r="Z21" s="57"/>
      <c r="AA21" s="57"/>
      <c r="AB21" s="57"/>
      <c r="AC21" s="57"/>
      <c r="AD21" s="57"/>
      <c r="AE21" s="59"/>
      <c r="AF21" s="60">
        <v>0</v>
      </c>
      <c r="AG21" s="58"/>
      <c r="AH21" s="57"/>
      <c r="AI21" s="57"/>
      <c r="AJ21" s="57"/>
      <c r="AK21" s="57">
        <v>15</v>
      </c>
      <c r="AL21" s="57"/>
      <c r="AM21" s="57"/>
      <c r="AN21" s="57"/>
      <c r="AO21" s="57"/>
      <c r="AP21" s="57"/>
      <c r="AQ21" s="59"/>
      <c r="AR21" s="60">
        <v>0</v>
      </c>
      <c r="AS21" s="58"/>
      <c r="AT21" s="57"/>
      <c r="AU21" s="57"/>
      <c r="AV21" s="57"/>
      <c r="AW21" s="57">
        <v>15</v>
      </c>
      <c r="AX21" s="57"/>
      <c r="AY21" s="57"/>
      <c r="AZ21" s="57"/>
      <c r="BA21" s="57"/>
      <c r="BB21" s="57"/>
      <c r="BC21" s="59"/>
      <c r="BD21" s="60">
        <v>0</v>
      </c>
      <c r="BE21" s="58"/>
      <c r="BF21" s="57"/>
      <c r="BG21" s="57"/>
      <c r="BH21" s="57"/>
      <c r="BI21" s="57"/>
      <c r="BJ21" s="57"/>
      <c r="BK21" s="57"/>
      <c r="BL21" s="57"/>
      <c r="BM21" s="57"/>
      <c r="BN21" s="57"/>
      <c r="BO21" s="59"/>
      <c r="BP21" s="60"/>
      <c r="BQ21" s="58"/>
      <c r="BR21" s="57"/>
      <c r="BS21" s="57"/>
      <c r="BT21" s="57"/>
      <c r="BU21" s="57"/>
      <c r="BV21" s="57"/>
      <c r="BW21" s="57"/>
      <c r="BX21" s="57"/>
      <c r="BY21" s="57"/>
      <c r="BZ21" s="57"/>
      <c r="CA21" s="59"/>
      <c r="CB21" s="60"/>
      <c r="CC21" s="58"/>
      <c r="CD21" s="57"/>
      <c r="CE21" s="57"/>
      <c r="CF21" s="57"/>
      <c r="CG21" s="57"/>
      <c r="CH21" s="57"/>
      <c r="CI21" s="57"/>
      <c r="CJ21" s="57"/>
      <c r="CK21" s="57"/>
      <c r="CL21" s="57"/>
      <c r="CM21" s="59"/>
      <c r="CN21" s="60"/>
      <c r="CO21" s="58"/>
      <c r="CP21" s="57"/>
      <c r="CQ21" s="57"/>
      <c r="CR21" s="57"/>
      <c r="CS21" s="57"/>
      <c r="CT21" s="57"/>
      <c r="CU21" s="57"/>
      <c r="CV21" s="57"/>
      <c r="CW21" s="57"/>
      <c r="CX21" s="57"/>
      <c r="CY21" s="59"/>
      <c r="CZ21" s="60"/>
    </row>
    <row r="22" spans="2:104" s="4" customFormat="1" ht="15">
      <c r="B22" s="37" t="s">
        <v>123</v>
      </c>
      <c r="C22" s="38" t="s">
        <v>207</v>
      </c>
      <c r="D22" s="39"/>
      <c r="E22" s="39" t="s">
        <v>113</v>
      </c>
      <c r="F22" s="81" t="s">
        <v>110</v>
      </c>
      <c r="G22" s="33">
        <f t="shared" si="0"/>
        <v>60</v>
      </c>
      <c r="H22" s="34">
        <f t="shared" si="1"/>
        <v>0</v>
      </c>
      <c r="I22" s="57"/>
      <c r="J22" s="57"/>
      <c r="K22" s="57"/>
      <c r="L22" s="57"/>
      <c r="M22" s="57">
        <v>30</v>
      </c>
      <c r="N22" s="57"/>
      <c r="O22" s="57"/>
      <c r="P22" s="57"/>
      <c r="Q22" s="57"/>
      <c r="R22" s="57"/>
      <c r="S22" s="59"/>
      <c r="T22" s="60">
        <v>0</v>
      </c>
      <c r="U22" s="58"/>
      <c r="V22" s="57"/>
      <c r="W22" s="57"/>
      <c r="X22" s="57"/>
      <c r="Y22" s="57">
        <v>30</v>
      </c>
      <c r="Z22" s="57"/>
      <c r="AA22" s="57"/>
      <c r="AB22" s="57"/>
      <c r="AC22" s="57"/>
      <c r="AD22" s="57"/>
      <c r="AE22" s="59"/>
      <c r="AF22" s="60">
        <v>0</v>
      </c>
      <c r="AG22" s="58"/>
      <c r="AH22" s="57"/>
      <c r="AI22" s="57"/>
      <c r="AJ22" s="57"/>
      <c r="AK22" s="57"/>
      <c r="AL22" s="57"/>
      <c r="AM22" s="57"/>
      <c r="AN22" s="57"/>
      <c r="AO22" s="57"/>
      <c r="AP22" s="57"/>
      <c r="AQ22" s="59"/>
      <c r="AR22" s="60">
        <v>0</v>
      </c>
      <c r="AS22" s="58"/>
      <c r="AT22" s="57"/>
      <c r="AU22" s="57"/>
      <c r="AV22" s="57"/>
      <c r="AW22" s="57"/>
      <c r="AX22" s="57"/>
      <c r="AY22" s="57"/>
      <c r="AZ22" s="57"/>
      <c r="BA22" s="57"/>
      <c r="BB22" s="57"/>
      <c r="BC22" s="59"/>
      <c r="BD22" s="60">
        <v>0</v>
      </c>
      <c r="BE22" s="58"/>
      <c r="BF22" s="57"/>
      <c r="BG22" s="57"/>
      <c r="BH22" s="57"/>
      <c r="BI22" s="57"/>
      <c r="BJ22" s="57"/>
      <c r="BK22" s="57"/>
      <c r="BL22" s="57"/>
      <c r="BM22" s="57"/>
      <c r="BN22" s="57"/>
      <c r="BO22" s="59"/>
      <c r="BP22" s="60"/>
      <c r="BQ22" s="58"/>
      <c r="BR22" s="57"/>
      <c r="BS22" s="57"/>
      <c r="BT22" s="57"/>
      <c r="BU22" s="57"/>
      <c r="BV22" s="57"/>
      <c r="BW22" s="57"/>
      <c r="BX22" s="57"/>
      <c r="BY22" s="57"/>
      <c r="BZ22" s="57"/>
      <c r="CA22" s="59"/>
      <c r="CB22" s="60"/>
      <c r="CC22" s="58"/>
      <c r="CD22" s="57"/>
      <c r="CE22" s="57"/>
      <c r="CF22" s="57"/>
      <c r="CG22" s="57"/>
      <c r="CH22" s="57"/>
      <c r="CI22" s="57"/>
      <c r="CJ22" s="57"/>
      <c r="CK22" s="57"/>
      <c r="CL22" s="57"/>
      <c r="CM22" s="59"/>
      <c r="CN22" s="60"/>
      <c r="CO22" s="58"/>
      <c r="CP22" s="57"/>
      <c r="CQ22" s="57"/>
      <c r="CR22" s="57"/>
      <c r="CS22" s="57"/>
      <c r="CT22" s="57"/>
      <c r="CU22" s="57"/>
      <c r="CV22" s="57"/>
      <c r="CW22" s="57"/>
      <c r="CX22" s="57"/>
      <c r="CY22" s="59"/>
      <c r="CZ22" s="60"/>
    </row>
    <row r="23" spans="2:104" s="4" customFormat="1" ht="15">
      <c r="B23" s="37" t="s">
        <v>125</v>
      </c>
      <c r="C23" s="38" t="s">
        <v>192</v>
      </c>
      <c r="D23" s="39"/>
      <c r="E23" s="39" t="s">
        <v>117</v>
      </c>
      <c r="F23" s="81" t="s">
        <v>116</v>
      </c>
      <c r="G23" s="33">
        <f t="shared" si="0"/>
        <v>60</v>
      </c>
      <c r="H23" s="34">
        <f t="shared" si="1"/>
        <v>0</v>
      </c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9"/>
      <c r="T23" s="60"/>
      <c r="U23" s="58"/>
      <c r="V23" s="57"/>
      <c r="W23" s="57"/>
      <c r="X23" s="57"/>
      <c r="Y23" s="57"/>
      <c r="Z23" s="57"/>
      <c r="AA23" s="57"/>
      <c r="AB23" s="57"/>
      <c r="AC23" s="57"/>
      <c r="AD23" s="57"/>
      <c r="AE23" s="59"/>
      <c r="AF23" s="60"/>
      <c r="AG23" s="58"/>
      <c r="AH23" s="57"/>
      <c r="AI23" s="57"/>
      <c r="AJ23" s="57"/>
      <c r="AK23" s="57"/>
      <c r="AL23" s="57"/>
      <c r="AM23" s="57"/>
      <c r="AN23" s="57"/>
      <c r="AO23" s="57"/>
      <c r="AP23" s="57"/>
      <c r="AQ23" s="59"/>
      <c r="AR23" s="60"/>
      <c r="AS23" s="58"/>
      <c r="AT23" s="57"/>
      <c r="AU23" s="57"/>
      <c r="AV23" s="57"/>
      <c r="AW23" s="57"/>
      <c r="AX23" s="57"/>
      <c r="AY23" s="57"/>
      <c r="AZ23" s="57"/>
      <c r="BA23" s="57"/>
      <c r="BB23" s="57"/>
      <c r="BC23" s="59"/>
      <c r="BD23" s="60"/>
      <c r="BE23" s="58"/>
      <c r="BF23" s="57"/>
      <c r="BG23" s="57"/>
      <c r="BH23" s="57"/>
      <c r="BI23" s="57">
        <v>30</v>
      </c>
      <c r="BJ23" s="57"/>
      <c r="BK23" s="57"/>
      <c r="BL23" s="57"/>
      <c r="BM23" s="57"/>
      <c r="BN23" s="57"/>
      <c r="BO23" s="59"/>
      <c r="BP23" s="60">
        <v>0</v>
      </c>
      <c r="BQ23" s="58"/>
      <c r="BR23" s="57"/>
      <c r="BS23" s="57"/>
      <c r="BT23" s="57"/>
      <c r="BU23" s="57">
        <v>30</v>
      </c>
      <c r="BV23" s="57"/>
      <c r="BW23" s="57"/>
      <c r="BX23" s="57"/>
      <c r="BY23" s="57"/>
      <c r="BZ23" s="57"/>
      <c r="CA23" s="59"/>
      <c r="CB23" s="60">
        <v>0</v>
      </c>
      <c r="CC23" s="58"/>
      <c r="CD23" s="57"/>
      <c r="CE23" s="57"/>
      <c r="CF23" s="57"/>
      <c r="CG23" s="57"/>
      <c r="CH23" s="57"/>
      <c r="CI23" s="57"/>
      <c r="CJ23" s="57"/>
      <c r="CK23" s="57"/>
      <c r="CL23" s="57"/>
      <c r="CM23" s="59"/>
      <c r="CN23" s="60"/>
      <c r="CO23" s="58"/>
      <c r="CP23" s="57"/>
      <c r="CQ23" s="57"/>
      <c r="CR23" s="57"/>
      <c r="CS23" s="57"/>
      <c r="CT23" s="57"/>
      <c r="CU23" s="57"/>
      <c r="CV23" s="57"/>
      <c r="CW23" s="57"/>
      <c r="CX23" s="57"/>
      <c r="CY23" s="59"/>
      <c r="CZ23" s="60"/>
    </row>
    <row r="24" spans="2:104" ht="15.75">
      <c r="B24" s="102" t="s">
        <v>19</v>
      </c>
      <c r="C24" s="103"/>
      <c r="D24" s="104"/>
      <c r="E24" s="104"/>
      <c r="F24" s="105"/>
      <c r="G24" s="35">
        <f>SUM(G14:G23)</f>
        <v>960</v>
      </c>
      <c r="H24" s="35">
        <f>SUM(H14:H14)</f>
        <v>70</v>
      </c>
      <c r="I24" s="29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2"/>
      <c r="U24" s="31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2"/>
      <c r="AG24" s="31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2"/>
      <c r="AS24" s="31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2"/>
      <c r="BE24" s="31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2"/>
      <c r="BQ24" s="31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2"/>
      <c r="CC24" s="31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2"/>
      <c r="CO24" s="31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2"/>
    </row>
    <row r="25" spans="2:104" ht="15.75">
      <c r="B25" s="244" t="s">
        <v>200</v>
      </c>
      <c r="C25" s="245"/>
      <c r="D25" s="245"/>
      <c r="E25" s="245"/>
      <c r="F25" s="245"/>
      <c r="G25" s="246"/>
      <c r="H25" s="247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2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2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2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2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2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2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2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2"/>
    </row>
    <row r="26" spans="2:104" s="4" customFormat="1" ht="15">
      <c r="B26" s="136" t="s">
        <v>166</v>
      </c>
      <c r="C26" s="137" t="s">
        <v>115</v>
      </c>
      <c r="D26" s="138" t="s">
        <v>179</v>
      </c>
      <c r="E26" s="138" t="s">
        <v>147</v>
      </c>
      <c r="F26" s="138"/>
      <c r="G26" s="139">
        <f aca="true" t="shared" si="2" ref="G26:G44">SUM(I26:S26,U26:AE26,AG26:AQ26,AS26:BC26,BE26:BO26,BQ26:CA26,CC26:CM26,CO26:CY26)</f>
        <v>60</v>
      </c>
      <c r="H26" s="140">
        <f aca="true" t="shared" si="3" ref="H26:H45">SUM(T26,AF26,AR26,BD26,BP26,CB26,CN26,CZ26)</f>
        <v>4</v>
      </c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2"/>
      <c r="T26" s="143"/>
      <c r="U26" s="144">
        <v>15</v>
      </c>
      <c r="V26" s="141"/>
      <c r="W26" s="141"/>
      <c r="X26" s="141"/>
      <c r="Y26" s="141"/>
      <c r="Z26" s="141"/>
      <c r="AA26" s="141"/>
      <c r="AB26" s="141"/>
      <c r="AC26" s="141"/>
      <c r="AD26" s="141"/>
      <c r="AE26" s="142"/>
      <c r="AF26" s="143">
        <v>1</v>
      </c>
      <c r="AG26" s="144">
        <v>15</v>
      </c>
      <c r="AH26" s="141"/>
      <c r="AI26" s="141"/>
      <c r="AJ26" s="141"/>
      <c r="AK26" s="141"/>
      <c r="AL26" s="141"/>
      <c r="AM26" s="141"/>
      <c r="AN26" s="141"/>
      <c r="AO26" s="141"/>
      <c r="AP26" s="141"/>
      <c r="AQ26" s="142"/>
      <c r="AR26" s="143">
        <v>1</v>
      </c>
      <c r="AS26" s="144">
        <v>15</v>
      </c>
      <c r="AT26" s="141"/>
      <c r="AU26" s="141"/>
      <c r="AV26" s="141"/>
      <c r="AW26" s="141"/>
      <c r="AX26" s="141"/>
      <c r="AY26" s="141"/>
      <c r="AZ26" s="141"/>
      <c r="BA26" s="141"/>
      <c r="BB26" s="141"/>
      <c r="BC26" s="142"/>
      <c r="BD26" s="143">
        <v>1</v>
      </c>
      <c r="BE26" s="144">
        <v>15</v>
      </c>
      <c r="BF26" s="141"/>
      <c r="BG26" s="141"/>
      <c r="BH26" s="141"/>
      <c r="BI26" s="141"/>
      <c r="BJ26" s="141"/>
      <c r="BK26" s="141"/>
      <c r="BL26" s="141"/>
      <c r="BM26" s="141"/>
      <c r="BN26" s="141"/>
      <c r="BO26" s="142"/>
      <c r="BP26" s="143">
        <v>1</v>
      </c>
      <c r="BQ26" s="144"/>
      <c r="BR26" s="141"/>
      <c r="BS26" s="141"/>
      <c r="BT26" s="141"/>
      <c r="BU26" s="141"/>
      <c r="BV26" s="141"/>
      <c r="BW26" s="141"/>
      <c r="BX26" s="141"/>
      <c r="BY26" s="141"/>
      <c r="BZ26" s="141"/>
      <c r="CA26" s="142"/>
      <c r="CB26" s="143"/>
      <c r="CC26" s="58"/>
      <c r="CD26" s="57"/>
      <c r="CE26" s="57"/>
      <c r="CF26" s="57"/>
      <c r="CG26" s="57"/>
      <c r="CH26" s="57"/>
      <c r="CI26" s="57"/>
      <c r="CJ26" s="57"/>
      <c r="CK26" s="57"/>
      <c r="CL26" s="57"/>
      <c r="CM26" s="59"/>
      <c r="CN26" s="60"/>
      <c r="CO26" s="58"/>
      <c r="CP26" s="57"/>
      <c r="CQ26" s="57"/>
      <c r="CR26" s="57"/>
      <c r="CS26" s="57"/>
      <c r="CT26" s="57"/>
      <c r="CU26" s="57"/>
      <c r="CV26" s="57"/>
      <c r="CW26" s="57"/>
      <c r="CX26" s="57"/>
      <c r="CY26" s="59"/>
      <c r="CZ26" s="60"/>
    </row>
    <row r="27" spans="2:104" s="4" customFormat="1" ht="15">
      <c r="B27" s="136" t="s">
        <v>167</v>
      </c>
      <c r="C27" s="137" t="s">
        <v>115</v>
      </c>
      <c r="D27" s="138" t="s">
        <v>179</v>
      </c>
      <c r="E27" s="138"/>
      <c r="F27" s="138" t="s">
        <v>147</v>
      </c>
      <c r="G27" s="139">
        <f t="shared" si="2"/>
        <v>60</v>
      </c>
      <c r="H27" s="140">
        <f t="shared" si="3"/>
        <v>8</v>
      </c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2"/>
      <c r="T27" s="143"/>
      <c r="U27" s="144"/>
      <c r="V27" s="141"/>
      <c r="W27" s="141"/>
      <c r="X27" s="141"/>
      <c r="Y27" s="141">
        <v>15</v>
      </c>
      <c r="Z27" s="141"/>
      <c r="AA27" s="141"/>
      <c r="AB27" s="141"/>
      <c r="AC27" s="141"/>
      <c r="AD27" s="141"/>
      <c r="AE27" s="142"/>
      <c r="AF27" s="143">
        <v>2</v>
      </c>
      <c r="AG27" s="144"/>
      <c r="AH27" s="141"/>
      <c r="AI27" s="141"/>
      <c r="AJ27" s="141"/>
      <c r="AK27" s="141">
        <v>15</v>
      </c>
      <c r="AL27" s="141"/>
      <c r="AM27" s="141"/>
      <c r="AN27" s="141"/>
      <c r="AO27" s="141"/>
      <c r="AP27" s="141"/>
      <c r="AQ27" s="142"/>
      <c r="AR27" s="143">
        <v>2</v>
      </c>
      <c r="AS27" s="144"/>
      <c r="AT27" s="141"/>
      <c r="AU27" s="141"/>
      <c r="AV27" s="141"/>
      <c r="AW27" s="141">
        <v>15</v>
      </c>
      <c r="AX27" s="141"/>
      <c r="AY27" s="141"/>
      <c r="AZ27" s="141"/>
      <c r="BA27" s="141"/>
      <c r="BB27" s="141"/>
      <c r="BC27" s="142"/>
      <c r="BD27" s="143">
        <v>2</v>
      </c>
      <c r="BE27" s="144"/>
      <c r="BF27" s="141"/>
      <c r="BG27" s="141"/>
      <c r="BH27" s="141"/>
      <c r="BI27" s="141">
        <v>15</v>
      </c>
      <c r="BJ27" s="141"/>
      <c r="BK27" s="141"/>
      <c r="BL27" s="141"/>
      <c r="BM27" s="141"/>
      <c r="BN27" s="141"/>
      <c r="BO27" s="142"/>
      <c r="BP27" s="143">
        <v>2</v>
      </c>
      <c r="BQ27" s="144"/>
      <c r="BR27" s="141"/>
      <c r="BS27" s="141"/>
      <c r="BT27" s="141"/>
      <c r="BU27" s="141"/>
      <c r="BV27" s="141"/>
      <c r="BW27" s="141"/>
      <c r="BX27" s="141"/>
      <c r="BY27" s="141"/>
      <c r="BZ27" s="141"/>
      <c r="CA27" s="142"/>
      <c r="CB27" s="143"/>
      <c r="CC27" s="58"/>
      <c r="CD27" s="57"/>
      <c r="CE27" s="57"/>
      <c r="CF27" s="57"/>
      <c r="CG27" s="57"/>
      <c r="CH27" s="57"/>
      <c r="CI27" s="57"/>
      <c r="CJ27" s="57"/>
      <c r="CK27" s="57"/>
      <c r="CL27" s="57"/>
      <c r="CM27" s="59"/>
      <c r="CN27" s="60"/>
      <c r="CO27" s="58"/>
      <c r="CP27" s="57"/>
      <c r="CQ27" s="57"/>
      <c r="CR27" s="57"/>
      <c r="CS27" s="57"/>
      <c r="CT27" s="57"/>
      <c r="CU27" s="57"/>
      <c r="CV27" s="57"/>
      <c r="CW27" s="57"/>
      <c r="CX27" s="57"/>
      <c r="CY27" s="59"/>
      <c r="CZ27" s="60"/>
    </row>
    <row r="28" spans="1:104" ht="15">
      <c r="A28" s="4"/>
      <c r="B28" s="136" t="s">
        <v>208</v>
      </c>
      <c r="C28" s="137" t="s">
        <v>118</v>
      </c>
      <c r="D28" s="138" t="s">
        <v>116</v>
      </c>
      <c r="E28" s="138" t="s">
        <v>116</v>
      </c>
      <c r="F28" s="138"/>
      <c r="G28" s="139">
        <f t="shared" si="2"/>
        <v>30</v>
      </c>
      <c r="H28" s="140">
        <f t="shared" si="3"/>
        <v>2</v>
      </c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2"/>
      <c r="T28" s="143"/>
      <c r="U28" s="144"/>
      <c r="V28" s="141"/>
      <c r="W28" s="141"/>
      <c r="X28" s="141"/>
      <c r="Y28" s="141"/>
      <c r="Z28" s="141"/>
      <c r="AA28" s="141"/>
      <c r="AB28" s="141"/>
      <c r="AC28" s="141"/>
      <c r="AD28" s="141"/>
      <c r="AE28" s="142"/>
      <c r="AF28" s="143"/>
      <c r="AG28" s="144"/>
      <c r="AH28" s="141"/>
      <c r="AI28" s="141"/>
      <c r="AJ28" s="141"/>
      <c r="AK28" s="141"/>
      <c r="AL28" s="141"/>
      <c r="AM28" s="141"/>
      <c r="AN28" s="141"/>
      <c r="AO28" s="141"/>
      <c r="AP28" s="141"/>
      <c r="AQ28" s="142"/>
      <c r="AR28" s="143"/>
      <c r="AS28" s="144"/>
      <c r="AT28" s="141"/>
      <c r="AU28" s="141"/>
      <c r="AV28" s="141"/>
      <c r="AW28" s="141"/>
      <c r="AX28" s="141"/>
      <c r="AY28" s="141"/>
      <c r="AZ28" s="141"/>
      <c r="BA28" s="141"/>
      <c r="BB28" s="141"/>
      <c r="BC28" s="142"/>
      <c r="BD28" s="143"/>
      <c r="BE28" s="144">
        <v>30</v>
      </c>
      <c r="BF28" s="141"/>
      <c r="BG28" s="141"/>
      <c r="BH28" s="141"/>
      <c r="BI28" s="141"/>
      <c r="BJ28" s="141"/>
      <c r="BK28" s="141"/>
      <c r="BL28" s="141"/>
      <c r="BM28" s="141"/>
      <c r="BN28" s="141"/>
      <c r="BO28" s="142"/>
      <c r="BP28" s="143">
        <v>2</v>
      </c>
      <c r="BQ28" s="144"/>
      <c r="BR28" s="141"/>
      <c r="BS28" s="141"/>
      <c r="BT28" s="141"/>
      <c r="BU28" s="141"/>
      <c r="BV28" s="141"/>
      <c r="BW28" s="141"/>
      <c r="BX28" s="141"/>
      <c r="BY28" s="141"/>
      <c r="BZ28" s="141"/>
      <c r="CA28" s="142"/>
      <c r="CB28" s="143"/>
      <c r="CC28" s="58"/>
      <c r="CD28" s="57"/>
      <c r="CE28" s="57"/>
      <c r="CF28" s="57"/>
      <c r="CG28" s="57"/>
      <c r="CH28" s="57"/>
      <c r="CI28" s="57"/>
      <c r="CJ28" s="57"/>
      <c r="CK28" s="57"/>
      <c r="CL28" s="57"/>
      <c r="CM28" s="59"/>
      <c r="CN28" s="60"/>
      <c r="CO28" s="58"/>
      <c r="CP28" s="57"/>
      <c r="CQ28" s="57"/>
      <c r="CR28" s="57"/>
      <c r="CS28" s="57"/>
      <c r="CT28" s="57"/>
      <c r="CU28" s="57"/>
      <c r="CV28" s="57"/>
      <c r="CW28" s="57"/>
      <c r="CX28" s="57"/>
      <c r="CY28" s="59"/>
      <c r="CZ28" s="60"/>
    </row>
    <row r="29" spans="1:104" ht="15">
      <c r="A29" s="4"/>
      <c r="B29" s="136" t="s">
        <v>129</v>
      </c>
      <c r="C29" s="137" t="s">
        <v>118</v>
      </c>
      <c r="D29" s="138" t="s">
        <v>116</v>
      </c>
      <c r="E29" s="138"/>
      <c r="F29" s="138" t="s">
        <v>116</v>
      </c>
      <c r="G29" s="139">
        <f t="shared" si="2"/>
        <v>30</v>
      </c>
      <c r="H29" s="140">
        <f t="shared" si="3"/>
        <v>3</v>
      </c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2"/>
      <c r="T29" s="143"/>
      <c r="U29" s="144"/>
      <c r="V29" s="141"/>
      <c r="W29" s="141"/>
      <c r="X29" s="141"/>
      <c r="Y29" s="141"/>
      <c r="Z29" s="141"/>
      <c r="AA29" s="141"/>
      <c r="AB29" s="141"/>
      <c r="AC29" s="141"/>
      <c r="AD29" s="141"/>
      <c r="AE29" s="142"/>
      <c r="AF29" s="143"/>
      <c r="AG29" s="144"/>
      <c r="AH29" s="141"/>
      <c r="AI29" s="141"/>
      <c r="AJ29" s="141"/>
      <c r="AK29" s="141"/>
      <c r="AL29" s="141"/>
      <c r="AM29" s="141"/>
      <c r="AN29" s="141"/>
      <c r="AO29" s="141"/>
      <c r="AP29" s="141"/>
      <c r="AQ29" s="142"/>
      <c r="AR29" s="143"/>
      <c r="AS29" s="144"/>
      <c r="AT29" s="141"/>
      <c r="AU29" s="141"/>
      <c r="AV29" s="141"/>
      <c r="AW29" s="141"/>
      <c r="AX29" s="141"/>
      <c r="AY29" s="141"/>
      <c r="AZ29" s="141"/>
      <c r="BA29" s="141"/>
      <c r="BB29" s="141"/>
      <c r="BC29" s="142"/>
      <c r="BD29" s="143"/>
      <c r="BE29" s="144"/>
      <c r="BF29" s="141"/>
      <c r="BG29" s="141"/>
      <c r="BH29" s="141"/>
      <c r="BI29" s="141">
        <v>30</v>
      </c>
      <c r="BJ29" s="141"/>
      <c r="BK29" s="141"/>
      <c r="BL29" s="141"/>
      <c r="BM29" s="141"/>
      <c r="BN29" s="141"/>
      <c r="BO29" s="142"/>
      <c r="BP29" s="143">
        <v>3</v>
      </c>
      <c r="BQ29" s="144"/>
      <c r="BR29" s="141"/>
      <c r="BS29" s="141"/>
      <c r="BT29" s="141"/>
      <c r="BU29" s="141"/>
      <c r="BV29" s="141"/>
      <c r="BW29" s="141"/>
      <c r="BX29" s="141"/>
      <c r="BY29" s="141"/>
      <c r="BZ29" s="141"/>
      <c r="CA29" s="142"/>
      <c r="CB29" s="143"/>
      <c r="CC29" s="58"/>
      <c r="CD29" s="57"/>
      <c r="CE29" s="57"/>
      <c r="CF29" s="57"/>
      <c r="CG29" s="57"/>
      <c r="CH29" s="57"/>
      <c r="CI29" s="57"/>
      <c r="CJ29" s="57"/>
      <c r="CK29" s="57"/>
      <c r="CL29" s="57"/>
      <c r="CM29" s="59"/>
      <c r="CN29" s="60"/>
      <c r="CO29" s="58"/>
      <c r="CP29" s="57"/>
      <c r="CQ29" s="57"/>
      <c r="CR29" s="57"/>
      <c r="CS29" s="57"/>
      <c r="CT29" s="57"/>
      <c r="CU29" s="57"/>
      <c r="CV29" s="57"/>
      <c r="CW29" s="57"/>
      <c r="CX29" s="57"/>
      <c r="CY29" s="59"/>
      <c r="CZ29" s="60"/>
    </row>
    <row r="30" spans="1:104" ht="15">
      <c r="A30" s="4"/>
      <c r="B30" s="136" t="s">
        <v>168</v>
      </c>
      <c r="C30" s="137" t="s">
        <v>122</v>
      </c>
      <c r="D30" s="138" t="s">
        <v>113</v>
      </c>
      <c r="E30" s="138" t="s">
        <v>113</v>
      </c>
      <c r="F30" s="138"/>
      <c r="G30" s="139">
        <f>SUM(I30:S30,U30:AE30,AG30:AQ30,AS30:BC30,BE30:BO30,BQ30:CA30,CC30:CM30,CO30:CY30)</f>
        <v>15</v>
      </c>
      <c r="H30" s="140">
        <f>SUM(T30,AF30,AR30,BD30,BP30,CB30,CN30,CZ30)</f>
        <v>1</v>
      </c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2"/>
      <c r="T30" s="143"/>
      <c r="U30" s="144">
        <v>15</v>
      </c>
      <c r="V30" s="141"/>
      <c r="W30" s="141"/>
      <c r="X30" s="141"/>
      <c r="Y30" s="141"/>
      <c r="Z30" s="141"/>
      <c r="AA30" s="141"/>
      <c r="AB30" s="141"/>
      <c r="AC30" s="141"/>
      <c r="AD30" s="141"/>
      <c r="AE30" s="142"/>
      <c r="AF30" s="143">
        <v>1</v>
      </c>
      <c r="AG30" s="144"/>
      <c r="AH30" s="141"/>
      <c r="AI30" s="141"/>
      <c r="AJ30" s="141"/>
      <c r="AK30" s="141"/>
      <c r="AL30" s="141"/>
      <c r="AM30" s="141"/>
      <c r="AN30" s="141"/>
      <c r="AO30" s="141"/>
      <c r="AP30" s="141"/>
      <c r="AQ30" s="142"/>
      <c r="AR30" s="143"/>
      <c r="AS30" s="144"/>
      <c r="AT30" s="141"/>
      <c r="AU30" s="141"/>
      <c r="AV30" s="141"/>
      <c r="AW30" s="141"/>
      <c r="AX30" s="141"/>
      <c r="AY30" s="141"/>
      <c r="AZ30" s="141"/>
      <c r="BA30" s="141"/>
      <c r="BB30" s="141"/>
      <c r="BC30" s="142"/>
      <c r="BD30" s="143"/>
      <c r="BE30" s="144"/>
      <c r="BF30" s="141"/>
      <c r="BG30" s="141"/>
      <c r="BH30" s="141"/>
      <c r="BI30" s="141"/>
      <c r="BJ30" s="141"/>
      <c r="BK30" s="141"/>
      <c r="BL30" s="141"/>
      <c r="BM30" s="141"/>
      <c r="BN30" s="141"/>
      <c r="BO30" s="142"/>
      <c r="BP30" s="143"/>
      <c r="BQ30" s="144"/>
      <c r="BR30" s="141"/>
      <c r="BS30" s="141"/>
      <c r="BT30" s="141"/>
      <c r="BU30" s="141"/>
      <c r="BV30" s="141"/>
      <c r="BW30" s="141"/>
      <c r="BX30" s="141"/>
      <c r="BY30" s="141"/>
      <c r="BZ30" s="141"/>
      <c r="CA30" s="142"/>
      <c r="CB30" s="143"/>
      <c r="CC30" s="58"/>
      <c r="CD30" s="57"/>
      <c r="CE30" s="57"/>
      <c r="CF30" s="57"/>
      <c r="CG30" s="57"/>
      <c r="CH30" s="57"/>
      <c r="CI30" s="57"/>
      <c r="CJ30" s="57"/>
      <c r="CK30" s="57"/>
      <c r="CL30" s="57"/>
      <c r="CM30" s="59"/>
      <c r="CN30" s="60"/>
      <c r="CO30" s="58"/>
      <c r="CP30" s="57"/>
      <c r="CQ30" s="57"/>
      <c r="CR30" s="57"/>
      <c r="CS30" s="57"/>
      <c r="CT30" s="57"/>
      <c r="CU30" s="57"/>
      <c r="CV30" s="57"/>
      <c r="CW30" s="57"/>
      <c r="CX30" s="57"/>
      <c r="CY30" s="59"/>
      <c r="CZ30" s="60"/>
    </row>
    <row r="31" spans="1:104" ht="15">
      <c r="A31" s="4"/>
      <c r="B31" s="136" t="s">
        <v>130</v>
      </c>
      <c r="C31" s="137" t="s">
        <v>122</v>
      </c>
      <c r="D31" s="138" t="s">
        <v>113</v>
      </c>
      <c r="E31" s="138"/>
      <c r="F31" s="138" t="s">
        <v>113</v>
      </c>
      <c r="G31" s="139">
        <f t="shared" si="2"/>
        <v>15</v>
      </c>
      <c r="H31" s="140">
        <f t="shared" si="3"/>
        <v>2</v>
      </c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2"/>
      <c r="T31" s="143"/>
      <c r="U31" s="144"/>
      <c r="V31" s="141"/>
      <c r="W31" s="141"/>
      <c r="X31" s="141"/>
      <c r="Y31" s="141">
        <v>15</v>
      </c>
      <c r="Z31" s="141"/>
      <c r="AA31" s="141"/>
      <c r="AB31" s="141"/>
      <c r="AC31" s="141"/>
      <c r="AD31" s="141"/>
      <c r="AE31" s="142"/>
      <c r="AF31" s="143">
        <v>2</v>
      </c>
      <c r="AG31" s="144"/>
      <c r="AH31" s="141"/>
      <c r="AI31" s="141"/>
      <c r="AJ31" s="141"/>
      <c r="AK31" s="141"/>
      <c r="AL31" s="141"/>
      <c r="AM31" s="141"/>
      <c r="AN31" s="141"/>
      <c r="AO31" s="141"/>
      <c r="AP31" s="141"/>
      <c r="AQ31" s="142"/>
      <c r="AR31" s="143"/>
      <c r="AS31" s="144"/>
      <c r="AT31" s="141"/>
      <c r="AU31" s="141"/>
      <c r="AV31" s="141"/>
      <c r="AW31" s="141"/>
      <c r="AX31" s="141"/>
      <c r="AY31" s="141"/>
      <c r="AZ31" s="141"/>
      <c r="BA31" s="141"/>
      <c r="BB31" s="141"/>
      <c r="BC31" s="142"/>
      <c r="BD31" s="143"/>
      <c r="BE31" s="144"/>
      <c r="BF31" s="141"/>
      <c r="BG31" s="141"/>
      <c r="BH31" s="141"/>
      <c r="BI31" s="141"/>
      <c r="BJ31" s="141"/>
      <c r="BK31" s="141"/>
      <c r="BL31" s="141"/>
      <c r="BM31" s="141"/>
      <c r="BN31" s="141"/>
      <c r="BO31" s="142"/>
      <c r="BP31" s="143"/>
      <c r="BQ31" s="144"/>
      <c r="BR31" s="141"/>
      <c r="BS31" s="141"/>
      <c r="BT31" s="141"/>
      <c r="BU31" s="141"/>
      <c r="BV31" s="141"/>
      <c r="BW31" s="141"/>
      <c r="BX31" s="141"/>
      <c r="BY31" s="141"/>
      <c r="BZ31" s="141"/>
      <c r="CA31" s="142"/>
      <c r="CB31" s="143"/>
      <c r="CC31" s="58"/>
      <c r="CD31" s="57"/>
      <c r="CE31" s="57"/>
      <c r="CF31" s="57"/>
      <c r="CG31" s="57"/>
      <c r="CH31" s="57"/>
      <c r="CI31" s="57"/>
      <c r="CJ31" s="57"/>
      <c r="CK31" s="57"/>
      <c r="CL31" s="57"/>
      <c r="CM31" s="59"/>
      <c r="CN31" s="60"/>
      <c r="CO31" s="58"/>
      <c r="CP31" s="57"/>
      <c r="CQ31" s="57"/>
      <c r="CR31" s="57"/>
      <c r="CS31" s="57"/>
      <c r="CT31" s="57"/>
      <c r="CU31" s="57"/>
      <c r="CV31" s="57"/>
      <c r="CW31" s="57"/>
      <c r="CX31" s="57"/>
      <c r="CY31" s="59"/>
      <c r="CZ31" s="60"/>
    </row>
    <row r="32" spans="1:104" ht="15">
      <c r="A32" s="4"/>
      <c r="B32" s="136" t="s">
        <v>131</v>
      </c>
      <c r="C32" s="145" t="s">
        <v>124</v>
      </c>
      <c r="D32" s="146" t="s">
        <v>113</v>
      </c>
      <c r="E32" s="146" t="s">
        <v>126</v>
      </c>
      <c r="F32" s="146"/>
      <c r="G32" s="147">
        <f t="shared" si="2"/>
        <v>30</v>
      </c>
      <c r="H32" s="148">
        <f t="shared" si="3"/>
        <v>3</v>
      </c>
      <c r="I32" s="149">
        <v>15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50"/>
      <c r="T32" s="151">
        <v>1</v>
      </c>
      <c r="U32" s="152">
        <v>15</v>
      </c>
      <c r="V32" s="149"/>
      <c r="W32" s="149"/>
      <c r="X32" s="149"/>
      <c r="Y32" s="149"/>
      <c r="Z32" s="149"/>
      <c r="AA32" s="149"/>
      <c r="AB32" s="149"/>
      <c r="AC32" s="149"/>
      <c r="AD32" s="149"/>
      <c r="AE32" s="150"/>
      <c r="AF32" s="151">
        <v>2</v>
      </c>
      <c r="AG32" s="152"/>
      <c r="AH32" s="149"/>
      <c r="AI32" s="149"/>
      <c r="AJ32" s="149"/>
      <c r="AK32" s="149"/>
      <c r="AL32" s="149"/>
      <c r="AM32" s="149"/>
      <c r="AN32" s="149"/>
      <c r="AO32" s="149"/>
      <c r="AP32" s="149"/>
      <c r="AQ32" s="150"/>
      <c r="AR32" s="151"/>
      <c r="AS32" s="144"/>
      <c r="AT32" s="141"/>
      <c r="AU32" s="141"/>
      <c r="AV32" s="141"/>
      <c r="AW32" s="141"/>
      <c r="AX32" s="141"/>
      <c r="AY32" s="141"/>
      <c r="AZ32" s="141"/>
      <c r="BA32" s="141"/>
      <c r="BB32" s="141"/>
      <c r="BC32" s="142"/>
      <c r="BD32" s="143"/>
      <c r="BE32" s="144"/>
      <c r="BF32" s="141"/>
      <c r="BG32" s="141"/>
      <c r="BH32" s="141"/>
      <c r="BI32" s="141"/>
      <c r="BJ32" s="141"/>
      <c r="BK32" s="141"/>
      <c r="BL32" s="141"/>
      <c r="BM32" s="141"/>
      <c r="BN32" s="141"/>
      <c r="BO32" s="142"/>
      <c r="BP32" s="143"/>
      <c r="BQ32" s="144"/>
      <c r="BR32" s="141"/>
      <c r="BS32" s="141"/>
      <c r="BT32" s="141"/>
      <c r="BU32" s="141"/>
      <c r="BV32" s="141"/>
      <c r="BW32" s="141"/>
      <c r="BX32" s="141"/>
      <c r="BY32" s="141"/>
      <c r="BZ32" s="141"/>
      <c r="CA32" s="142"/>
      <c r="CB32" s="143"/>
      <c r="CC32" s="58"/>
      <c r="CD32" s="57"/>
      <c r="CE32" s="57"/>
      <c r="CF32" s="57"/>
      <c r="CG32" s="57"/>
      <c r="CH32" s="57"/>
      <c r="CI32" s="57"/>
      <c r="CJ32" s="57"/>
      <c r="CK32" s="57"/>
      <c r="CL32" s="57"/>
      <c r="CM32" s="59"/>
      <c r="CN32" s="60"/>
      <c r="CO32" s="58"/>
      <c r="CP32" s="57"/>
      <c r="CQ32" s="57"/>
      <c r="CR32" s="57"/>
      <c r="CS32" s="57"/>
      <c r="CT32" s="57"/>
      <c r="CU32" s="57"/>
      <c r="CV32" s="57"/>
      <c r="CW32" s="57"/>
      <c r="CX32" s="57"/>
      <c r="CY32" s="59"/>
      <c r="CZ32" s="60"/>
    </row>
    <row r="33" spans="1:104" ht="15">
      <c r="A33" s="4"/>
      <c r="B33" s="136" t="s">
        <v>133</v>
      </c>
      <c r="C33" s="145" t="s">
        <v>127</v>
      </c>
      <c r="D33" s="146" t="s">
        <v>110</v>
      </c>
      <c r="E33" s="146" t="s">
        <v>110</v>
      </c>
      <c r="F33" s="146"/>
      <c r="G33" s="147">
        <f t="shared" si="2"/>
        <v>30</v>
      </c>
      <c r="H33" s="148">
        <f t="shared" si="3"/>
        <v>2</v>
      </c>
      <c r="I33" s="149">
        <v>30</v>
      </c>
      <c r="J33" s="149"/>
      <c r="K33" s="149"/>
      <c r="L33" s="149"/>
      <c r="M33" s="149"/>
      <c r="N33" s="149"/>
      <c r="O33" s="149"/>
      <c r="P33" s="149"/>
      <c r="Q33" s="149"/>
      <c r="R33" s="149"/>
      <c r="S33" s="150"/>
      <c r="T33" s="151">
        <v>2</v>
      </c>
      <c r="U33" s="152"/>
      <c r="V33" s="149"/>
      <c r="W33" s="149"/>
      <c r="X33" s="149"/>
      <c r="Y33" s="149"/>
      <c r="Z33" s="149"/>
      <c r="AA33" s="149"/>
      <c r="AB33" s="149"/>
      <c r="AC33" s="149"/>
      <c r="AD33" s="149"/>
      <c r="AE33" s="150"/>
      <c r="AF33" s="151"/>
      <c r="AG33" s="152"/>
      <c r="AH33" s="149"/>
      <c r="AI33" s="149"/>
      <c r="AJ33" s="149"/>
      <c r="AK33" s="149"/>
      <c r="AL33" s="149"/>
      <c r="AM33" s="149"/>
      <c r="AN33" s="149"/>
      <c r="AO33" s="149"/>
      <c r="AP33" s="149"/>
      <c r="AQ33" s="150"/>
      <c r="AR33" s="151"/>
      <c r="AS33" s="144"/>
      <c r="AT33" s="141"/>
      <c r="AU33" s="141"/>
      <c r="AV33" s="141"/>
      <c r="AW33" s="141"/>
      <c r="AX33" s="141"/>
      <c r="AY33" s="141"/>
      <c r="AZ33" s="141"/>
      <c r="BA33" s="141"/>
      <c r="BB33" s="141"/>
      <c r="BC33" s="142"/>
      <c r="BD33" s="143"/>
      <c r="BE33" s="144"/>
      <c r="BF33" s="141"/>
      <c r="BG33" s="141"/>
      <c r="BH33" s="141"/>
      <c r="BI33" s="141"/>
      <c r="BJ33" s="141"/>
      <c r="BK33" s="141"/>
      <c r="BL33" s="141"/>
      <c r="BM33" s="141"/>
      <c r="BN33" s="141"/>
      <c r="BO33" s="142"/>
      <c r="BP33" s="143"/>
      <c r="BQ33" s="144"/>
      <c r="BR33" s="141"/>
      <c r="BS33" s="141"/>
      <c r="BT33" s="141"/>
      <c r="BU33" s="141"/>
      <c r="BV33" s="141"/>
      <c r="BW33" s="141"/>
      <c r="BX33" s="141"/>
      <c r="BY33" s="141"/>
      <c r="BZ33" s="141"/>
      <c r="CA33" s="142"/>
      <c r="CB33" s="143"/>
      <c r="CC33" s="58"/>
      <c r="CD33" s="57"/>
      <c r="CE33" s="57"/>
      <c r="CF33" s="57"/>
      <c r="CG33" s="57"/>
      <c r="CH33" s="57"/>
      <c r="CI33" s="57"/>
      <c r="CJ33" s="57"/>
      <c r="CK33" s="57"/>
      <c r="CL33" s="57"/>
      <c r="CM33" s="59"/>
      <c r="CN33" s="60"/>
      <c r="CO33" s="58"/>
      <c r="CP33" s="57"/>
      <c r="CQ33" s="57"/>
      <c r="CR33" s="57"/>
      <c r="CS33" s="57"/>
      <c r="CT33" s="57"/>
      <c r="CU33" s="57"/>
      <c r="CV33" s="57"/>
      <c r="CW33" s="57"/>
      <c r="CX33" s="57"/>
      <c r="CY33" s="59"/>
      <c r="CZ33" s="60"/>
    </row>
    <row r="34" spans="1:104" ht="15">
      <c r="A34" s="4"/>
      <c r="B34" s="136" t="s">
        <v>134</v>
      </c>
      <c r="C34" s="145" t="s">
        <v>127</v>
      </c>
      <c r="D34" s="146" t="s">
        <v>110</v>
      </c>
      <c r="E34" s="146"/>
      <c r="F34" s="146" t="s">
        <v>110</v>
      </c>
      <c r="G34" s="147">
        <v>30</v>
      </c>
      <c r="H34" s="148">
        <v>2</v>
      </c>
      <c r="I34" s="149"/>
      <c r="J34" s="149"/>
      <c r="K34" s="149"/>
      <c r="L34" s="149"/>
      <c r="M34" s="149">
        <v>30</v>
      </c>
      <c r="N34" s="149"/>
      <c r="O34" s="149"/>
      <c r="P34" s="149"/>
      <c r="Q34" s="149"/>
      <c r="R34" s="149"/>
      <c r="S34" s="150"/>
      <c r="T34" s="151">
        <v>2</v>
      </c>
      <c r="U34" s="152"/>
      <c r="V34" s="149"/>
      <c r="W34" s="149"/>
      <c r="X34" s="149"/>
      <c r="Y34" s="149"/>
      <c r="Z34" s="149"/>
      <c r="AA34" s="149"/>
      <c r="AB34" s="149"/>
      <c r="AC34" s="149"/>
      <c r="AD34" s="149"/>
      <c r="AE34" s="150"/>
      <c r="AF34" s="151"/>
      <c r="AG34" s="152"/>
      <c r="AH34" s="149"/>
      <c r="AI34" s="149"/>
      <c r="AJ34" s="149"/>
      <c r="AK34" s="149"/>
      <c r="AL34" s="149"/>
      <c r="AM34" s="149"/>
      <c r="AN34" s="149"/>
      <c r="AO34" s="149"/>
      <c r="AP34" s="149"/>
      <c r="AQ34" s="150"/>
      <c r="AR34" s="151"/>
      <c r="AS34" s="144"/>
      <c r="AT34" s="141"/>
      <c r="AU34" s="141"/>
      <c r="AV34" s="141"/>
      <c r="AW34" s="141"/>
      <c r="AX34" s="141"/>
      <c r="AY34" s="141"/>
      <c r="AZ34" s="141"/>
      <c r="BA34" s="141"/>
      <c r="BB34" s="141"/>
      <c r="BC34" s="142"/>
      <c r="BD34" s="143"/>
      <c r="BE34" s="144"/>
      <c r="BF34" s="141"/>
      <c r="BG34" s="141"/>
      <c r="BH34" s="141"/>
      <c r="BI34" s="141"/>
      <c r="BJ34" s="141"/>
      <c r="BK34" s="141"/>
      <c r="BL34" s="141"/>
      <c r="BM34" s="141"/>
      <c r="BN34" s="141"/>
      <c r="BO34" s="142"/>
      <c r="BP34" s="143"/>
      <c r="BQ34" s="144"/>
      <c r="BR34" s="141"/>
      <c r="BS34" s="141"/>
      <c r="BT34" s="141"/>
      <c r="BU34" s="141"/>
      <c r="BV34" s="141"/>
      <c r="BW34" s="141"/>
      <c r="BX34" s="141"/>
      <c r="BY34" s="141"/>
      <c r="BZ34" s="141"/>
      <c r="CA34" s="142"/>
      <c r="CB34" s="143"/>
      <c r="CC34" s="58"/>
      <c r="CD34" s="57"/>
      <c r="CE34" s="57"/>
      <c r="CF34" s="57"/>
      <c r="CG34" s="57"/>
      <c r="CH34" s="57"/>
      <c r="CI34" s="57"/>
      <c r="CJ34" s="57"/>
      <c r="CK34" s="57"/>
      <c r="CL34" s="57"/>
      <c r="CM34" s="59"/>
      <c r="CN34" s="60"/>
      <c r="CO34" s="58"/>
      <c r="CP34" s="57"/>
      <c r="CQ34" s="57"/>
      <c r="CR34" s="57"/>
      <c r="CS34" s="57"/>
      <c r="CT34" s="57"/>
      <c r="CU34" s="57"/>
      <c r="CV34" s="57"/>
      <c r="CW34" s="57"/>
      <c r="CX34" s="57"/>
      <c r="CY34" s="59"/>
      <c r="CZ34" s="60"/>
    </row>
    <row r="35" spans="1:104" ht="15">
      <c r="A35" s="4"/>
      <c r="B35" s="136" t="s">
        <v>135</v>
      </c>
      <c r="C35" s="145" t="s">
        <v>128</v>
      </c>
      <c r="D35" s="146" t="s">
        <v>114</v>
      </c>
      <c r="E35" s="146" t="s">
        <v>149</v>
      </c>
      <c r="F35" s="146"/>
      <c r="G35" s="147">
        <f t="shared" si="2"/>
        <v>30</v>
      </c>
      <c r="H35" s="148">
        <f t="shared" si="3"/>
        <v>3</v>
      </c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4"/>
      <c r="T35" s="155"/>
      <c r="U35" s="156"/>
      <c r="V35" s="153"/>
      <c r="W35" s="153"/>
      <c r="X35" s="153"/>
      <c r="Y35" s="153"/>
      <c r="Z35" s="153"/>
      <c r="AA35" s="153"/>
      <c r="AB35" s="153"/>
      <c r="AC35" s="153"/>
      <c r="AD35" s="153"/>
      <c r="AE35" s="154"/>
      <c r="AF35" s="155"/>
      <c r="AG35" s="156">
        <v>15</v>
      </c>
      <c r="AH35" s="153"/>
      <c r="AI35" s="153"/>
      <c r="AJ35" s="153"/>
      <c r="AK35" s="153"/>
      <c r="AL35" s="153"/>
      <c r="AM35" s="153"/>
      <c r="AN35" s="153"/>
      <c r="AO35" s="153"/>
      <c r="AP35" s="153"/>
      <c r="AQ35" s="154"/>
      <c r="AR35" s="155">
        <v>1</v>
      </c>
      <c r="AS35" s="157">
        <v>15</v>
      </c>
      <c r="AT35" s="158"/>
      <c r="AU35" s="158"/>
      <c r="AV35" s="158"/>
      <c r="AW35" s="158"/>
      <c r="AX35" s="158"/>
      <c r="AY35" s="158"/>
      <c r="AZ35" s="158"/>
      <c r="BA35" s="158"/>
      <c r="BB35" s="158"/>
      <c r="BC35" s="159"/>
      <c r="BD35" s="160">
        <v>2</v>
      </c>
      <c r="BE35" s="157"/>
      <c r="BF35" s="158"/>
      <c r="BG35" s="158"/>
      <c r="BH35" s="158"/>
      <c r="BI35" s="158"/>
      <c r="BJ35" s="158"/>
      <c r="BK35" s="158"/>
      <c r="BL35" s="158"/>
      <c r="BM35" s="158"/>
      <c r="BN35" s="158"/>
      <c r="BO35" s="159"/>
      <c r="BP35" s="160"/>
      <c r="BQ35" s="157"/>
      <c r="BR35" s="158"/>
      <c r="BS35" s="158"/>
      <c r="BT35" s="158"/>
      <c r="BU35" s="158"/>
      <c r="BV35" s="158"/>
      <c r="BW35" s="158"/>
      <c r="BX35" s="158"/>
      <c r="BY35" s="158"/>
      <c r="BZ35" s="158"/>
      <c r="CA35" s="159"/>
      <c r="CB35" s="160"/>
      <c r="CC35" s="53"/>
      <c r="CD35" s="50"/>
      <c r="CE35" s="50"/>
      <c r="CF35" s="50"/>
      <c r="CG35" s="50"/>
      <c r="CH35" s="50"/>
      <c r="CI35" s="50"/>
      <c r="CJ35" s="50"/>
      <c r="CK35" s="50"/>
      <c r="CL35" s="50"/>
      <c r="CM35" s="51"/>
      <c r="CN35" s="52"/>
      <c r="CO35" s="53"/>
      <c r="CP35" s="50"/>
      <c r="CQ35" s="50"/>
      <c r="CR35" s="50"/>
      <c r="CS35" s="50"/>
      <c r="CT35" s="50"/>
      <c r="CU35" s="50"/>
      <c r="CV35" s="50"/>
      <c r="CW35" s="50"/>
      <c r="CX35" s="50"/>
      <c r="CY35" s="51"/>
      <c r="CZ35" s="52"/>
    </row>
    <row r="36" spans="1:104" ht="15">
      <c r="A36" s="4"/>
      <c r="B36" s="136" t="s">
        <v>136</v>
      </c>
      <c r="C36" s="161" t="s">
        <v>170</v>
      </c>
      <c r="D36" s="162" t="s">
        <v>110</v>
      </c>
      <c r="E36" s="162" t="s">
        <v>110</v>
      </c>
      <c r="F36" s="162"/>
      <c r="G36" s="147">
        <f t="shared" si="2"/>
        <v>30</v>
      </c>
      <c r="H36" s="148">
        <v>2</v>
      </c>
      <c r="I36" s="153">
        <v>30</v>
      </c>
      <c r="J36" s="153"/>
      <c r="K36" s="153"/>
      <c r="L36" s="153"/>
      <c r="M36" s="153"/>
      <c r="N36" s="153"/>
      <c r="O36" s="153"/>
      <c r="P36" s="153"/>
      <c r="Q36" s="153"/>
      <c r="R36" s="153"/>
      <c r="S36" s="154"/>
      <c r="T36" s="155">
        <v>2</v>
      </c>
      <c r="U36" s="156"/>
      <c r="V36" s="153"/>
      <c r="W36" s="153"/>
      <c r="X36" s="153"/>
      <c r="Y36" s="153"/>
      <c r="Z36" s="153"/>
      <c r="AA36" s="153"/>
      <c r="AB36" s="153"/>
      <c r="AC36" s="153"/>
      <c r="AD36" s="153"/>
      <c r="AE36" s="154"/>
      <c r="AF36" s="155"/>
      <c r="AG36" s="156"/>
      <c r="AH36" s="153"/>
      <c r="AI36" s="153"/>
      <c r="AJ36" s="153"/>
      <c r="AK36" s="153"/>
      <c r="AL36" s="153"/>
      <c r="AM36" s="153"/>
      <c r="AN36" s="153"/>
      <c r="AO36" s="153"/>
      <c r="AP36" s="153"/>
      <c r="AQ36" s="154"/>
      <c r="AR36" s="155"/>
      <c r="AS36" s="157"/>
      <c r="AT36" s="158"/>
      <c r="AU36" s="158"/>
      <c r="AV36" s="158"/>
      <c r="AW36" s="158"/>
      <c r="AX36" s="158"/>
      <c r="AY36" s="158"/>
      <c r="AZ36" s="158"/>
      <c r="BA36" s="158"/>
      <c r="BB36" s="158"/>
      <c r="BC36" s="159"/>
      <c r="BD36" s="160"/>
      <c r="BE36" s="157"/>
      <c r="BF36" s="158"/>
      <c r="BG36" s="158"/>
      <c r="BH36" s="158"/>
      <c r="BI36" s="158"/>
      <c r="BJ36" s="158"/>
      <c r="BK36" s="158"/>
      <c r="BL36" s="158"/>
      <c r="BM36" s="158"/>
      <c r="BN36" s="158"/>
      <c r="BO36" s="159"/>
      <c r="BP36" s="160"/>
      <c r="BQ36" s="157"/>
      <c r="BR36" s="158"/>
      <c r="BS36" s="158"/>
      <c r="BT36" s="158"/>
      <c r="BU36" s="158"/>
      <c r="BV36" s="158"/>
      <c r="BW36" s="158"/>
      <c r="BX36" s="158"/>
      <c r="BY36" s="158"/>
      <c r="BZ36" s="158"/>
      <c r="CA36" s="159"/>
      <c r="CB36" s="160"/>
      <c r="CC36" s="53"/>
      <c r="CD36" s="50"/>
      <c r="CE36" s="50"/>
      <c r="CF36" s="50"/>
      <c r="CG36" s="50"/>
      <c r="CH36" s="50"/>
      <c r="CI36" s="50"/>
      <c r="CJ36" s="50"/>
      <c r="CK36" s="50"/>
      <c r="CL36" s="50"/>
      <c r="CM36" s="51"/>
      <c r="CN36" s="52"/>
      <c r="CO36" s="53"/>
      <c r="CP36" s="50"/>
      <c r="CQ36" s="50"/>
      <c r="CR36" s="50"/>
      <c r="CS36" s="50"/>
      <c r="CT36" s="50"/>
      <c r="CU36" s="50"/>
      <c r="CV36" s="50"/>
      <c r="CW36" s="50"/>
      <c r="CX36" s="50"/>
      <c r="CY36" s="51"/>
      <c r="CZ36" s="52"/>
    </row>
    <row r="37" spans="1:104" ht="15">
      <c r="A37" s="4"/>
      <c r="B37" s="136" t="s">
        <v>138</v>
      </c>
      <c r="C37" s="161" t="s">
        <v>170</v>
      </c>
      <c r="D37" s="162" t="s">
        <v>110</v>
      </c>
      <c r="E37" s="162"/>
      <c r="F37" s="162" t="s">
        <v>110</v>
      </c>
      <c r="G37" s="147">
        <f t="shared" si="2"/>
        <v>15</v>
      </c>
      <c r="H37" s="148">
        <v>2</v>
      </c>
      <c r="I37" s="153"/>
      <c r="J37" s="153"/>
      <c r="K37" s="153"/>
      <c r="L37" s="153"/>
      <c r="M37" s="153">
        <v>15</v>
      </c>
      <c r="N37" s="153"/>
      <c r="O37" s="153"/>
      <c r="P37" s="153"/>
      <c r="Q37" s="153"/>
      <c r="R37" s="153"/>
      <c r="S37" s="154"/>
      <c r="T37" s="155">
        <v>2</v>
      </c>
      <c r="U37" s="156"/>
      <c r="V37" s="153"/>
      <c r="W37" s="153"/>
      <c r="X37" s="153"/>
      <c r="Y37" s="153"/>
      <c r="Z37" s="153"/>
      <c r="AA37" s="153"/>
      <c r="AB37" s="153"/>
      <c r="AC37" s="153"/>
      <c r="AD37" s="153"/>
      <c r="AE37" s="154"/>
      <c r="AF37" s="155"/>
      <c r="AG37" s="156"/>
      <c r="AH37" s="153"/>
      <c r="AI37" s="153"/>
      <c r="AJ37" s="153"/>
      <c r="AK37" s="153"/>
      <c r="AL37" s="153"/>
      <c r="AM37" s="153"/>
      <c r="AN37" s="153"/>
      <c r="AO37" s="153"/>
      <c r="AP37" s="153"/>
      <c r="AQ37" s="154"/>
      <c r="AR37" s="155"/>
      <c r="AS37" s="157"/>
      <c r="AT37" s="158"/>
      <c r="AU37" s="158"/>
      <c r="AV37" s="158"/>
      <c r="AW37" s="158"/>
      <c r="AX37" s="158"/>
      <c r="AY37" s="158"/>
      <c r="AZ37" s="158"/>
      <c r="BA37" s="158"/>
      <c r="BB37" s="158"/>
      <c r="BC37" s="159"/>
      <c r="BD37" s="160"/>
      <c r="BE37" s="157"/>
      <c r="BF37" s="158"/>
      <c r="BG37" s="158"/>
      <c r="BH37" s="158"/>
      <c r="BI37" s="158"/>
      <c r="BJ37" s="158"/>
      <c r="BK37" s="158"/>
      <c r="BL37" s="158"/>
      <c r="BM37" s="158"/>
      <c r="BN37" s="158"/>
      <c r="BO37" s="159"/>
      <c r="BP37" s="160"/>
      <c r="BQ37" s="157"/>
      <c r="BR37" s="158"/>
      <c r="BS37" s="158"/>
      <c r="BT37" s="158"/>
      <c r="BU37" s="158"/>
      <c r="BV37" s="158"/>
      <c r="BW37" s="158"/>
      <c r="BX37" s="158"/>
      <c r="BY37" s="158"/>
      <c r="BZ37" s="158"/>
      <c r="CA37" s="159"/>
      <c r="CB37" s="160"/>
      <c r="CC37" s="53"/>
      <c r="CD37" s="50"/>
      <c r="CE37" s="50"/>
      <c r="CF37" s="50"/>
      <c r="CG37" s="50"/>
      <c r="CH37" s="50"/>
      <c r="CI37" s="50"/>
      <c r="CJ37" s="50"/>
      <c r="CK37" s="50"/>
      <c r="CL37" s="50"/>
      <c r="CM37" s="51"/>
      <c r="CN37" s="52"/>
      <c r="CO37" s="53"/>
      <c r="CP37" s="50"/>
      <c r="CQ37" s="50"/>
      <c r="CR37" s="50"/>
      <c r="CS37" s="50"/>
      <c r="CT37" s="50"/>
      <c r="CU37" s="50"/>
      <c r="CV37" s="50"/>
      <c r="CW37" s="50"/>
      <c r="CX37" s="50"/>
      <c r="CY37" s="51"/>
      <c r="CZ37" s="52"/>
    </row>
    <row r="38" spans="1:104" ht="15">
      <c r="A38" s="4"/>
      <c r="B38" s="136" t="s">
        <v>139</v>
      </c>
      <c r="C38" s="161" t="s">
        <v>132</v>
      </c>
      <c r="D38" s="162" t="s">
        <v>110</v>
      </c>
      <c r="E38" s="162" t="s">
        <v>110</v>
      </c>
      <c r="F38" s="162"/>
      <c r="G38" s="147">
        <f t="shared" si="2"/>
        <v>30</v>
      </c>
      <c r="H38" s="148">
        <f t="shared" si="3"/>
        <v>2</v>
      </c>
      <c r="I38" s="153">
        <v>30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54"/>
      <c r="T38" s="155">
        <v>2</v>
      </c>
      <c r="U38" s="156"/>
      <c r="V38" s="153"/>
      <c r="W38" s="153"/>
      <c r="X38" s="153"/>
      <c r="Y38" s="153"/>
      <c r="Z38" s="153"/>
      <c r="AA38" s="153"/>
      <c r="AB38" s="153"/>
      <c r="AC38" s="153"/>
      <c r="AD38" s="153"/>
      <c r="AE38" s="154"/>
      <c r="AF38" s="155"/>
      <c r="AG38" s="156"/>
      <c r="AH38" s="153"/>
      <c r="AI38" s="153"/>
      <c r="AJ38" s="153"/>
      <c r="AK38" s="153"/>
      <c r="AL38" s="153"/>
      <c r="AM38" s="153"/>
      <c r="AN38" s="153"/>
      <c r="AO38" s="153"/>
      <c r="AP38" s="153"/>
      <c r="AQ38" s="154"/>
      <c r="AR38" s="155"/>
      <c r="AS38" s="157"/>
      <c r="AT38" s="158"/>
      <c r="AU38" s="158"/>
      <c r="AV38" s="158"/>
      <c r="AW38" s="158"/>
      <c r="AX38" s="158"/>
      <c r="AY38" s="158"/>
      <c r="AZ38" s="158"/>
      <c r="BA38" s="158"/>
      <c r="BB38" s="158"/>
      <c r="BC38" s="159"/>
      <c r="BD38" s="160"/>
      <c r="BE38" s="157"/>
      <c r="BF38" s="158"/>
      <c r="BG38" s="158"/>
      <c r="BH38" s="158"/>
      <c r="BI38" s="158"/>
      <c r="BJ38" s="158"/>
      <c r="BK38" s="158"/>
      <c r="BL38" s="158"/>
      <c r="BM38" s="158"/>
      <c r="BN38" s="158"/>
      <c r="BO38" s="159"/>
      <c r="BP38" s="160"/>
      <c r="BQ38" s="157"/>
      <c r="BR38" s="158"/>
      <c r="BS38" s="158"/>
      <c r="BT38" s="158"/>
      <c r="BU38" s="158"/>
      <c r="BV38" s="158"/>
      <c r="BW38" s="158"/>
      <c r="BX38" s="158"/>
      <c r="BY38" s="158"/>
      <c r="BZ38" s="158"/>
      <c r="CA38" s="159"/>
      <c r="CB38" s="160"/>
      <c r="CC38" s="53"/>
      <c r="CD38" s="50"/>
      <c r="CE38" s="50"/>
      <c r="CF38" s="50"/>
      <c r="CG38" s="50"/>
      <c r="CH38" s="50"/>
      <c r="CI38" s="50"/>
      <c r="CJ38" s="50"/>
      <c r="CK38" s="50"/>
      <c r="CL38" s="50"/>
      <c r="CM38" s="51"/>
      <c r="CN38" s="52"/>
      <c r="CO38" s="53"/>
      <c r="CP38" s="50"/>
      <c r="CQ38" s="50"/>
      <c r="CR38" s="50"/>
      <c r="CS38" s="50"/>
      <c r="CT38" s="50"/>
      <c r="CU38" s="50"/>
      <c r="CV38" s="50"/>
      <c r="CW38" s="50"/>
      <c r="CX38" s="50"/>
      <c r="CY38" s="51"/>
      <c r="CZ38" s="52"/>
    </row>
    <row r="39" spans="1:104" ht="30">
      <c r="A39" s="4"/>
      <c r="B39" s="136" t="s">
        <v>140</v>
      </c>
      <c r="C39" s="161" t="s">
        <v>209</v>
      </c>
      <c r="D39" s="162" t="s">
        <v>112</v>
      </c>
      <c r="E39" s="162" t="s">
        <v>178</v>
      </c>
      <c r="F39" s="162"/>
      <c r="G39" s="147">
        <f t="shared" si="2"/>
        <v>30</v>
      </c>
      <c r="H39" s="148">
        <f t="shared" si="3"/>
        <v>2</v>
      </c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4"/>
      <c r="T39" s="155"/>
      <c r="U39" s="156">
        <v>15</v>
      </c>
      <c r="V39" s="153"/>
      <c r="W39" s="153"/>
      <c r="X39" s="153"/>
      <c r="Y39" s="153"/>
      <c r="Z39" s="153"/>
      <c r="AA39" s="153"/>
      <c r="AB39" s="153"/>
      <c r="AC39" s="153"/>
      <c r="AD39" s="153"/>
      <c r="AE39" s="154"/>
      <c r="AF39" s="155">
        <v>1</v>
      </c>
      <c r="AG39" s="156">
        <v>15</v>
      </c>
      <c r="AH39" s="153"/>
      <c r="AI39" s="153"/>
      <c r="AJ39" s="153"/>
      <c r="AK39" s="153"/>
      <c r="AL39" s="153"/>
      <c r="AM39" s="153"/>
      <c r="AN39" s="153"/>
      <c r="AO39" s="153"/>
      <c r="AP39" s="153"/>
      <c r="AQ39" s="154"/>
      <c r="AR39" s="155">
        <v>1</v>
      </c>
      <c r="AS39" s="157"/>
      <c r="AT39" s="158"/>
      <c r="AU39" s="158"/>
      <c r="AV39" s="158"/>
      <c r="AW39" s="158"/>
      <c r="AX39" s="158"/>
      <c r="AY39" s="158"/>
      <c r="AZ39" s="158"/>
      <c r="BA39" s="158"/>
      <c r="BB39" s="158"/>
      <c r="BC39" s="159"/>
      <c r="BD39" s="160"/>
      <c r="BE39" s="157"/>
      <c r="BF39" s="158"/>
      <c r="BG39" s="158"/>
      <c r="BH39" s="158"/>
      <c r="BI39" s="158"/>
      <c r="BJ39" s="158"/>
      <c r="BK39" s="158"/>
      <c r="BL39" s="158"/>
      <c r="BM39" s="158"/>
      <c r="BN39" s="158"/>
      <c r="BO39" s="159"/>
      <c r="BP39" s="160"/>
      <c r="BQ39" s="157"/>
      <c r="BR39" s="158"/>
      <c r="BS39" s="158"/>
      <c r="BT39" s="158"/>
      <c r="BU39" s="158"/>
      <c r="BV39" s="158"/>
      <c r="BW39" s="158"/>
      <c r="BX39" s="158"/>
      <c r="BY39" s="158"/>
      <c r="BZ39" s="158"/>
      <c r="CA39" s="159"/>
      <c r="CB39" s="160"/>
      <c r="CC39" s="53"/>
      <c r="CD39" s="50"/>
      <c r="CE39" s="50"/>
      <c r="CF39" s="50"/>
      <c r="CG39" s="50"/>
      <c r="CH39" s="50"/>
      <c r="CI39" s="50"/>
      <c r="CJ39" s="50"/>
      <c r="CK39" s="50"/>
      <c r="CL39" s="50"/>
      <c r="CM39" s="51"/>
      <c r="CN39" s="52"/>
      <c r="CO39" s="53"/>
      <c r="CP39" s="50"/>
      <c r="CQ39" s="50"/>
      <c r="CR39" s="50"/>
      <c r="CS39" s="50"/>
      <c r="CT39" s="50"/>
      <c r="CU39" s="50"/>
      <c r="CV39" s="50"/>
      <c r="CW39" s="50"/>
      <c r="CX39" s="50"/>
      <c r="CY39" s="51"/>
      <c r="CZ39" s="52"/>
    </row>
    <row r="40" spans="1:104" ht="30">
      <c r="A40" s="4"/>
      <c r="B40" s="136" t="s">
        <v>141</v>
      </c>
      <c r="C40" s="161" t="s">
        <v>210</v>
      </c>
      <c r="D40" s="162" t="s">
        <v>112</v>
      </c>
      <c r="E40" s="162" t="s">
        <v>178</v>
      </c>
      <c r="F40" s="162"/>
      <c r="G40" s="147">
        <v>45</v>
      </c>
      <c r="H40" s="163">
        <v>3</v>
      </c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4"/>
      <c r="T40" s="155"/>
      <c r="U40" s="156">
        <v>15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4"/>
      <c r="AF40" s="155">
        <v>1</v>
      </c>
      <c r="AG40" s="156">
        <v>30</v>
      </c>
      <c r="AH40" s="153"/>
      <c r="AI40" s="153"/>
      <c r="AJ40" s="153"/>
      <c r="AK40" s="153"/>
      <c r="AL40" s="153"/>
      <c r="AM40" s="153"/>
      <c r="AN40" s="153"/>
      <c r="AO40" s="153"/>
      <c r="AP40" s="153"/>
      <c r="AQ40" s="154"/>
      <c r="AR40" s="155">
        <v>2</v>
      </c>
      <c r="AS40" s="157"/>
      <c r="AT40" s="158"/>
      <c r="AU40" s="158"/>
      <c r="AV40" s="158"/>
      <c r="AW40" s="158"/>
      <c r="AX40" s="158"/>
      <c r="AY40" s="158"/>
      <c r="AZ40" s="158"/>
      <c r="BA40" s="158"/>
      <c r="BB40" s="158"/>
      <c r="BC40" s="159"/>
      <c r="BD40" s="160"/>
      <c r="BE40" s="157"/>
      <c r="BF40" s="158"/>
      <c r="BG40" s="158"/>
      <c r="BH40" s="158"/>
      <c r="BI40" s="158"/>
      <c r="BJ40" s="158"/>
      <c r="BK40" s="158"/>
      <c r="BL40" s="158"/>
      <c r="BM40" s="158"/>
      <c r="BN40" s="158"/>
      <c r="BO40" s="159"/>
      <c r="BP40" s="160"/>
      <c r="BQ40" s="157"/>
      <c r="BR40" s="158"/>
      <c r="BS40" s="158"/>
      <c r="BT40" s="158"/>
      <c r="BU40" s="158"/>
      <c r="BV40" s="158"/>
      <c r="BW40" s="158"/>
      <c r="BX40" s="158"/>
      <c r="BY40" s="158"/>
      <c r="BZ40" s="158"/>
      <c r="CA40" s="159"/>
      <c r="CB40" s="160"/>
      <c r="CC40" s="53"/>
      <c r="CD40" s="50"/>
      <c r="CE40" s="50"/>
      <c r="CF40" s="50"/>
      <c r="CG40" s="50"/>
      <c r="CH40" s="50"/>
      <c r="CI40" s="50"/>
      <c r="CJ40" s="50"/>
      <c r="CK40" s="50"/>
      <c r="CL40" s="50"/>
      <c r="CM40" s="51"/>
      <c r="CN40" s="52"/>
      <c r="CO40" s="53"/>
      <c r="CP40" s="50"/>
      <c r="CQ40" s="50"/>
      <c r="CR40" s="50"/>
      <c r="CS40" s="50"/>
      <c r="CT40" s="50"/>
      <c r="CU40" s="50"/>
      <c r="CV40" s="50"/>
      <c r="CW40" s="50"/>
      <c r="CX40" s="50"/>
      <c r="CY40" s="51"/>
      <c r="CZ40" s="52"/>
    </row>
    <row r="41" spans="1:104" ht="15">
      <c r="A41" s="4"/>
      <c r="B41" s="136" t="s">
        <v>142</v>
      </c>
      <c r="C41" s="161" t="s">
        <v>169</v>
      </c>
      <c r="D41" s="162"/>
      <c r="E41" s="162"/>
      <c r="F41" s="162" t="s">
        <v>178</v>
      </c>
      <c r="G41" s="147">
        <f t="shared" si="2"/>
        <v>30</v>
      </c>
      <c r="H41" s="148">
        <v>2</v>
      </c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4"/>
      <c r="T41" s="155"/>
      <c r="U41" s="156"/>
      <c r="V41" s="153"/>
      <c r="W41" s="153"/>
      <c r="X41" s="153"/>
      <c r="Y41" s="153">
        <v>15</v>
      </c>
      <c r="Z41" s="153"/>
      <c r="AA41" s="153"/>
      <c r="AB41" s="153"/>
      <c r="AC41" s="153"/>
      <c r="AD41" s="153"/>
      <c r="AE41" s="154"/>
      <c r="AF41" s="155">
        <v>1</v>
      </c>
      <c r="AG41" s="156"/>
      <c r="AH41" s="153"/>
      <c r="AI41" s="153"/>
      <c r="AJ41" s="153"/>
      <c r="AK41" s="153">
        <v>15</v>
      </c>
      <c r="AL41" s="153"/>
      <c r="AM41" s="153"/>
      <c r="AN41" s="153"/>
      <c r="AO41" s="153"/>
      <c r="AP41" s="153"/>
      <c r="AQ41" s="154"/>
      <c r="AR41" s="155">
        <v>1</v>
      </c>
      <c r="AS41" s="157"/>
      <c r="AT41" s="158"/>
      <c r="AU41" s="158"/>
      <c r="AV41" s="158"/>
      <c r="AW41" s="158"/>
      <c r="AX41" s="158"/>
      <c r="AY41" s="158"/>
      <c r="AZ41" s="158"/>
      <c r="BA41" s="158"/>
      <c r="BB41" s="158"/>
      <c r="BC41" s="159"/>
      <c r="BD41" s="160"/>
      <c r="BE41" s="157"/>
      <c r="BF41" s="158"/>
      <c r="BG41" s="158"/>
      <c r="BH41" s="158"/>
      <c r="BI41" s="158"/>
      <c r="BJ41" s="158"/>
      <c r="BK41" s="158"/>
      <c r="BL41" s="158"/>
      <c r="BM41" s="158"/>
      <c r="BN41" s="158"/>
      <c r="BO41" s="159"/>
      <c r="BP41" s="160"/>
      <c r="BQ41" s="157"/>
      <c r="BR41" s="158"/>
      <c r="BS41" s="158"/>
      <c r="BT41" s="158"/>
      <c r="BU41" s="158"/>
      <c r="BV41" s="158"/>
      <c r="BW41" s="158"/>
      <c r="BX41" s="158"/>
      <c r="BY41" s="158"/>
      <c r="BZ41" s="158"/>
      <c r="CA41" s="159"/>
      <c r="CB41" s="160"/>
      <c r="CC41" s="53"/>
      <c r="CD41" s="50"/>
      <c r="CE41" s="50"/>
      <c r="CF41" s="50"/>
      <c r="CG41" s="50"/>
      <c r="CH41" s="50"/>
      <c r="CI41" s="50"/>
      <c r="CJ41" s="50"/>
      <c r="CK41" s="50"/>
      <c r="CL41" s="50"/>
      <c r="CM41" s="51"/>
      <c r="CN41" s="52"/>
      <c r="CO41" s="53"/>
      <c r="CP41" s="50"/>
      <c r="CQ41" s="50"/>
      <c r="CR41" s="50"/>
      <c r="CS41" s="50"/>
      <c r="CT41" s="50"/>
      <c r="CU41" s="50"/>
      <c r="CV41" s="50"/>
      <c r="CW41" s="50"/>
      <c r="CX41" s="50"/>
      <c r="CY41" s="51"/>
      <c r="CZ41" s="52"/>
    </row>
    <row r="42" spans="1:104" ht="15">
      <c r="A42" s="4"/>
      <c r="B42" s="136" t="s">
        <v>143</v>
      </c>
      <c r="C42" s="161" t="s">
        <v>190</v>
      </c>
      <c r="D42" s="162" t="s">
        <v>116</v>
      </c>
      <c r="E42" s="162" t="s">
        <v>116</v>
      </c>
      <c r="F42" s="162"/>
      <c r="G42" s="147">
        <v>30</v>
      </c>
      <c r="H42" s="148">
        <v>2</v>
      </c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4"/>
      <c r="T42" s="155"/>
      <c r="U42" s="156"/>
      <c r="V42" s="153"/>
      <c r="W42" s="153"/>
      <c r="X42" s="153"/>
      <c r="Y42" s="153"/>
      <c r="Z42" s="153"/>
      <c r="AA42" s="153"/>
      <c r="AB42" s="153"/>
      <c r="AC42" s="153"/>
      <c r="AD42" s="153"/>
      <c r="AE42" s="154"/>
      <c r="AF42" s="155"/>
      <c r="AG42" s="156"/>
      <c r="AH42" s="153"/>
      <c r="AI42" s="153"/>
      <c r="AJ42" s="153"/>
      <c r="AK42" s="153"/>
      <c r="AL42" s="153"/>
      <c r="AM42" s="153"/>
      <c r="AN42" s="153"/>
      <c r="AO42" s="153"/>
      <c r="AP42" s="153"/>
      <c r="AQ42" s="154"/>
      <c r="AR42" s="155"/>
      <c r="AS42" s="157"/>
      <c r="AT42" s="158"/>
      <c r="AU42" s="158"/>
      <c r="AV42" s="158"/>
      <c r="AW42" s="158"/>
      <c r="AX42" s="158"/>
      <c r="AY42" s="158"/>
      <c r="AZ42" s="158"/>
      <c r="BA42" s="158"/>
      <c r="BB42" s="158"/>
      <c r="BC42" s="159"/>
      <c r="BD42" s="160"/>
      <c r="BE42" s="157">
        <v>30</v>
      </c>
      <c r="BF42" s="158"/>
      <c r="BG42" s="158"/>
      <c r="BH42" s="158"/>
      <c r="BI42" s="158"/>
      <c r="BJ42" s="158"/>
      <c r="BK42" s="158"/>
      <c r="BL42" s="158"/>
      <c r="BM42" s="158"/>
      <c r="BN42" s="158"/>
      <c r="BO42" s="159"/>
      <c r="BP42" s="160">
        <v>2</v>
      </c>
      <c r="BQ42" s="157"/>
      <c r="BR42" s="158"/>
      <c r="BS42" s="158"/>
      <c r="BT42" s="158"/>
      <c r="BU42" s="158"/>
      <c r="BV42" s="158"/>
      <c r="BW42" s="158"/>
      <c r="BX42" s="158"/>
      <c r="BY42" s="158"/>
      <c r="BZ42" s="158"/>
      <c r="CA42" s="159"/>
      <c r="CB42" s="160"/>
      <c r="CC42" s="53"/>
      <c r="CD42" s="50"/>
      <c r="CE42" s="50"/>
      <c r="CF42" s="50"/>
      <c r="CG42" s="50"/>
      <c r="CH42" s="50"/>
      <c r="CI42" s="50"/>
      <c r="CJ42" s="50"/>
      <c r="CK42" s="50"/>
      <c r="CL42" s="50"/>
      <c r="CM42" s="51"/>
      <c r="CN42" s="52"/>
      <c r="CO42" s="53"/>
      <c r="CP42" s="50"/>
      <c r="CQ42" s="50"/>
      <c r="CR42" s="50"/>
      <c r="CS42" s="50"/>
      <c r="CT42" s="50"/>
      <c r="CU42" s="50"/>
      <c r="CV42" s="50"/>
      <c r="CW42" s="50"/>
      <c r="CX42" s="50"/>
      <c r="CY42" s="51"/>
      <c r="CZ42" s="52"/>
    </row>
    <row r="43" spans="1:104" ht="15">
      <c r="A43" s="4"/>
      <c r="B43" s="136" t="s">
        <v>153</v>
      </c>
      <c r="C43" s="161" t="s">
        <v>190</v>
      </c>
      <c r="D43" s="162" t="s">
        <v>116</v>
      </c>
      <c r="E43" s="162"/>
      <c r="F43" s="162" t="s">
        <v>116</v>
      </c>
      <c r="G43" s="147">
        <f>SUM(I43:S43,U43:AE43,AG43:AQ43,AS43:BC43,BE43:BO43,BQ43:CA43,CC43:CM43,CO43:CY43)</f>
        <v>15</v>
      </c>
      <c r="H43" s="148">
        <v>1</v>
      </c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4"/>
      <c r="T43" s="155"/>
      <c r="U43" s="156"/>
      <c r="V43" s="153"/>
      <c r="W43" s="153"/>
      <c r="X43" s="153"/>
      <c r="Y43" s="153"/>
      <c r="Z43" s="153"/>
      <c r="AA43" s="153"/>
      <c r="AB43" s="153"/>
      <c r="AC43" s="153"/>
      <c r="AD43" s="153"/>
      <c r="AE43" s="154"/>
      <c r="AF43" s="155"/>
      <c r="AG43" s="156"/>
      <c r="AH43" s="153"/>
      <c r="AI43" s="153"/>
      <c r="AJ43" s="153"/>
      <c r="AK43" s="153"/>
      <c r="AL43" s="153"/>
      <c r="AM43" s="153"/>
      <c r="AN43" s="153"/>
      <c r="AO43" s="153"/>
      <c r="AP43" s="153"/>
      <c r="AQ43" s="154"/>
      <c r="AR43" s="155"/>
      <c r="AS43" s="157"/>
      <c r="AT43" s="158"/>
      <c r="AU43" s="158"/>
      <c r="AV43" s="158"/>
      <c r="AW43" s="158"/>
      <c r="AX43" s="158"/>
      <c r="AY43" s="158"/>
      <c r="AZ43" s="158"/>
      <c r="BA43" s="158"/>
      <c r="BB43" s="158"/>
      <c r="BC43" s="159"/>
      <c r="BD43" s="160"/>
      <c r="BE43" s="157"/>
      <c r="BF43" s="158"/>
      <c r="BG43" s="158"/>
      <c r="BH43" s="158"/>
      <c r="BI43" s="158">
        <v>15</v>
      </c>
      <c r="BJ43" s="158"/>
      <c r="BK43" s="158"/>
      <c r="BL43" s="158"/>
      <c r="BM43" s="158"/>
      <c r="BN43" s="158"/>
      <c r="BO43" s="159"/>
      <c r="BP43" s="160">
        <v>1</v>
      </c>
      <c r="BQ43" s="157"/>
      <c r="BR43" s="158"/>
      <c r="BS43" s="158"/>
      <c r="BT43" s="158"/>
      <c r="BU43" s="158"/>
      <c r="BV43" s="158"/>
      <c r="BW43" s="158"/>
      <c r="BX43" s="158"/>
      <c r="BY43" s="158"/>
      <c r="BZ43" s="158"/>
      <c r="CA43" s="159"/>
      <c r="CB43" s="160"/>
      <c r="CC43" s="53"/>
      <c r="CD43" s="50"/>
      <c r="CE43" s="50"/>
      <c r="CF43" s="50"/>
      <c r="CG43" s="50"/>
      <c r="CH43" s="50"/>
      <c r="CI43" s="50"/>
      <c r="CJ43" s="50"/>
      <c r="CK43" s="50"/>
      <c r="CL43" s="50"/>
      <c r="CM43" s="51"/>
      <c r="CN43" s="52"/>
      <c r="CO43" s="53"/>
      <c r="CP43" s="50"/>
      <c r="CQ43" s="50"/>
      <c r="CR43" s="50"/>
      <c r="CS43" s="50"/>
      <c r="CT43" s="50"/>
      <c r="CU43" s="50"/>
      <c r="CV43" s="50"/>
      <c r="CW43" s="50"/>
      <c r="CX43" s="50"/>
      <c r="CY43" s="51"/>
      <c r="CZ43" s="52"/>
    </row>
    <row r="44" spans="1:104" ht="15">
      <c r="A44" s="4"/>
      <c r="B44" s="136" t="s">
        <v>145</v>
      </c>
      <c r="C44" s="161" t="s">
        <v>137</v>
      </c>
      <c r="D44" s="162" t="s">
        <v>113</v>
      </c>
      <c r="E44" s="162" t="s">
        <v>126</v>
      </c>
      <c r="F44" s="162"/>
      <c r="G44" s="147">
        <f t="shared" si="2"/>
        <v>30</v>
      </c>
      <c r="H44" s="148">
        <f t="shared" si="3"/>
        <v>2</v>
      </c>
      <c r="I44" s="153">
        <v>15</v>
      </c>
      <c r="J44" s="153"/>
      <c r="K44" s="153"/>
      <c r="L44" s="153"/>
      <c r="M44" s="153"/>
      <c r="N44" s="153"/>
      <c r="O44" s="153"/>
      <c r="P44" s="153"/>
      <c r="Q44" s="153"/>
      <c r="R44" s="153"/>
      <c r="S44" s="154"/>
      <c r="T44" s="155">
        <v>1</v>
      </c>
      <c r="U44" s="156">
        <v>15</v>
      </c>
      <c r="V44" s="153"/>
      <c r="W44" s="153"/>
      <c r="X44" s="153"/>
      <c r="Y44" s="153"/>
      <c r="Z44" s="153"/>
      <c r="AA44" s="153"/>
      <c r="AB44" s="153"/>
      <c r="AC44" s="153"/>
      <c r="AD44" s="153"/>
      <c r="AE44" s="154"/>
      <c r="AF44" s="155">
        <v>1</v>
      </c>
      <c r="AG44" s="156"/>
      <c r="AH44" s="153"/>
      <c r="AI44" s="153"/>
      <c r="AJ44" s="153"/>
      <c r="AK44" s="153"/>
      <c r="AL44" s="153"/>
      <c r="AM44" s="153"/>
      <c r="AN44" s="153"/>
      <c r="AO44" s="153"/>
      <c r="AP44" s="153"/>
      <c r="AQ44" s="154"/>
      <c r="AR44" s="155"/>
      <c r="AS44" s="157"/>
      <c r="AT44" s="158"/>
      <c r="AU44" s="158"/>
      <c r="AV44" s="158"/>
      <c r="AW44" s="158"/>
      <c r="AX44" s="158"/>
      <c r="AY44" s="158"/>
      <c r="AZ44" s="158"/>
      <c r="BA44" s="158"/>
      <c r="BB44" s="158"/>
      <c r="BC44" s="159"/>
      <c r="BD44" s="160"/>
      <c r="BE44" s="157"/>
      <c r="BF44" s="158"/>
      <c r="BG44" s="158"/>
      <c r="BH44" s="158"/>
      <c r="BI44" s="158"/>
      <c r="BJ44" s="158"/>
      <c r="BK44" s="158"/>
      <c r="BL44" s="158"/>
      <c r="BM44" s="158"/>
      <c r="BN44" s="158"/>
      <c r="BO44" s="159"/>
      <c r="BP44" s="160"/>
      <c r="BQ44" s="157"/>
      <c r="BR44" s="158"/>
      <c r="BS44" s="158"/>
      <c r="BT44" s="158"/>
      <c r="BU44" s="158"/>
      <c r="BV44" s="158"/>
      <c r="BW44" s="158"/>
      <c r="BX44" s="158"/>
      <c r="BY44" s="158"/>
      <c r="BZ44" s="158"/>
      <c r="CA44" s="159"/>
      <c r="CB44" s="160"/>
      <c r="CC44" s="53"/>
      <c r="CD44" s="50"/>
      <c r="CE44" s="50"/>
      <c r="CF44" s="50"/>
      <c r="CG44" s="50"/>
      <c r="CH44" s="50"/>
      <c r="CI44" s="50"/>
      <c r="CJ44" s="50"/>
      <c r="CK44" s="50"/>
      <c r="CL44" s="50"/>
      <c r="CM44" s="51"/>
      <c r="CN44" s="52"/>
      <c r="CO44" s="53"/>
      <c r="CP44" s="50"/>
      <c r="CQ44" s="50"/>
      <c r="CR44" s="50"/>
      <c r="CS44" s="50"/>
      <c r="CT44" s="50"/>
      <c r="CU44" s="50"/>
      <c r="CV44" s="50"/>
      <c r="CW44" s="50"/>
      <c r="CX44" s="50"/>
      <c r="CY44" s="51"/>
      <c r="CZ44" s="52"/>
    </row>
    <row r="45" spans="1:104" ht="15">
      <c r="A45" s="4"/>
      <c r="B45" s="136" t="s">
        <v>146</v>
      </c>
      <c r="C45" s="164" t="s">
        <v>172</v>
      </c>
      <c r="D45" s="165"/>
      <c r="E45" s="165"/>
      <c r="F45" s="165" t="s">
        <v>119</v>
      </c>
      <c r="G45" s="139">
        <v>70</v>
      </c>
      <c r="H45" s="140">
        <f t="shared" si="3"/>
        <v>15</v>
      </c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9"/>
      <c r="T45" s="160"/>
      <c r="U45" s="157"/>
      <c r="V45" s="158"/>
      <c r="W45" s="158"/>
      <c r="X45" s="158"/>
      <c r="Y45" s="158"/>
      <c r="Z45" s="158"/>
      <c r="AA45" s="158"/>
      <c r="AB45" s="158"/>
      <c r="AC45" s="158"/>
      <c r="AD45" s="158"/>
      <c r="AE45" s="159"/>
      <c r="AF45" s="160"/>
      <c r="AG45" s="157"/>
      <c r="AH45" s="158"/>
      <c r="AI45" s="158"/>
      <c r="AJ45" s="158"/>
      <c r="AK45" s="158"/>
      <c r="AL45" s="158"/>
      <c r="AM45" s="158"/>
      <c r="AN45" s="158"/>
      <c r="AO45" s="158"/>
      <c r="AP45" s="158"/>
      <c r="AQ45" s="159"/>
      <c r="AR45" s="160"/>
      <c r="AS45" s="157"/>
      <c r="AT45" s="158"/>
      <c r="AU45" s="158"/>
      <c r="AV45" s="158"/>
      <c r="AW45" s="158"/>
      <c r="AX45" s="158"/>
      <c r="AY45" s="158"/>
      <c r="AZ45" s="158"/>
      <c r="BA45" s="158"/>
      <c r="BB45" s="158"/>
      <c r="BC45" s="159"/>
      <c r="BD45" s="160"/>
      <c r="BE45" s="157"/>
      <c r="BF45" s="158"/>
      <c r="BG45" s="158"/>
      <c r="BH45" s="158">
        <v>30</v>
      </c>
      <c r="BI45" s="158"/>
      <c r="BJ45" s="158"/>
      <c r="BK45" s="158"/>
      <c r="BL45" s="158"/>
      <c r="BM45" s="158"/>
      <c r="BN45" s="158"/>
      <c r="BO45" s="159"/>
      <c r="BP45" s="160">
        <v>3</v>
      </c>
      <c r="BQ45" s="157"/>
      <c r="BR45" s="158"/>
      <c r="BS45" s="158"/>
      <c r="BT45" s="158">
        <v>40</v>
      </c>
      <c r="BU45" s="158"/>
      <c r="BV45" s="158"/>
      <c r="BW45" s="158"/>
      <c r="BX45" s="158"/>
      <c r="BY45" s="158"/>
      <c r="BZ45" s="158"/>
      <c r="CA45" s="159"/>
      <c r="CB45" s="160">
        <v>12</v>
      </c>
      <c r="CC45" s="53"/>
      <c r="CD45" s="50"/>
      <c r="CE45" s="50"/>
      <c r="CF45" s="50"/>
      <c r="CG45" s="50"/>
      <c r="CH45" s="50"/>
      <c r="CI45" s="50"/>
      <c r="CJ45" s="50"/>
      <c r="CK45" s="50"/>
      <c r="CL45" s="50"/>
      <c r="CM45" s="51"/>
      <c r="CN45" s="52"/>
      <c r="CO45" s="53"/>
      <c r="CP45" s="50"/>
      <c r="CQ45" s="50"/>
      <c r="CR45" s="50"/>
      <c r="CS45" s="50"/>
      <c r="CT45" s="50"/>
      <c r="CU45" s="50"/>
      <c r="CV45" s="50"/>
      <c r="CW45" s="50"/>
      <c r="CX45" s="50"/>
      <c r="CY45" s="51"/>
      <c r="CZ45" s="52"/>
    </row>
    <row r="46" spans="1:104" ht="15.75">
      <c r="A46" s="4"/>
      <c r="B46" s="106" t="s">
        <v>19</v>
      </c>
      <c r="C46" s="107"/>
      <c r="D46" s="107"/>
      <c r="E46" s="107"/>
      <c r="F46" s="108"/>
      <c r="G46" s="109">
        <f>SUM(G26:G45)</f>
        <v>655</v>
      </c>
      <c r="H46" s="109">
        <f>SUM(H26:H45)</f>
        <v>63</v>
      </c>
      <c r="I46" s="61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62"/>
      <c r="U46" s="55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4"/>
      <c r="AG46" s="55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4"/>
      <c r="AS46" s="55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4"/>
      <c r="BE46" s="55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4"/>
      <c r="BQ46" s="55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4"/>
      <c r="CC46" s="55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4"/>
      <c r="CO46" s="55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4"/>
    </row>
    <row r="47" spans="1:104" s="17" customFormat="1" ht="15.75">
      <c r="A47" s="65"/>
      <c r="B47" s="93"/>
      <c r="C47" s="90"/>
      <c r="D47" s="90"/>
      <c r="E47" s="90"/>
      <c r="F47" s="90"/>
      <c r="G47" s="91"/>
      <c r="H47" s="91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54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54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54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54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54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54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54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54"/>
    </row>
    <row r="48" spans="2:104" s="17" customFormat="1" ht="18">
      <c r="B48" s="89" t="s">
        <v>201</v>
      </c>
      <c r="C48" s="90"/>
      <c r="D48" s="90"/>
      <c r="E48" s="90"/>
      <c r="F48" s="90"/>
      <c r="G48" s="91"/>
      <c r="H48" s="91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3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3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3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3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3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3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3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32"/>
    </row>
    <row r="49" spans="2:104" s="4" customFormat="1" ht="15">
      <c r="B49" s="83" t="s">
        <v>148</v>
      </c>
      <c r="C49" s="84" t="s">
        <v>180</v>
      </c>
      <c r="D49" s="85" t="s">
        <v>117</v>
      </c>
      <c r="E49" s="85"/>
      <c r="F49" s="85" t="s">
        <v>198</v>
      </c>
      <c r="G49" s="167">
        <v>105</v>
      </c>
      <c r="H49" s="87">
        <f>SUM(T49,AF49,AR49,BD49,BP49,CB49,CN49,CZ49)</f>
        <v>7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9"/>
      <c r="T49" s="60"/>
      <c r="U49" s="58"/>
      <c r="V49" s="57"/>
      <c r="W49" s="57"/>
      <c r="X49" s="57"/>
      <c r="Y49" s="57"/>
      <c r="Z49" s="57"/>
      <c r="AA49" s="57"/>
      <c r="AB49" s="57"/>
      <c r="AC49" s="57"/>
      <c r="AD49" s="57"/>
      <c r="AE49" s="59"/>
      <c r="AF49" s="60"/>
      <c r="AG49" s="58"/>
      <c r="AH49" s="57"/>
      <c r="AI49" s="57"/>
      <c r="AJ49" s="57"/>
      <c r="AK49" s="57">
        <v>15</v>
      </c>
      <c r="AL49" s="57"/>
      <c r="AM49" s="57"/>
      <c r="AN49" s="57"/>
      <c r="AO49" s="57"/>
      <c r="AP49" s="57"/>
      <c r="AQ49" s="59"/>
      <c r="AR49" s="60">
        <v>1</v>
      </c>
      <c r="AS49" s="58"/>
      <c r="AT49" s="57"/>
      <c r="AU49" s="57"/>
      <c r="AV49" s="57"/>
      <c r="AW49" s="57">
        <v>30</v>
      </c>
      <c r="AX49" s="57"/>
      <c r="AY49" s="57"/>
      <c r="AZ49" s="57"/>
      <c r="BA49" s="57"/>
      <c r="BB49" s="57"/>
      <c r="BC49" s="59"/>
      <c r="BD49" s="60">
        <v>2</v>
      </c>
      <c r="BE49" s="58"/>
      <c r="BF49" s="57"/>
      <c r="BG49" s="57"/>
      <c r="BH49" s="57"/>
      <c r="BI49" s="57">
        <v>30</v>
      </c>
      <c r="BJ49" s="57"/>
      <c r="BK49" s="57"/>
      <c r="BL49" s="57"/>
      <c r="BM49" s="57"/>
      <c r="BN49" s="57"/>
      <c r="BO49" s="59"/>
      <c r="BP49" s="60">
        <v>2</v>
      </c>
      <c r="BQ49" s="58"/>
      <c r="BR49" s="57"/>
      <c r="BS49" s="57"/>
      <c r="BT49" s="57"/>
      <c r="BU49" s="57">
        <v>30</v>
      </c>
      <c r="BV49" s="57"/>
      <c r="BW49" s="57"/>
      <c r="BX49" s="57"/>
      <c r="BY49" s="57"/>
      <c r="BZ49" s="57"/>
      <c r="CA49" s="59"/>
      <c r="CB49" s="60">
        <v>2</v>
      </c>
      <c r="CC49" s="58"/>
      <c r="CD49" s="57"/>
      <c r="CE49" s="57"/>
      <c r="CF49" s="57"/>
      <c r="CG49" s="57"/>
      <c r="CH49" s="57"/>
      <c r="CI49" s="57"/>
      <c r="CJ49" s="57"/>
      <c r="CK49" s="57"/>
      <c r="CL49" s="57"/>
      <c r="CM49" s="59"/>
      <c r="CN49" s="60"/>
      <c r="CO49" s="58"/>
      <c r="CP49" s="57"/>
      <c r="CQ49" s="57"/>
      <c r="CR49" s="57"/>
      <c r="CS49" s="57"/>
      <c r="CT49" s="57"/>
      <c r="CU49" s="57"/>
      <c r="CV49" s="57"/>
      <c r="CW49" s="57"/>
      <c r="CX49" s="57"/>
      <c r="CY49" s="59"/>
      <c r="CZ49" s="60"/>
    </row>
    <row r="50" spans="2:104" s="4" customFormat="1" ht="15">
      <c r="B50" s="83" t="s">
        <v>150</v>
      </c>
      <c r="C50" s="84" t="s">
        <v>181</v>
      </c>
      <c r="D50" s="173" t="s">
        <v>114</v>
      </c>
      <c r="E50" s="173"/>
      <c r="F50" s="173" t="s">
        <v>149</v>
      </c>
      <c r="G50" s="86">
        <v>45</v>
      </c>
      <c r="H50" s="87">
        <v>3</v>
      </c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9"/>
      <c r="T50" s="60"/>
      <c r="U50" s="58"/>
      <c r="V50" s="57"/>
      <c r="W50" s="57"/>
      <c r="X50" s="57"/>
      <c r="Y50" s="57"/>
      <c r="Z50" s="57"/>
      <c r="AA50" s="57"/>
      <c r="AB50" s="57"/>
      <c r="AC50" s="57"/>
      <c r="AD50" s="57"/>
      <c r="AE50" s="59"/>
      <c r="AF50" s="60"/>
      <c r="AG50" s="58"/>
      <c r="AH50" s="57"/>
      <c r="AI50" s="57"/>
      <c r="AJ50" s="57"/>
      <c r="AK50" s="57">
        <v>15</v>
      </c>
      <c r="AL50" s="57"/>
      <c r="AM50" s="57"/>
      <c r="AN50" s="57"/>
      <c r="AO50" s="57"/>
      <c r="AP50" s="57"/>
      <c r="AQ50" s="59"/>
      <c r="AR50" s="60">
        <v>1</v>
      </c>
      <c r="AS50" s="58"/>
      <c r="AT50" s="57"/>
      <c r="AU50" s="57"/>
      <c r="AV50" s="57"/>
      <c r="AW50" s="57">
        <v>30</v>
      </c>
      <c r="AX50" s="57"/>
      <c r="AY50" s="57"/>
      <c r="AZ50" s="57"/>
      <c r="BA50" s="57"/>
      <c r="BB50" s="57"/>
      <c r="BC50" s="59"/>
      <c r="BD50" s="60">
        <v>2</v>
      </c>
      <c r="BE50" s="58"/>
      <c r="BF50" s="57"/>
      <c r="BG50" s="57"/>
      <c r="BH50" s="57"/>
      <c r="BI50" s="57"/>
      <c r="BJ50" s="57"/>
      <c r="BK50" s="57"/>
      <c r="BL50" s="57"/>
      <c r="BM50" s="57"/>
      <c r="BN50" s="57"/>
      <c r="BO50" s="59"/>
      <c r="BP50" s="60"/>
      <c r="BQ50" s="58"/>
      <c r="BR50" s="57"/>
      <c r="BS50" s="57"/>
      <c r="BT50" s="57"/>
      <c r="BU50" s="57"/>
      <c r="BV50" s="57"/>
      <c r="BW50" s="57"/>
      <c r="BX50" s="57"/>
      <c r="BY50" s="57"/>
      <c r="BZ50" s="57"/>
      <c r="CA50" s="59"/>
      <c r="CB50" s="60"/>
      <c r="CC50" s="58"/>
      <c r="CD50" s="57"/>
      <c r="CE50" s="57"/>
      <c r="CF50" s="57"/>
      <c r="CG50" s="57"/>
      <c r="CH50" s="57"/>
      <c r="CI50" s="57"/>
      <c r="CJ50" s="57"/>
      <c r="CK50" s="57"/>
      <c r="CL50" s="57"/>
      <c r="CM50" s="59"/>
      <c r="CN50" s="60"/>
      <c r="CO50" s="58"/>
      <c r="CP50" s="57"/>
      <c r="CQ50" s="57"/>
      <c r="CR50" s="57"/>
      <c r="CS50" s="57"/>
      <c r="CT50" s="57"/>
      <c r="CU50" s="57"/>
      <c r="CV50" s="57"/>
      <c r="CW50" s="57"/>
      <c r="CX50" s="57"/>
      <c r="CY50" s="59"/>
      <c r="CZ50" s="60"/>
    </row>
    <row r="51" spans="2:104" s="4" customFormat="1" ht="15">
      <c r="B51" s="83" t="s">
        <v>173</v>
      </c>
      <c r="C51" s="84" t="s">
        <v>183</v>
      </c>
      <c r="D51" s="85" t="s">
        <v>112</v>
      </c>
      <c r="E51" s="85" t="s">
        <v>112</v>
      </c>
      <c r="F51" s="85"/>
      <c r="G51" s="167">
        <v>30</v>
      </c>
      <c r="H51" s="87">
        <v>2</v>
      </c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9"/>
      <c r="T51" s="60"/>
      <c r="U51" s="58"/>
      <c r="V51" s="57"/>
      <c r="W51" s="57"/>
      <c r="X51" s="57"/>
      <c r="Y51" s="57"/>
      <c r="Z51" s="57"/>
      <c r="AA51" s="57"/>
      <c r="AB51" s="57"/>
      <c r="AC51" s="57"/>
      <c r="AD51" s="57"/>
      <c r="AE51" s="59"/>
      <c r="AF51" s="60"/>
      <c r="AG51" s="58">
        <v>30</v>
      </c>
      <c r="AH51" s="57"/>
      <c r="AI51" s="57"/>
      <c r="AJ51" s="57"/>
      <c r="AK51" s="57"/>
      <c r="AL51" s="57"/>
      <c r="AM51" s="57"/>
      <c r="AN51" s="57"/>
      <c r="AO51" s="57"/>
      <c r="AP51" s="57"/>
      <c r="AQ51" s="59"/>
      <c r="AR51" s="60">
        <v>2</v>
      </c>
      <c r="AS51" s="58"/>
      <c r="AT51" s="57"/>
      <c r="AU51" s="57"/>
      <c r="AV51" s="57"/>
      <c r="AW51" s="57"/>
      <c r="AX51" s="57"/>
      <c r="AY51" s="57"/>
      <c r="AZ51" s="57"/>
      <c r="BA51" s="57"/>
      <c r="BB51" s="57"/>
      <c r="BC51" s="59"/>
      <c r="BD51" s="60"/>
      <c r="BE51" s="58"/>
      <c r="BF51" s="57"/>
      <c r="BG51" s="57"/>
      <c r="BH51" s="57"/>
      <c r="BI51" s="57"/>
      <c r="BJ51" s="57"/>
      <c r="BK51" s="57"/>
      <c r="BL51" s="57"/>
      <c r="BM51" s="57"/>
      <c r="BN51" s="57"/>
      <c r="BO51" s="59"/>
      <c r="BP51" s="60"/>
      <c r="BQ51" s="58"/>
      <c r="BR51" s="57"/>
      <c r="BS51" s="57"/>
      <c r="BT51" s="57"/>
      <c r="BU51" s="57"/>
      <c r="BV51" s="57"/>
      <c r="BW51" s="57"/>
      <c r="BX51" s="57"/>
      <c r="BY51" s="57"/>
      <c r="BZ51" s="57"/>
      <c r="CA51" s="59"/>
      <c r="CB51" s="60"/>
      <c r="CC51" s="58"/>
      <c r="CD51" s="57"/>
      <c r="CE51" s="57"/>
      <c r="CF51" s="57"/>
      <c r="CG51" s="57"/>
      <c r="CH51" s="57"/>
      <c r="CI51" s="57"/>
      <c r="CJ51" s="57"/>
      <c r="CK51" s="57"/>
      <c r="CL51" s="57"/>
      <c r="CM51" s="59"/>
      <c r="CN51" s="60"/>
      <c r="CO51" s="58"/>
      <c r="CP51" s="57"/>
      <c r="CQ51" s="57"/>
      <c r="CR51" s="57"/>
      <c r="CS51" s="57"/>
      <c r="CT51" s="57"/>
      <c r="CU51" s="57"/>
      <c r="CV51" s="57"/>
      <c r="CW51" s="57"/>
      <c r="CX51" s="57"/>
      <c r="CY51" s="59"/>
      <c r="CZ51" s="60"/>
    </row>
    <row r="52" spans="2:104" s="4" customFormat="1" ht="15">
      <c r="B52" s="83" t="s">
        <v>175</v>
      </c>
      <c r="C52" s="84" t="s">
        <v>194</v>
      </c>
      <c r="D52" s="85"/>
      <c r="E52" s="85"/>
      <c r="F52" s="85" t="s">
        <v>112</v>
      </c>
      <c r="G52" s="86">
        <v>30</v>
      </c>
      <c r="H52" s="87">
        <v>2</v>
      </c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9"/>
      <c r="T52" s="60"/>
      <c r="U52" s="58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60"/>
      <c r="AG52" s="58"/>
      <c r="AH52" s="57"/>
      <c r="AI52" s="57"/>
      <c r="AJ52" s="57"/>
      <c r="AK52" s="57">
        <v>30</v>
      </c>
      <c r="AL52" s="57"/>
      <c r="AM52" s="57"/>
      <c r="AN52" s="57"/>
      <c r="AO52" s="57"/>
      <c r="AP52" s="57"/>
      <c r="AQ52" s="59"/>
      <c r="AR52" s="60">
        <v>2</v>
      </c>
      <c r="AS52" s="58"/>
      <c r="AT52" s="57"/>
      <c r="AU52" s="57"/>
      <c r="AV52" s="57"/>
      <c r="AW52" s="57"/>
      <c r="AX52" s="57"/>
      <c r="AY52" s="57"/>
      <c r="AZ52" s="57"/>
      <c r="BA52" s="57"/>
      <c r="BB52" s="57"/>
      <c r="BC52" s="59"/>
      <c r="BD52" s="60"/>
      <c r="BE52" s="58"/>
      <c r="BF52" s="57"/>
      <c r="BG52" s="57"/>
      <c r="BH52" s="57"/>
      <c r="BI52" s="57"/>
      <c r="BJ52" s="57"/>
      <c r="BK52" s="57"/>
      <c r="BL52" s="57"/>
      <c r="BM52" s="57"/>
      <c r="BN52" s="57"/>
      <c r="BO52" s="59"/>
      <c r="BP52" s="60"/>
      <c r="BQ52" s="58"/>
      <c r="BR52" s="57"/>
      <c r="BS52" s="57"/>
      <c r="BT52" s="57"/>
      <c r="BU52" s="57"/>
      <c r="BV52" s="57"/>
      <c r="BW52" s="57"/>
      <c r="BX52" s="57"/>
      <c r="BY52" s="57"/>
      <c r="BZ52" s="57"/>
      <c r="CA52" s="59"/>
      <c r="CB52" s="60"/>
      <c r="CC52" s="58"/>
      <c r="CD52" s="57"/>
      <c r="CE52" s="57"/>
      <c r="CF52" s="57"/>
      <c r="CG52" s="57"/>
      <c r="CH52" s="57"/>
      <c r="CI52" s="57"/>
      <c r="CJ52" s="57"/>
      <c r="CK52" s="57"/>
      <c r="CL52" s="57"/>
      <c r="CM52" s="59"/>
      <c r="CN52" s="60"/>
      <c r="CO52" s="58"/>
      <c r="CP52" s="57"/>
      <c r="CQ52" s="57"/>
      <c r="CR52" s="57"/>
      <c r="CS52" s="57"/>
      <c r="CT52" s="57"/>
      <c r="CU52" s="57"/>
      <c r="CV52" s="57"/>
      <c r="CW52" s="57"/>
      <c r="CX52" s="57"/>
      <c r="CY52" s="59"/>
      <c r="CZ52" s="60"/>
    </row>
    <row r="53" spans="2:104" s="4" customFormat="1" ht="15">
      <c r="B53" s="83" t="s">
        <v>174</v>
      </c>
      <c r="C53" s="84" t="s">
        <v>193</v>
      </c>
      <c r="D53" s="85"/>
      <c r="E53" s="85"/>
      <c r="F53" s="85" t="s">
        <v>112</v>
      </c>
      <c r="G53" s="86">
        <v>30</v>
      </c>
      <c r="H53" s="87">
        <v>2</v>
      </c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9"/>
      <c r="T53" s="60"/>
      <c r="U53" s="58"/>
      <c r="V53" s="57"/>
      <c r="W53" s="57"/>
      <c r="X53" s="57"/>
      <c r="Y53" s="57"/>
      <c r="Z53" s="57"/>
      <c r="AA53" s="57"/>
      <c r="AB53" s="57"/>
      <c r="AC53" s="57"/>
      <c r="AD53" s="57"/>
      <c r="AE53" s="59"/>
      <c r="AF53" s="60"/>
      <c r="AG53" s="58"/>
      <c r="AH53" s="57"/>
      <c r="AI53" s="57"/>
      <c r="AJ53" s="57"/>
      <c r="AK53" s="57">
        <v>30</v>
      </c>
      <c r="AL53" s="57"/>
      <c r="AM53" s="57"/>
      <c r="AN53" s="57"/>
      <c r="AO53" s="57"/>
      <c r="AP53" s="57"/>
      <c r="AQ53" s="59"/>
      <c r="AR53" s="60">
        <v>2</v>
      </c>
      <c r="AS53" s="58"/>
      <c r="AT53" s="57"/>
      <c r="AU53" s="57"/>
      <c r="AV53" s="57"/>
      <c r="AW53" s="57"/>
      <c r="AX53" s="57"/>
      <c r="AY53" s="57"/>
      <c r="AZ53" s="57"/>
      <c r="BA53" s="57"/>
      <c r="BB53" s="57"/>
      <c r="BC53" s="59"/>
      <c r="BD53" s="60"/>
      <c r="BE53" s="58"/>
      <c r="BF53" s="57"/>
      <c r="BG53" s="57"/>
      <c r="BH53" s="57"/>
      <c r="BI53" s="57"/>
      <c r="BJ53" s="57"/>
      <c r="BK53" s="57"/>
      <c r="BL53" s="57"/>
      <c r="BM53" s="57"/>
      <c r="BN53" s="57"/>
      <c r="BO53" s="59"/>
      <c r="BP53" s="60"/>
      <c r="BQ53" s="58"/>
      <c r="BR53" s="57"/>
      <c r="BS53" s="57"/>
      <c r="BT53" s="57"/>
      <c r="BU53" s="57"/>
      <c r="BV53" s="57"/>
      <c r="BW53" s="57"/>
      <c r="BX53" s="57"/>
      <c r="BY53" s="57"/>
      <c r="BZ53" s="57"/>
      <c r="CA53" s="59"/>
      <c r="CB53" s="60"/>
      <c r="CC53" s="58"/>
      <c r="CD53" s="57"/>
      <c r="CE53" s="57"/>
      <c r="CF53" s="57"/>
      <c r="CG53" s="57"/>
      <c r="CH53" s="57"/>
      <c r="CI53" s="57"/>
      <c r="CJ53" s="57"/>
      <c r="CK53" s="57"/>
      <c r="CL53" s="57"/>
      <c r="CM53" s="59"/>
      <c r="CN53" s="60"/>
      <c r="CO53" s="58"/>
      <c r="CP53" s="57"/>
      <c r="CQ53" s="57"/>
      <c r="CR53" s="57"/>
      <c r="CS53" s="57"/>
      <c r="CT53" s="57"/>
      <c r="CU53" s="57"/>
      <c r="CV53" s="57"/>
      <c r="CW53" s="57"/>
      <c r="CX53" s="57"/>
      <c r="CY53" s="59"/>
      <c r="CZ53" s="60"/>
    </row>
    <row r="54" spans="2:104" s="4" customFormat="1" ht="15">
      <c r="B54" s="83" t="s">
        <v>151</v>
      </c>
      <c r="C54" s="84" t="s">
        <v>182</v>
      </c>
      <c r="D54" s="85"/>
      <c r="E54" s="85"/>
      <c r="F54" s="173" t="s">
        <v>112</v>
      </c>
      <c r="G54" s="167">
        <v>45</v>
      </c>
      <c r="H54" s="172">
        <v>3</v>
      </c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9"/>
      <c r="T54" s="60"/>
      <c r="U54" s="58"/>
      <c r="V54" s="57"/>
      <c r="W54" s="57"/>
      <c r="X54" s="57"/>
      <c r="Y54" s="57"/>
      <c r="Z54" s="57"/>
      <c r="AA54" s="57"/>
      <c r="AB54" s="57"/>
      <c r="AC54" s="57"/>
      <c r="AD54" s="57"/>
      <c r="AE54" s="59"/>
      <c r="AF54" s="60"/>
      <c r="AG54" s="58"/>
      <c r="AH54" s="57"/>
      <c r="AI54" s="57"/>
      <c r="AJ54" s="57"/>
      <c r="AK54" s="57">
        <v>45</v>
      </c>
      <c r="AL54" s="57"/>
      <c r="AM54" s="57"/>
      <c r="AN54" s="57"/>
      <c r="AO54" s="57"/>
      <c r="AP54" s="57"/>
      <c r="AQ54" s="59"/>
      <c r="AR54" s="60">
        <v>3</v>
      </c>
      <c r="AS54" s="58"/>
      <c r="AT54" s="57"/>
      <c r="AU54" s="57"/>
      <c r="AV54" s="57"/>
      <c r="AW54" s="57"/>
      <c r="AX54" s="57"/>
      <c r="AY54" s="57"/>
      <c r="AZ54" s="57"/>
      <c r="BA54" s="57"/>
      <c r="BB54" s="57"/>
      <c r="BC54" s="59"/>
      <c r="BD54" s="60"/>
      <c r="BE54" s="58"/>
      <c r="BF54" s="57"/>
      <c r="BG54" s="57"/>
      <c r="BH54" s="57"/>
      <c r="BI54" s="57"/>
      <c r="BJ54" s="57"/>
      <c r="BK54" s="57"/>
      <c r="BL54" s="57"/>
      <c r="BM54" s="57"/>
      <c r="BN54" s="57"/>
      <c r="BO54" s="59"/>
      <c r="BP54" s="60"/>
      <c r="BQ54" s="58"/>
      <c r="BR54" s="57"/>
      <c r="BS54" s="57"/>
      <c r="BT54" s="57"/>
      <c r="BU54" s="57"/>
      <c r="BV54" s="57"/>
      <c r="BW54" s="57"/>
      <c r="BX54" s="57"/>
      <c r="BY54" s="57"/>
      <c r="BZ54" s="57"/>
      <c r="CA54" s="59"/>
      <c r="CB54" s="60"/>
      <c r="CC54" s="58"/>
      <c r="CD54" s="57"/>
      <c r="CE54" s="57"/>
      <c r="CF54" s="57"/>
      <c r="CG54" s="57"/>
      <c r="CH54" s="57"/>
      <c r="CI54" s="57"/>
      <c r="CJ54" s="57"/>
      <c r="CK54" s="57"/>
      <c r="CL54" s="57"/>
      <c r="CM54" s="59"/>
      <c r="CN54" s="60"/>
      <c r="CO54" s="58"/>
      <c r="CP54" s="57"/>
      <c r="CQ54" s="57"/>
      <c r="CR54" s="57"/>
      <c r="CS54" s="57"/>
      <c r="CT54" s="57"/>
      <c r="CU54" s="57"/>
      <c r="CV54" s="57"/>
      <c r="CW54" s="57"/>
      <c r="CX54" s="57"/>
      <c r="CY54" s="59"/>
      <c r="CZ54" s="60"/>
    </row>
    <row r="55" spans="2:104" s="4" customFormat="1" ht="15">
      <c r="B55" s="170" t="s">
        <v>152</v>
      </c>
      <c r="C55" s="84" t="s">
        <v>206</v>
      </c>
      <c r="D55" s="85"/>
      <c r="E55" s="85"/>
      <c r="F55" s="85" t="s">
        <v>116</v>
      </c>
      <c r="G55" s="86">
        <f>SUM(I55:S55,U55:AE55,AG55:AQ55,AS55:BC55,BE55:BO55,BQ55:CA55,CC55:CM55,CO55:CY55)</f>
        <v>30</v>
      </c>
      <c r="H55" s="87">
        <v>3</v>
      </c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9"/>
      <c r="T55" s="60"/>
      <c r="U55" s="58"/>
      <c r="V55" s="57"/>
      <c r="W55" s="57"/>
      <c r="X55" s="57"/>
      <c r="Y55" s="57"/>
      <c r="Z55" s="57"/>
      <c r="AA55" s="57"/>
      <c r="AB55" s="57"/>
      <c r="AC55" s="57"/>
      <c r="AD55" s="57"/>
      <c r="AE55" s="59"/>
      <c r="AF55" s="60"/>
      <c r="AG55" s="58"/>
      <c r="AH55" s="57"/>
      <c r="AI55" s="57"/>
      <c r="AJ55" s="57"/>
      <c r="AK55" s="57"/>
      <c r="AL55" s="57"/>
      <c r="AM55" s="57"/>
      <c r="AN55" s="57"/>
      <c r="AO55" s="57"/>
      <c r="AP55" s="57"/>
      <c r="AQ55" s="59"/>
      <c r="AR55" s="60"/>
      <c r="AS55" s="58"/>
      <c r="AT55" s="57"/>
      <c r="AU55" s="57"/>
      <c r="AV55" s="57"/>
      <c r="AW55" s="57"/>
      <c r="AX55" s="57"/>
      <c r="AY55" s="57"/>
      <c r="AZ55" s="57"/>
      <c r="BA55" s="57"/>
      <c r="BB55" s="57"/>
      <c r="BC55" s="59"/>
      <c r="BD55" s="60"/>
      <c r="BE55" s="58"/>
      <c r="BF55" s="57"/>
      <c r="BG55" s="57"/>
      <c r="BH55" s="57"/>
      <c r="BI55" s="57">
        <v>30</v>
      </c>
      <c r="BJ55" s="57"/>
      <c r="BK55" s="57"/>
      <c r="BL55" s="57"/>
      <c r="BM55" s="57"/>
      <c r="BN55" s="57"/>
      <c r="BO55" s="59"/>
      <c r="BP55" s="60">
        <v>3</v>
      </c>
      <c r="BQ55" s="58"/>
      <c r="BR55" s="57"/>
      <c r="BS55" s="57"/>
      <c r="BT55" s="57"/>
      <c r="BU55" s="57"/>
      <c r="BV55" s="57"/>
      <c r="BW55" s="57"/>
      <c r="BX55" s="57"/>
      <c r="BY55" s="57"/>
      <c r="BZ55" s="57"/>
      <c r="CA55" s="59"/>
      <c r="CB55" s="60"/>
      <c r="CC55" s="58"/>
      <c r="CD55" s="57"/>
      <c r="CE55" s="57"/>
      <c r="CF55" s="57"/>
      <c r="CG55" s="57"/>
      <c r="CH55" s="57"/>
      <c r="CI55" s="57"/>
      <c r="CJ55" s="57"/>
      <c r="CK55" s="57"/>
      <c r="CL55" s="57"/>
      <c r="CM55" s="59"/>
      <c r="CN55" s="60"/>
      <c r="CO55" s="58"/>
      <c r="CP55" s="57"/>
      <c r="CQ55" s="57"/>
      <c r="CR55" s="57"/>
      <c r="CS55" s="57"/>
      <c r="CT55" s="57"/>
      <c r="CU55" s="57"/>
      <c r="CV55" s="57"/>
      <c r="CW55" s="57"/>
      <c r="CX55" s="57"/>
      <c r="CY55" s="59"/>
      <c r="CZ55" s="60"/>
    </row>
    <row r="56" spans="2:105" s="4" customFormat="1" ht="15">
      <c r="B56" s="171" t="s">
        <v>164</v>
      </c>
      <c r="C56" s="169" t="s">
        <v>197</v>
      </c>
      <c r="D56" s="85"/>
      <c r="E56" s="85"/>
      <c r="F56" s="168" t="s">
        <v>119</v>
      </c>
      <c r="G56" s="86">
        <v>30</v>
      </c>
      <c r="H56" s="87">
        <v>3</v>
      </c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60"/>
      <c r="U56" s="58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60"/>
      <c r="AG56" s="58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60"/>
      <c r="AS56" s="58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60"/>
      <c r="BE56" s="58"/>
      <c r="BF56" s="57"/>
      <c r="BG56" s="57"/>
      <c r="BH56" s="57"/>
      <c r="BI56" s="57">
        <v>15</v>
      </c>
      <c r="BJ56" s="57"/>
      <c r="BK56" s="57"/>
      <c r="BL56" s="57"/>
      <c r="BM56" s="57"/>
      <c r="BN56" s="57"/>
      <c r="BO56" s="57"/>
      <c r="BP56" s="60">
        <v>1</v>
      </c>
      <c r="BQ56" s="58"/>
      <c r="BR56" s="57"/>
      <c r="BS56" s="57"/>
      <c r="BT56" s="57"/>
      <c r="BU56" s="57">
        <v>15</v>
      </c>
      <c r="BV56" s="57"/>
      <c r="BW56" s="57"/>
      <c r="BX56" s="57"/>
      <c r="BY56" s="57"/>
      <c r="BZ56" s="57"/>
      <c r="CA56" s="57"/>
      <c r="CB56" s="60">
        <v>2</v>
      </c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6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6"/>
      <c r="DA56" s="177"/>
    </row>
    <row r="57" spans="1:104" ht="15.75">
      <c r="A57" s="4"/>
      <c r="B57" s="101"/>
      <c r="C57" s="84"/>
      <c r="D57" s="85"/>
      <c r="E57" s="85"/>
      <c r="F57" s="95" t="s">
        <v>19</v>
      </c>
      <c r="G57" s="88">
        <f>SUM(G49:G56)</f>
        <v>345</v>
      </c>
      <c r="H57" s="88">
        <f>SUM(H49:H56)</f>
        <v>25</v>
      </c>
      <c r="I57" s="61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62"/>
      <c r="U57" s="55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4"/>
      <c r="AG57" s="55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4"/>
      <c r="AS57" s="55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4"/>
      <c r="BE57" s="55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4"/>
      <c r="BQ57" s="55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4"/>
      <c r="CC57" s="55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4"/>
      <c r="CO57" s="55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4"/>
    </row>
    <row r="58" spans="1:104" ht="15.75">
      <c r="A58" s="4"/>
      <c r="B58" s="248"/>
      <c r="C58" s="245"/>
      <c r="D58" s="245"/>
      <c r="E58" s="245"/>
      <c r="F58" s="245"/>
      <c r="G58" s="249"/>
      <c r="H58" s="250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62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4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4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4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4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4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4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4"/>
    </row>
    <row r="59" spans="1:104" ht="15.75">
      <c r="A59" s="4"/>
      <c r="B59" s="251" t="s">
        <v>211</v>
      </c>
      <c r="C59" s="252"/>
      <c r="D59" s="252"/>
      <c r="E59" s="252"/>
      <c r="F59" s="252"/>
      <c r="G59" s="252"/>
      <c r="H59" s="253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62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4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4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4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4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4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4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4"/>
    </row>
    <row r="60" spans="1:104" ht="30">
      <c r="A60" s="4"/>
      <c r="B60" s="110" t="s">
        <v>165</v>
      </c>
      <c r="C60" s="111" t="s">
        <v>185</v>
      </c>
      <c r="D60" s="112" t="s">
        <v>116</v>
      </c>
      <c r="E60" s="112"/>
      <c r="F60" s="115" t="s">
        <v>147</v>
      </c>
      <c r="G60" s="174">
        <f>SUM(I60:S60,U60:AE60,AG60:AQ60,AS60:BC60,BE60:BO60,BQ60:CA60,CC60:CM60,CO60:CY60)</f>
        <v>150</v>
      </c>
      <c r="H60" s="114">
        <f>SUM(T60,AF60,AR60,BD60,BP60,CB60,CN60,CZ60)</f>
        <v>5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1"/>
      <c r="T60" s="52"/>
      <c r="U60" s="53"/>
      <c r="V60" s="50"/>
      <c r="W60" s="50">
        <v>30</v>
      </c>
      <c r="X60" s="50"/>
      <c r="Y60" s="50"/>
      <c r="Z60" s="50"/>
      <c r="AA60" s="50"/>
      <c r="AB60" s="50"/>
      <c r="AC60" s="50"/>
      <c r="AD60" s="50"/>
      <c r="AE60" s="51"/>
      <c r="AF60" s="52">
        <v>1</v>
      </c>
      <c r="AG60" s="53"/>
      <c r="AH60" s="50"/>
      <c r="AI60" s="50">
        <v>30</v>
      </c>
      <c r="AJ60" s="50"/>
      <c r="AK60" s="50"/>
      <c r="AL60" s="50"/>
      <c r="AM60" s="50"/>
      <c r="AN60" s="50"/>
      <c r="AO60" s="50"/>
      <c r="AP60" s="50"/>
      <c r="AQ60" s="51"/>
      <c r="AR60" s="52">
        <v>1</v>
      </c>
      <c r="AS60" s="53"/>
      <c r="AT60" s="50"/>
      <c r="AU60" s="50">
        <v>30</v>
      </c>
      <c r="AV60" s="50"/>
      <c r="AW60" s="50"/>
      <c r="AX60" s="50"/>
      <c r="AY60" s="50"/>
      <c r="AZ60" s="50"/>
      <c r="BA60" s="50"/>
      <c r="BB60" s="50"/>
      <c r="BC60" s="51"/>
      <c r="BD60" s="52">
        <v>1</v>
      </c>
      <c r="BE60" s="53"/>
      <c r="BF60" s="50"/>
      <c r="BG60" s="50">
        <v>60</v>
      </c>
      <c r="BH60" s="50"/>
      <c r="BI60" s="50"/>
      <c r="BJ60" s="50"/>
      <c r="BK60" s="50"/>
      <c r="BL60" s="50"/>
      <c r="BM60" s="50"/>
      <c r="BN60" s="50"/>
      <c r="BO60" s="51"/>
      <c r="BP60" s="52">
        <v>2</v>
      </c>
      <c r="BQ60" s="53"/>
      <c r="BR60" s="50"/>
      <c r="BS60" s="50"/>
      <c r="BT60" s="50"/>
      <c r="BU60" s="50"/>
      <c r="BV60" s="50"/>
      <c r="BW60" s="50"/>
      <c r="BX60" s="50"/>
      <c r="BY60" s="50"/>
      <c r="BZ60" s="50"/>
      <c r="CA60" s="51"/>
      <c r="CB60" s="52"/>
      <c r="CC60" s="53"/>
      <c r="CD60" s="50"/>
      <c r="CE60" s="50"/>
      <c r="CF60" s="50"/>
      <c r="CG60" s="50"/>
      <c r="CH60" s="50"/>
      <c r="CI60" s="50"/>
      <c r="CJ60" s="50"/>
      <c r="CK60" s="50"/>
      <c r="CL60" s="50"/>
      <c r="CM60" s="51"/>
      <c r="CN60" s="52"/>
      <c r="CO60" s="53"/>
      <c r="CP60" s="50"/>
      <c r="CQ60" s="50"/>
      <c r="CR60" s="50"/>
      <c r="CS60" s="50"/>
      <c r="CT60" s="50"/>
      <c r="CU60" s="50"/>
      <c r="CV60" s="50"/>
      <c r="CW60" s="50"/>
      <c r="CX60" s="50"/>
      <c r="CY60" s="51"/>
      <c r="CZ60" s="52"/>
    </row>
    <row r="61" spans="1:104" s="49" customFormat="1" ht="30">
      <c r="A61" s="4"/>
      <c r="B61" s="110" t="s">
        <v>176</v>
      </c>
      <c r="C61" s="111" t="s">
        <v>186</v>
      </c>
      <c r="D61" s="112"/>
      <c r="E61" s="112"/>
      <c r="F61" s="115" t="s">
        <v>116</v>
      </c>
      <c r="G61" s="113">
        <f>SUM(I61:S61,U61:AE61,AG61:AQ61,AS61:BC61,BE61:BO61,BQ61:CA61,CC61:CM61,CO61:CY61)</f>
        <v>30</v>
      </c>
      <c r="H61" s="114">
        <f>SUM(T61,AF61,AR61,BD61,BP61,CB61,CN61,CZ61)</f>
        <v>2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1"/>
      <c r="T61" s="52"/>
      <c r="U61" s="53"/>
      <c r="V61" s="50"/>
      <c r="W61" s="50"/>
      <c r="X61" s="50"/>
      <c r="Y61" s="50"/>
      <c r="Z61" s="50"/>
      <c r="AA61" s="50"/>
      <c r="AB61" s="50"/>
      <c r="AC61" s="50"/>
      <c r="AD61" s="50"/>
      <c r="AE61" s="51"/>
      <c r="AF61" s="52"/>
      <c r="AG61" s="53"/>
      <c r="AH61" s="50"/>
      <c r="AI61" s="50"/>
      <c r="AJ61" s="50"/>
      <c r="AK61" s="50"/>
      <c r="AL61" s="50"/>
      <c r="AM61" s="50"/>
      <c r="AN61" s="50"/>
      <c r="AO61" s="50"/>
      <c r="AP61" s="50"/>
      <c r="AQ61" s="51"/>
      <c r="AR61" s="52"/>
      <c r="AS61" s="53"/>
      <c r="AT61" s="50"/>
      <c r="AU61" s="50"/>
      <c r="AV61" s="50"/>
      <c r="AW61" s="50"/>
      <c r="AX61" s="50"/>
      <c r="AY61" s="50"/>
      <c r="AZ61" s="50"/>
      <c r="BA61" s="50"/>
      <c r="BB61" s="50"/>
      <c r="BC61" s="51"/>
      <c r="BD61" s="52"/>
      <c r="BE61" s="53"/>
      <c r="BF61" s="50">
        <v>30</v>
      </c>
      <c r="BG61" s="50"/>
      <c r="BH61" s="50"/>
      <c r="BI61" s="50"/>
      <c r="BJ61" s="50"/>
      <c r="BK61" s="50"/>
      <c r="BL61" s="50"/>
      <c r="BM61" s="50"/>
      <c r="BN61" s="50"/>
      <c r="BO61" s="51"/>
      <c r="BP61" s="52">
        <v>2</v>
      </c>
      <c r="BQ61" s="53"/>
      <c r="BR61" s="50"/>
      <c r="BS61" s="50"/>
      <c r="BT61" s="50"/>
      <c r="BU61" s="50"/>
      <c r="BV61" s="50"/>
      <c r="BW61" s="50"/>
      <c r="BX61" s="50"/>
      <c r="BY61" s="50"/>
      <c r="BZ61" s="50"/>
      <c r="CA61" s="51"/>
      <c r="CB61" s="52"/>
      <c r="CC61" s="53"/>
      <c r="CD61" s="50"/>
      <c r="CE61" s="50"/>
      <c r="CF61" s="50"/>
      <c r="CG61" s="50"/>
      <c r="CH61" s="50"/>
      <c r="CI61" s="50"/>
      <c r="CJ61" s="50"/>
      <c r="CK61" s="50"/>
      <c r="CL61" s="50"/>
      <c r="CM61" s="51"/>
      <c r="CN61" s="52"/>
      <c r="CO61" s="53"/>
      <c r="CP61" s="50"/>
      <c r="CQ61" s="50"/>
      <c r="CR61" s="50"/>
      <c r="CS61" s="50"/>
      <c r="CT61" s="50"/>
      <c r="CU61" s="50"/>
      <c r="CV61" s="50"/>
      <c r="CW61" s="50"/>
      <c r="CX61" s="50"/>
      <c r="CY61" s="51"/>
      <c r="CZ61" s="52"/>
    </row>
    <row r="62" spans="1:104" s="49" customFormat="1" ht="15">
      <c r="A62" s="4"/>
      <c r="B62" s="110" t="s">
        <v>177</v>
      </c>
      <c r="C62" s="111" t="s">
        <v>144</v>
      </c>
      <c r="D62" s="112"/>
      <c r="E62" s="112"/>
      <c r="F62" s="112" t="s">
        <v>126</v>
      </c>
      <c r="G62" s="113">
        <f>SUM(I62:S62,U62:AE62,AG62:AQ62,AS62:BC62,BE62:BO62,BQ62:CA62,CC62:CM62,CO62:CY62)</f>
        <v>60</v>
      </c>
      <c r="H62" s="114">
        <f>SUM(T62,AF62,AR62,BD62,BP62,CB62,CN62,CZ62)</f>
        <v>2</v>
      </c>
      <c r="I62" s="50"/>
      <c r="J62" s="50"/>
      <c r="K62" s="50"/>
      <c r="L62" s="50"/>
      <c r="M62" s="50">
        <v>30</v>
      </c>
      <c r="N62" s="50"/>
      <c r="O62" s="50"/>
      <c r="P62" s="50"/>
      <c r="Q62" s="50"/>
      <c r="R62" s="50"/>
      <c r="S62" s="51"/>
      <c r="T62" s="52">
        <v>1</v>
      </c>
      <c r="U62" s="53"/>
      <c r="V62" s="50"/>
      <c r="W62" s="50"/>
      <c r="X62" s="50"/>
      <c r="Y62" s="50">
        <v>30</v>
      </c>
      <c r="Z62" s="50"/>
      <c r="AA62" s="50"/>
      <c r="AB62" s="50"/>
      <c r="AC62" s="50"/>
      <c r="AD62" s="50"/>
      <c r="AE62" s="51"/>
      <c r="AF62" s="52">
        <v>1</v>
      </c>
      <c r="AG62" s="53"/>
      <c r="AH62" s="50"/>
      <c r="AI62" s="50"/>
      <c r="AJ62" s="50"/>
      <c r="AK62" s="50"/>
      <c r="AL62" s="50"/>
      <c r="AM62" s="50"/>
      <c r="AN62" s="50"/>
      <c r="AO62" s="50"/>
      <c r="AP62" s="50"/>
      <c r="AQ62" s="51"/>
      <c r="AR62" s="52"/>
      <c r="AS62" s="53"/>
      <c r="AT62" s="50"/>
      <c r="AU62" s="50"/>
      <c r="AV62" s="50"/>
      <c r="AW62" s="50"/>
      <c r="AX62" s="50"/>
      <c r="AY62" s="50"/>
      <c r="AZ62" s="50"/>
      <c r="BA62" s="50"/>
      <c r="BB62" s="50"/>
      <c r="BC62" s="51"/>
      <c r="BD62" s="52"/>
      <c r="BE62" s="53"/>
      <c r="BF62" s="50"/>
      <c r="BG62" s="50"/>
      <c r="BH62" s="50"/>
      <c r="BI62" s="50"/>
      <c r="BJ62" s="50"/>
      <c r="BK62" s="50"/>
      <c r="BL62" s="50"/>
      <c r="BM62" s="50"/>
      <c r="BN62" s="50"/>
      <c r="BO62" s="51"/>
      <c r="BP62" s="52"/>
      <c r="BQ62" s="53"/>
      <c r="BR62" s="50"/>
      <c r="BS62" s="50"/>
      <c r="BT62" s="50"/>
      <c r="BU62" s="50"/>
      <c r="BV62" s="50"/>
      <c r="BW62" s="50"/>
      <c r="BX62" s="50"/>
      <c r="BY62" s="50"/>
      <c r="BZ62" s="50"/>
      <c r="CA62" s="51"/>
      <c r="CB62" s="52"/>
      <c r="CC62" s="53"/>
      <c r="CD62" s="50"/>
      <c r="CE62" s="50"/>
      <c r="CF62" s="50"/>
      <c r="CG62" s="50"/>
      <c r="CH62" s="50"/>
      <c r="CI62" s="50"/>
      <c r="CJ62" s="50"/>
      <c r="CK62" s="50"/>
      <c r="CL62" s="50"/>
      <c r="CM62" s="51"/>
      <c r="CN62" s="52"/>
      <c r="CO62" s="53"/>
      <c r="CP62" s="50"/>
      <c r="CQ62" s="50"/>
      <c r="CR62" s="50"/>
      <c r="CS62" s="50"/>
      <c r="CT62" s="50"/>
      <c r="CU62" s="50"/>
      <c r="CV62" s="50"/>
      <c r="CW62" s="50"/>
      <c r="CX62" s="50"/>
      <c r="CY62" s="51"/>
      <c r="CZ62" s="52"/>
    </row>
    <row r="63" spans="1:104" s="49" customFormat="1" ht="15.75">
      <c r="A63" s="4"/>
      <c r="B63" s="116" t="s">
        <v>19</v>
      </c>
      <c r="C63" s="117"/>
      <c r="D63" s="118"/>
      <c r="E63" s="118"/>
      <c r="F63" s="119"/>
      <c r="G63" s="120">
        <f>SUM(G60:G62)</f>
        <v>240</v>
      </c>
      <c r="H63" s="121">
        <f>SUM(H60:H62)</f>
        <v>9</v>
      </c>
      <c r="I63" s="61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4"/>
      <c r="U63" s="55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4"/>
      <c r="AG63" s="55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4"/>
      <c r="AS63" s="55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4"/>
      <c r="BE63" s="55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4"/>
      <c r="BQ63" s="55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4"/>
      <c r="CC63" s="53"/>
      <c r="CD63" s="50"/>
      <c r="CE63" s="50"/>
      <c r="CF63" s="50"/>
      <c r="CG63" s="50"/>
      <c r="CH63" s="50"/>
      <c r="CI63" s="50"/>
      <c r="CJ63" s="50"/>
      <c r="CK63" s="50"/>
      <c r="CL63" s="50"/>
      <c r="CM63" s="51"/>
      <c r="CN63" s="52"/>
      <c r="CO63" s="53"/>
      <c r="CP63" s="50"/>
      <c r="CQ63" s="50"/>
      <c r="CR63" s="50"/>
      <c r="CS63" s="50"/>
      <c r="CT63" s="50"/>
      <c r="CU63" s="50"/>
      <c r="CV63" s="50"/>
      <c r="CW63" s="50"/>
      <c r="CX63" s="50"/>
      <c r="CY63" s="51"/>
      <c r="CZ63" s="52"/>
    </row>
    <row r="64" spans="1:104" ht="15.75">
      <c r="A64" s="4"/>
      <c r="B64" s="241" t="s">
        <v>72</v>
      </c>
      <c r="C64" s="242"/>
      <c r="D64" s="242"/>
      <c r="E64" s="242"/>
      <c r="F64" s="242"/>
      <c r="G64" s="242"/>
      <c r="H64" s="243"/>
      <c r="I64" s="63">
        <f aca="true" t="shared" si="4" ref="I64:S64">SUM(I15:I63)</f>
        <v>120</v>
      </c>
      <c r="J64" s="63">
        <f t="shared" si="4"/>
        <v>0</v>
      </c>
      <c r="K64" s="63">
        <f t="shared" si="4"/>
        <v>0</v>
      </c>
      <c r="L64" s="63">
        <f t="shared" si="4"/>
        <v>0</v>
      </c>
      <c r="M64" s="63">
        <f t="shared" si="4"/>
        <v>315</v>
      </c>
      <c r="N64" s="63">
        <f t="shared" si="4"/>
        <v>0</v>
      </c>
      <c r="O64" s="63">
        <f t="shared" si="4"/>
        <v>0</v>
      </c>
      <c r="P64" s="63">
        <f t="shared" si="4"/>
        <v>0</v>
      </c>
      <c r="Q64" s="63">
        <f t="shared" si="4"/>
        <v>0</v>
      </c>
      <c r="R64" s="63">
        <f t="shared" si="4"/>
        <v>0</v>
      </c>
      <c r="S64" s="63">
        <f t="shared" si="4"/>
        <v>0</v>
      </c>
      <c r="T64" s="64">
        <f>SUM(T14:T63)</f>
        <v>30</v>
      </c>
      <c r="U64" s="63">
        <f aca="true" t="shared" si="5" ref="U64:AE64">SUM(U15:U63)</f>
        <v>90</v>
      </c>
      <c r="V64" s="63">
        <f t="shared" si="5"/>
        <v>0</v>
      </c>
      <c r="W64" s="63">
        <f t="shared" si="5"/>
        <v>30</v>
      </c>
      <c r="X64" s="63">
        <f t="shared" si="5"/>
        <v>0</v>
      </c>
      <c r="Y64" s="63">
        <f t="shared" si="5"/>
        <v>285</v>
      </c>
      <c r="Z64" s="63">
        <f t="shared" si="5"/>
        <v>0</v>
      </c>
      <c r="AA64" s="63">
        <f t="shared" si="5"/>
        <v>0</v>
      </c>
      <c r="AB64" s="63">
        <f t="shared" si="5"/>
        <v>0</v>
      </c>
      <c r="AC64" s="63">
        <f t="shared" si="5"/>
        <v>0</v>
      </c>
      <c r="AD64" s="63">
        <f t="shared" si="5"/>
        <v>0</v>
      </c>
      <c r="AE64" s="63">
        <f t="shared" si="5"/>
        <v>0</v>
      </c>
      <c r="AF64" s="64">
        <f>SUM(AF14:AF63)</f>
        <v>30</v>
      </c>
      <c r="AG64" s="63">
        <f aca="true" t="shared" si="6" ref="AG64:AQ64">SUM(AG15:AG63)</f>
        <v>105</v>
      </c>
      <c r="AH64" s="63">
        <f t="shared" si="6"/>
        <v>0</v>
      </c>
      <c r="AI64" s="63">
        <f t="shared" si="6"/>
        <v>30</v>
      </c>
      <c r="AJ64" s="63">
        <f t="shared" si="6"/>
        <v>0</v>
      </c>
      <c r="AK64" s="63">
        <f t="shared" si="6"/>
        <v>330</v>
      </c>
      <c r="AL64" s="63">
        <f t="shared" si="6"/>
        <v>0</v>
      </c>
      <c r="AM64" s="63">
        <f t="shared" si="6"/>
        <v>0</v>
      </c>
      <c r="AN64" s="63">
        <f t="shared" si="6"/>
        <v>0</v>
      </c>
      <c r="AO64" s="63">
        <f t="shared" si="6"/>
        <v>0</v>
      </c>
      <c r="AP64" s="63">
        <f t="shared" si="6"/>
        <v>0</v>
      </c>
      <c r="AQ64" s="63">
        <f t="shared" si="6"/>
        <v>0</v>
      </c>
      <c r="AR64" s="96">
        <f>SUM(AR14:AR63)</f>
        <v>30</v>
      </c>
      <c r="AS64" s="63">
        <f aca="true" t="shared" si="7" ref="AS64:BC64">SUM(AS15:AS63)</f>
        <v>30</v>
      </c>
      <c r="AT64" s="63">
        <f t="shared" si="7"/>
        <v>0</v>
      </c>
      <c r="AU64" s="63">
        <f t="shared" si="7"/>
        <v>30</v>
      </c>
      <c r="AV64" s="63">
        <f t="shared" si="7"/>
        <v>0</v>
      </c>
      <c r="AW64" s="63">
        <f t="shared" si="7"/>
        <v>240</v>
      </c>
      <c r="AX64" s="63">
        <f t="shared" si="7"/>
        <v>0</v>
      </c>
      <c r="AY64" s="63">
        <f t="shared" si="7"/>
        <v>0</v>
      </c>
      <c r="AZ64" s="63">
        <f t="shared" si="7"/>
        <v>0</v>
      </c>
      <c r="BA64" s="63">
        <f t="shared" si="7"/>
        <v>0</v>
      </c>
      <c r="BB64" s="63">
        <f t="shared" si="7"/>
        <v>0</v>
      </c>
      <c r="BC64" s="63">
        <f t="shared" si="7"/>
        <v>0</v>
      </c>
      <c r="BD64" s="64">
        <f>SUM(BD14:BD63)</f>
        <v>22</v>
      </c>
      <c r="BE64" s="63">
        <f aca="true" t="shared" si="8" ref="BE64:BO64">SUM(BE15:BE63)</f>
        <v>75</v>
      </c>
      <c r="BF64" s="63">
        <f t="shared" si="8"/>
        <v>30</v>
      </c>
      <c r="BG64" s="63">
        <f t="shared" si="8"/>
        <v>60</v>
      </c>
      <c r="BH64" s="63">
        <f t="shared" si="8"/>
        <v>30</v>
      </c>
      <c r="BI64" s="63">
        <f t="shared" si="8"/>
        <v>225</v>
      </c>
      <c r="BJ64" s="63">
        <f t="shared" si="8"/>
        <v>0</v>
      </c>
      <c r="BK64" s="63">
        <f t="shared" si="8"/>
        <v>0</v>
      </c>
      <c r="BL64" s="63">
        <f t="shared" si="8"/>
        <v>0</v>
      </c>
      <c r="BM64" s="63">
        <f t="shared" si="8"/>
        <v>0</v>
      </c>
      <c r="BN64" s="63">
        <f t="shared" si="8"/>
        <v>0</v>
      </c>
      <c r="BO64" s="63">
        <f t="shared" si="8"/>
        <v>0</v>
      </c>
      <c r="BP64" s="64">
        <f>SUM(BP14:BP63)</f>
        <v>30</v>
      </c>
      <c r="BQ64" s="63">
        <f aca="true" t="shared" si="9" ref="BQ64:CA64">SUM(BQ15:BQ63)</f>
        <v>0</v>
      </c>
      <c r="BR64" s="63">
        <f t="shared" si="9"/>
        <v>0</v>
      </c>
      <c r="BS64" s="63">
        <f t="shared" si="9"/>
        <v>0</v>
      </c>
      <c r="BT64" s="63">
        <f t="shared" si="9"/>
        <v>40</v>
      </c>
      <c r="BU64" s="63">
        <f t="shared" si="9"/>
        <v>135</v>
      </c>
      <c r="BV64" s="63">
        <f t="shared" si="9"/>
        <v>0</v>
      </c>
      <c r="BW64" s="63">
        <f t="shared" si="9"/>
        <v>0</v>
      </c>
      <c r="BX64" s="63">
        <f t="shared" si="9"/>
        <v>0</v>
      </c>
      <c r="BY64" s="63">
        <f t="shared" si="9"/>
        <v>0</v>
      </c>
      <c r="BZ64" s="63">
        <f t="shared" si="9"/>
        <v>0</v>
      </c>
      <c r="CA64" s="63">
        <f t="shared" si="9"/>
        <v>0</v>
      </c>
      <c r="CB64" s="64">
        <f>SUM(CB14:CB63)</f>
        <v>25</v>
      </c>
      <c r="CC64" s="63">
        <f aca="true" t="shared" si="10" ref="CC64:CZ64">SUM(CC24:CC63)</f>
        <v>0</v>
      </c>
      <c r="CD64" s="63">
        <f t="shared" si="10"/>
        <v>0</v>
      </c>
      <c r="CE64" s="63">
        <f t="shared" si="10"/>
        <v>0</v>
      </c>
      <c r="CF64" s="63">
        <f t="shared" si="10"/>
        <v>0</v>
      </c>
      <c r="CG64" s="63">
        <f t="shared" si="10"/>
        <v>0</v>
      </c>
      <c r="CH64" s="63">
        <f t="shared" si="10"/>
        <v>0</v>
      </c>
      <c r="CI64" s="63">
        <f t="shared" si="10"/>
        <v>0</v>
      </c>
      <c r="CJ64" s="63">
        <f t="shared" si="10"/>
        <v>0</v>
      </c>
      <c r="CK64" s="63">
        <f t="shared" si="10"/>
        <v>0</v>
      </c>
      <c r="CL64" s="63">
        <f t="shared" si="10"/>
        <v>0</v>
      </c>
      <c r="CM64" s="63">
        <f t="shared" si="10"/>
        <v>0</v>
      </c>
      <c r="CN64" s="64">
        <f t="shared" si="10"/>
        <v>0</v>
      </c>
      <c r="CO64" s="63">
        <f t="shared" si="10"/>
        <v>0</v>
      </c>
      <c r="CP64" s="63">
        <f t="shared" si="10"/>
        <v>0</v>
      </c>
      <c r="CQ64" s="63">
        <f t="shared" si="10"/>
        <v>0</v>
      </c>
      <c r="CR64" s="63">
        <f t="shared" si="10"/>
        <v>0</v>
      </c>
      <c r="CS64" s="63">
        <f t="shared" si="10"/>
        <v>0</v>
      </c>
      <c r="CT64" s="63">
        <f t="shared" si="10"/>
        <v>0</v>
      </c>
      <c r="CU64" s="63">
        <f t="shared" si="10"/>
        <v>0</v>
      </c>
      <c r="CV64" s="63">
        <f t="shared" si="10"/>
        <v>0</v>
      </c>
      <c r="CW64" s="63">
        <f t="shared" si="10"/>
        <v>0</v>
      </c>
      <c r="CX64" s="63">
        <f t="shared" si="10"/>
        <v>0</v>
      </c>
      <c r="CY64" s="63">
        <f t="shared" si="10"/>
        <v>0</v>
      </c>
      <c r="CZ64" s="64">
        <f t="shared" si="10"/>
        <v>0</v>
      </c>
    </row>
    <row r="65" spans="1:104" s="17" customFormat="1" ht="15.75">
      <c r="A65" s="65"/>
      <c r="B65" s="217" t="s">
        <v>95</v>
      </c>
      <c r="C65" s="218"/>
      <c r="D65" s="219"/>
      <c r="E65" s="219"/>
      <c r="F65" s="220"/>
      <c r="G65" s="36">
        <v>2200</v>
      </c>
      <c r="H65" s="36">
        <v>167</v>
      </c>
      <c r="I65" s="211" t="s">
        <v>78</v>
      </c>
      <c r="J65" s="212"/>
      <c r="K65" s="212"/>
      <c r="L65" s="212"/>
      <c r="M65" s="212"/>
      <c r="N65" s="212"/>
      <c r="O65" s="212"/>
      <c r="P65" s="212"/>
      <c r="Q65" s="188">
        <f>SUM(I64:S64)</f>
        <v>435</v>
      </c>
      <c r="R65" s="189"/>
      <c r="S65" s="66" t="s">
        <v>79</v>
      </c>
      <c r="T65" s="67">
        <f>T64</f>
        <v>30</v>
      </c>
      <c r="U65" s="190" t="s">
        <v>80</v>
      </c>
      <c r="V65" s="191"/>
      <c r="W65" s="191"/>
      <c r="X65" s="191"/>
      <c r="Y65" s="191"/>
      <c r="Z65" s="191"/>
      <c r="AA65" s="191"/>
      <c r="AB65" s="191"/>
      <c r="AC65" s="188">
        <f>SUM(U64:AE64)</f>
        <v>405</v>
      </c>
      <c r="AD65" s="189"/>
      <c r="AE65" s="66" t="s">
        <v>79</v>
      </c>
      <c r="AF65" s="67">
        <f>AF64</f>
        <v>30</v>
      </c>
      <c r="AG65" s="190" t="s">
        <v>81</v>
      </c>
      <c r="AH65" s="191"/>
      <c r="AI65" s="191"/>
      <c r="AJ65" s="191"/>
      <c r="AK65" s="191"/>
      <c r="AL65" s="191"/>
      <c r="AM65" s="191"/>
      <c r="AN65" s="191"/>
      <c r="AO65" s="188">
        <f>SUM(AG64:AQ64)</f>
        <v>465</v>
      </c>
      <c r="AP65" s="189"/>
      <c r="AQ65" s="68" t="s">
        <v>79</v>
      </c>
      <c r="AR65" s="67">
        <f>AR64</f>
        <v>30</v>
      </c>
      <c r="AS65" s="190" t="s">
        <v>82</v>
      </c>
      <c r="AT65" s="191"/>
      <c r="AU65" s="191"/>
      <c r="AV65" s="191"/>
      <c r="AW65" s="191"/>
      <c r="AX65" s="191"/>
      <c r="AY65" s="191"/>
      <c r="AZ65" s="191"/>
      <c r="BA65" s="188">
        <f>SUM(AS64:BC64)</f>
        <v>300</v>
      </c>
      <c r="BB65" s="189"/>
      <c r="BC65" s="66" t="s">
        <v>79</v>
      </c>
      <c r="BD65" s="67">
        <f>BD64</f>
        <v>22</v>
      </c>
      <c r="BE65" s="190" t="s">
        <v>83</v>
      </c>
      <c r="BF65" s="191"/>
      <c r="BG65" s="191"/>
      <c r="BH65" s="191"/>
      <c r="BI65" s="191"/>
      <c r="BJ65" s="191"/>
      <c r="BK65" s="191"/>
      <c r="BL65" s="191"/>
      <c r="BM65" s="188">
        <f>SUM(BE64:BO64)</f>
        <v>420</v>
      </c>
      <c r="BN65" s="189"/>
      <c r="BO65" s="66" t="s">
        <v>79</v>
      </c>
      <c r="BP65" s="67">
        <f>BP64</f>
        <v>30</v>
      </c>
      <c r="BQ65" s="190" t="s">
        <v>84</v>
      </c>
      <c r="BR65" s="191"/>
      <c r="BS65" s="191"/>
      <c r="BT65" s="191"/>
      <c r="BU65" s="191"/>
      <c r="BV65" s="191"/>
      <c r="BW65" s="191"/>
      <c r="BX65" s="191"/>
      <c r="BY65" s="188">
        <f>SUM(BQ64:CA64)</f>
        <v>175</v>
      </c>
      <c r="BZ65" s="189"/>
      <c r="CA65" s="66" t="s">
        <v>79</v>
      </c>
      <c r="CB65" s="67">
        <f>CB64</f>
        <v>25</v>
      </c>
      <c r="CC65" s="190" t="s">
        <v>85</v>
      </c>
      <c r="CD65" s="191"/>
      <c r="CE65" s="191"/>
      <c r="CF65" s="191"/>
      <c r="CG65" s="191"/>
      <c r="CH65" s="191"/>
      <c r="CI65" s="191"/>
      <c r="CJ65" s="191"/>
      <c r="CK65" s="188">
        <f>SUM(CC64:CM64)</f>
        <v>0</v>
      </c>
      <c r="CL65" s="189"/>
      <c r="CM65" s="66" t="s">
        <v>79</v>
      </c>
      <c r="CN65" s="67">
        <f>CN64</f>
        <v>0</v>
      </c>
      <c r="CO65" s="190" t="s">
        <v>86</v>
      </c>
      <c r="CP65" s="191"/>
      <c r="CQ65" s="191"/>
      <c r="CR65" s="191"/>
      <c r="CS65" s="191"/>
      <c r="CT65" s="191"/>
      <c r="CU65" s="191"/>
      <c r="CV65" s="191"/>
      <c r="CW65" s="188">
        <f>SUM(CO64:CY64)</f>
        <v>0</v>
      </c>
      <c r="CX65" s="189"/>
      <c r="CY65" s="66" t="s">
        <v>79</v>
      </c>
      <c r="CZ65" s="67">
        <f>CZ64</f>
        <v>0</v>
      </c>
    </row>
    <row r="66" spans="1:104" s="17" customFormat="1" ht="18">
      <c r="A66" s="65"/>
      <c r="B66" s="186" t="s">
        <v>202</v>
      </c>
      <c r="C66" s="187"/>
      <c r="D66" s="187"/>
      <c r="E66" s="187"/>
      <c r="F66" s="187"/>
      <c r="G66" s="187"/>
      <c r="H66" s="216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54"/>
      <c r="U66" s="69"/>
      <c r="V66" s="69"/>
      <c r="W66" s="69"/>
      <c r="X66" s="69"/>
      <c r="Y66" s="69"/>
      <c r="Z66" s="69"/>
      <c r="AA66" s="69"/>
      <c r="AB66" s="69"/>
      <c r="AC66" s="69"/>
      <c r="AD66" s="70"/>
      <c r="AE66" s="70"/>
      <c r="AF66" s="54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54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54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54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54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54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54"/>
    </row>
    <row r="67" spans="1:104" s="17" customFormat="1" ht="15.75">
      <c r="A67" s="65"/>
      <c r="B67" s="122" t="s">
        <v>195</v>
      </c>
      <c r="C67" s="123" t="s">
        <v>203</v>
      </c>
      <c r="D67" s="124"/>
      <c r="E67" s="124"/>
      <c r="F67" s="125" t="s">
        <v>187</v>
      </c>
      <c r="G67" s="126">
        <v>360</v>
      </c>
      <c r="H67" s="127">
        <v>13</v>
      </c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2"/>
      <c r="T67" s="73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2"/>
      <c r="AF67" s="73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2"/>
      <c r="AR67" s="73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2">
        <v>240</v>
      </c>
      <c r="BD67" s="73">
        <v>8</v>
      </c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2"/>
      <c r="BP67" s="73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2">
        <v>120</v>
      </c>
      <c r="CB67" s="73">
        <v>5</v>
      </c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2"/>
      <c r="CN67" s="73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2"/>
      <c r="CZ67" s="73"/>
    </row>
    <row r="68" spans="1:104" s="17" customFormat="1" ht="15.75">
      <c r="A68" s="65"/>
      <c r="B68" s="128" t="s">
        <v>19</v>
      </c>
      <c r="C68" s="129"/>
      <c r="D68" s="130"/>
      <c r="E68" s="130"/>
      <c r="F68" s="131"/>
      <c r="G68" s="132">
        <f>SUM(G67)</f>
        <v>360</v>
      </c>
      <c r="H68" s="132">
        <v>13</v>
      </c>
      <c r="I68" s="74">
        <f>SUM(I67:I67)</f>
        <v>0</v>
      </c>
      <c r="J68" s="74">
        <f>SUM(J67:J67)</f>
        <v>0</v>
      </c>
      <c r="K68" s="74">
        <f>SUM(K67:K67)</f>
        <v>0</v>
      </c>
      <c r="L68" s="74">
        <f>SUM(L67:L67)</f>
        <v>0</v>
      </c>
      <c r="M68" s="74">
        <v>0</v>
      </c>
      <c r="N68" s="74">
        <f aca="true" t="shared" si="11" ref="N68:X68">SUM(N67:N67)</f>
        <v>0</v>
      </c>
      <c r="O68" s="74">
        <f t="shared" si="11"/>
        <v>0</v>
      </c>
      <c r="P68" s="74">
        <f t="shared" si="11"/>
        <v>0</v>
      </c>
      <c r="Q68" s="74">
        <f t="shared" si="11"/>
        <v>0</v>
      </c>
      <c r="R68" s="74">
        <f t="shared" si="11"/>
        <v>0</v>
      </c>
      <c r="S68" s="74">
        <f t="shared" si="11"/>
        <v>0</v>
      </c>
      <c r="T68" s="75">
        <f t="shared" si="11"/>
        <v>0</v>
      </c>
      <c r="U68" s="74">
        <f t="shared" si="11"/>
        <v>0</v>
      </c>
      <c r="V68" s="74">
        <f t="shared" si="11"/>
        <v>0</v>
      </c>
      <c r="W68" s="74">
        <f t="shared" si="11"/>
        <v>0</v>
      </c>
      <c r="X68" s="74">
        <f t="shared" si="11"/>
        <v>0</v>
      </c>
      <c r="Y68" s="74">
        <v>0</v>
      </c>
      <c r="Z68" s="74">
        <f aca="true" t="shared" si="12" ref="Z68:AJ68">SUM(Z67:Z67)</f>
        <v>0</v>
      </c>
      <c r="AA68" s="74">
        <f t="shared" si="12"/>
        <v>0</v>
      </c>
      <c r="AB68" s="74">
        <f t="shared" si="12"/>
        <v>0</v>
      </c>
      <c r="AC68" s="74">
        <f t="shared" si="12"/>
        <v>0</v>
      </c>
      <c r="AD68" s="74">
        <f t="shared" si="12"/>
        <v>0</v>
      </c>
      <c r="AE68" s="74">
        <f t="shared" si="12"/>
        <v>0</v>
      </c>
      <c r="AF68" s="75">
        <f t="shared" si="12"/>
        <v>0</v>
      </c>
      <c r="AG68" s="74">
        <f t="shared" si="12"/>
        <v>0</v>
      </c>
      <c r="AH68" s="74">
        <f t="shared" si="12"/>
        <v>0</v>
      </c>
      <c r="AI68" s="74">
        <f t="shared" si="12"/>
        <v>0</v>
      </c>
      <c r="AJ68" s="74">
        <f t="shared" si="12"/>
        <v>0</v>
      </c>
      <c r="AK68" s="74">
        <v>0</v>
      </c>
      <c r="AL68" s="74">
        <f aca="true" t="shared" si="13" ref="AL68:AV68">SUM(AL67:AL67)</f>
        <v>0</v>
      </c>
      <c r="AM68" s="74">
        <f t="shared" si="13"/>
        <v>0</v>
      </c>
      <c r="AN68" s="74">
        <f t="shared" si="13"/>
        <v>0</v>
      </c>
      <c r="AO68" s="74">
        <f t="shared" si="13"/>
        <v>0</v>
      </c>
      <c r="AP68" s="74">
        <f t="shared" si="13"/>
        <v>0</v>
      </c>
      <c r="AQ68" s="74">
        <f t="shared" si="13"/>
        <v>0</v>
      </c>
      <c r="AR68" s="75">
        <f t="shared" si="13"/>
        <v>0</v>
      </c>
      <c r="AS68" s="74">
        <f t="shared" si="13"/>
        <v>0</v>
      </c>
      <c r="AT68" s="74">
        <f t="shared" si="13"/>
        <v>0</v>
      </c>
      <c r="AU68" s="74">
        <f t="shared" si="13"/>
        <v>0</v>
      </c>
      <c r="AV68" s="74">
        <f t="shared" si="13"/>
        <v>0</v>
      </c>
      <c r="AW68" s="74">
        <v>0</v>
      </c>
      <c r="AX68" s="74">
        <f aca="true" t="shared" si="14" ref="AX68:BZ68">SUM(AX67:AX67)</f>
        <v>0</v>
      </c>
      <c r="AY68" s="74">
        <f t="shared" si="14"/>
        <v>0</v>
      </c>
      <c r="AZ68" s="74">
        <f t="shared" si="14"/>
        <v>0</v>
      </c>
      <c r="BA68" s="74">
        <f t="shared" si="14"/>
        <v>0</v>
      </c>
      <c r="BB68" s="74">
        <f t="shared" si="14"/>
        <v>0</v>
      </c>
      <c r="BC68" s="74">
        <f t="shared" si="14"/>
        <v>240</v>
      </c>
      <c r="BD68" s="75">
        <f t="shared" si="14"/>
        <v>8</v>
      </c>
      <c r="BE68" s="74">
        <f t="shared" si="14"/>
        <v>0</v>
      </c>
      <c r="BF68" s="74">
        <f t="shared" si="14"/>
        <v>0</v>
      </c>
      <c r="BG68" s="74">
        <f t="shared" si="14"/>
        <v>0</v>
      </c>
      <c r="BH68" s="74">
        <f t="shared" si="14"/>
        <v>0</v>
      </c>
      <c r="BI68" s="74">
        <f t="shared" si="14"/>
        <v>0</v>
      </c>
      <c r="BJ68" s="74">
        <f t="shared" si="14"/>
        <v>0</v>
      </c>
      <c r="BK68" s="74">
        <f t="shared" si="14"/>
        <v>0</v>
      </c>
      <c r="BL68" s="74">
        <f t="shared" si="14"/>
        <v>0</v>
      </c>
      <c r="BM68" s="74">
        <f t="shared" si="14"/>
        <v>0</v>
      </c>
      <c r="BN68" s="74">
        <f t="shared" si="14"/>
        <v>0</v>
      </c>
      <c r="BO68" s="74">
        <f t="shared" si="14"/>
        <v>0</v>
      </c>
      <c r="BP68" s="75">
        <f t="shared" si="14"/>
        <v>0</v>
      </c>
      <c r="BQ68" s="74">
        <f t="shared" si="14"/>
        <v>0</v>
      </c>
      <c r="BR68" s="74">
        <f t="shared" si="14"/>
        <v>0</v>
      </c>
      <c r="BS68" s="74">
        <f t="shared" si="14"/>
        <v>0</v>
      </c>
      <c r="BT68" s="74">
        <f t="shared" si="14"/>
        <v>0</v>
      </c>
      <c r="BU68" s="74">
        <f t="shared" si="14"/>
        <v>0</v>
      </c>
      <c r="BV68" s="74">
        <f t="shared" si="14"/>
        <v>0</v>
      </c>
      <c r="BW68" s="74">
        <f t="shared" si="14"/>
        <v>0</v>
      </c>
      <c r="BX68" s="74">
        <f t="shared" si="14"/>
        <v>0</v>
      </c>
      <c r="BY68" s="74">
        <f t="shared" si="14"/>
        <v>0</v>
      </c>
      <c r="BZ68" s="74">
        <f t="shared" si="14"/>
        <v>0</v>
      </c>
      <c r="CA68" s="133">
        <v>120</v>
      </c>
      <c r="CB68" s="75">
        <v>5</v>
      </c>
      <c r="CC68" s="74">
        <f>SUM(CC67:CC67)</f>
        <v>0</v>
      </c>
      <c r="CD68" s="74">
        <f aca="true" t="shared" si="15" ref="CD68:CZ68">SUM(CD67:CD67)</f>
        <v>0</v>
      </c>
      <c r="CE68" s="74">
        <f t="shared" si="15"/>
        <v>0</v>
      </c>
      <c r="CF68" s="74">
        <f t="shared" si="15"/>
        <v>0</v>
      </c>
      <c r="CG68" s="74">
        <f t="shared" si="15"/>
        <v>0</v>
      </c>
      <c r="CH68" s="74">
        <f t="shared" si="15"/>
        <v>0</v>
      </c>
      <c r="CI68" s="74">
        <f t="shared" si="15"/>
        <v>0</v>
      </c>
      <c r="CJ68" s="74">
        <f t="shared" si="15"/>
        <v>0</v>
      </c>
      <c r="CK68" s="74">
        <f t="shared" si="15"/>
        <v>0</v>
      </c>
      <c r="CL68" s="74">
        <f t="shared" si="15"/>
        <v>0</v>
      </c>
      <c r="CM68" s="74">
        <f t="shared" si="15"/>
        <v>0</v>
      </c>
      <c r="CN68" s="75">
        <f t="shared" si="15"/>
        <v>0</v>
      </c>
      <c r="CO68" s="74">
        <f t="shared" si="15"/>
        <v>0</v>
      </c>
      <c r="CP68" s="74">
        <f t="shared" si="15"/>
        <v>0</v>
      </c>
      <c r="CQ68" s="74">
        <f t="shared" si="15"/>
        <v>0</v>
      </c>
      <c r="CR68" s="74">
        <f t="shared" si="15"/>
        <v>0</v>
      </c>
      <c r="CS68" s="74">
        <f t="shared" si="15"/>
        <v>0</v>
      </c>
      <c r="CT68" s="74">
        <f t="shared" si="15"/>
        <v>0</v>
      </c>
      <c r="CU68" s="74">
        <f t="shared" si="15"/>
        <v>0</v>
      </c>
      <c r="CV68" s="74">
        <f t="shared" si="15"/>
        <v>0</v>
      </c>
      <c r="CW68" s="74">
        <f t="shared" si="15"/>
        <v>0</v>
      </c>
      <c r="CX68" s="74">
        <f t="shared" si="15"/>
        <v>0</v>
      </c>
      <c r="CY68" s="74">
        <f t="shared" si="15"/>
        <v>0</v>
      </c>
      <c r="CZ68" s="75">
        <f t="shared" si="15"/>
        <v>0</v>
      </c>
    </row>
    <row r="69" spans="1:104" s="17" customFormat="1" ht="15.75">
      <c r="A69" s="65"/>
      <c r="B69" s="213" t="s">
        <v>72</v>
      </c>
      <c r="C69" s="214"/>
      <c r="D69" s="214"/>
      <c r="E69" s="214"/>
      <c r="F69" s="214"/>
      <c r="G69" s="214"/>
      <c r="H69" s="215"/>
      <c r="I69" s="211" t="s">
        <v>78</v>
      </c>
      <c r="J69" s="212"/>
      <c r="K69" s="212"/>
      <c r="L69" s="212"/>
      <c r="M69" s="212"/>
      <c r="N69" s="212"/>
      <c r="O69" s="212"/>
      <c r="P69" s="212"/>
      <c r="Q69" s="188"/>
      <c r="R69" s="189"/>
      <c r="S69" s="66" t="s">
        <v>79</v>
      </c>
      <c r="T69" s="67">
        <f>T68</f>
        <v>0</v>
      </c>
      <c r="U69" s="190" t="s">
        <v>80</v>
      </c>
      <c r="V69" s="191"/>
      <c r="W69" s="191"/>
      <c r="X69" s="191"/>
      <c r="Y69" s="191"/>
      <c r="Z69" s="191"/>
      <c r="AA69" s="191"/>
      <c r="AB69" s="191"/>
      <c r="AC69" s="188"/>
      <c r="AD69" s="189"/>
      <c r="AE69" s="66" t="s">
        <v>79</v>
      </c>
      <c r="AF69" s="67">
        <f>AF68</f>
        <v>0</v>
      </c>
      <c r="AG69" s="190" t="s">
        <v>81</v>
      </c>
      <c r="AH69" s="191"/>
      <c r="AI69" s="191"/>
      <c r="AJ69" s="191"/>
      <c r="AK69" s="191"/>
      <c r="AL69" s="191"/>
      <c r="AM69" s="191"/>
      <c r="AN69" s="191"/>
      <c r="AO69" s="188"/>
      <c r="AP69" s="189"/>
      <c r="AQ69" s="66" t="s">
        <v>79</v>
      </c>
      <c r="AR69" s="67">
        <f>AR68</f>
        <v>0</v>
      </c>
      <c r="AS69" s="190" t="s">
        <v>82</v>
      </c>
      <c r="AT69" s="191"/>
      <c r="AU69" s="191"/>
      <c r="AV69" s="191"/>
      <c r="AW69" s="191"/>
      <c r="AX69" s="191"/>
      <c r="AY69" s="191"/>
      <c r="AZ69" s="191"/>
      <c r="BA69" s="97"/>
      <c r="BB69" s="94">
        <f>SUM(AS68:BC68)</f>
        <v>240</v>
      </c>
      <c r="BC69" s="66" t="s">
        <v>79</v>
      </c>
      <c r="BD69" s="67">
        <f>BD68</f>
        <v>8</v>
      </c>
      <c r="BE69" s="190" t="s">
        <v>83</v>
      </c>
      <c r="BF69" s="191"/>
      <c r="BG69" s="191"/>
      <c r="BH69" s="191"/>
      <c r="BI69" s="191"/>
      <c r="BJ69" s="191"/>
      <c r="BK69" s="191"/>
      <c r="BL69" s="191"/>
      <c r="BM69" s="188">
        <f>SUM(BE68:BO68)</f>
        <v>0</v>
      </c>
      <c r="BN69" s="189"/>
      <c r="BO69" s="66" t="s">
        <v>79</v>
      </c>
      <c r="BP69" s="67">
        <f>BP68</f>
        <v>0</v>
      </c>
      <c r="BQ69" s="190" t="s">
        <v>84</v>
      </c>
      <c r="BR69" s="191"/>
      <c r="BS69" s="191"/>
      <c r="BT69" s="191"/>
      <c r="BU69" s="191"/>
      <c r="BV69" s="191"/>
      <c r="BW69" s="191"/>
      <c r="BX69" s="191"/>
      <c r="BY69" s="188">
        <f>SUM(BQ68:CA68)</f>
        <v>120</v>
      </c>
      <c r="BZ69" s="189"/>
      <c r="CA69" s="66" t="s">
        <v>79</v>
      </c>
      <c r="CB69" s="67">
        <f>CB68</f>
        <v>5</v>
      </c>
      <c r="CC69" s="190" t="s">
        <v>85</v>
      </c>
      <c r="CD69" s="191"/>
      <c r="CE69" s="191"/>
      <c r="CF69" s="191"/>
      <c r="CG69" s="191"/>
      <c r="CH69" s="191"/>
      <c r="CI69" s="191"/>
      <c r="CJ69" s="191"/>
      <c r="CK69" s="188">
        <f>SUM(CC68:CM68)</f>
        <v>0</v>
      </c>
      <c r="CL69" s="189"/>
      <c r="CM69" s="66" t="s">
        <v>79</v>
      </c>
      <c r="CN69" s="67">
        <f>CN68</f>
        <v>0</v>
      </c>
      <c r="CO69" s="190" t="s">
        <v>86</v>
      </c>
      <c r="CP69" s="191"/>
      <c r="CQ69" s="191"/>
      <c r="CR69" s="191"/>
      <c r="CS69" s="191"/>
      <c r="CT69" s="191"/>
      <c r="CU69" s="191"/>
      <c r="CV69" s="191"/>
      <c r="CW69" s="188">
        <f>SUM(CO68:CY68)</f>
        <v>0</v>
      </c>
      <c r="CX69" s="189"/>
      <c r="CY69" s="66" t="s">
        <v>79</v>
      </c>
      <c r="CZ69" s="67">
        <f>CZ68</f>
        <v>0</v>
      </c>
    </row>
    <row r="70" spans="1:104" s="17" customFormat="1" ht="15.75">
      <c r="A70" s="65"/>
      <c r="B70" s="217" t="s">
        <v>101</v>
      </c>
      <c r="C70" s="218"/>
      <c r="D70" s="219"/>
      <c r="E70" s="219"/>
      <c r="F70" s="220"/>
      <c r="G70" s="36">
        <v>2560</v>
      </c>
      <c r="H70" s="36">
        <v>180</v>
      </c>
      <c r="I70" s="190" t="s">
        <v>87</v>
      </c>
      <c r="J70" s="191"/>
      <c r="K70" s="191"/>
      <c r="L70" s="191"/>
      <c r="M70" s="191"/>
      <c r="N70" s="191"/>
      <c r="O70" s="191"/>
      <c r="P70" s="191"/>
      <c r="Q70" s="201">
        <f>SUM(Q65,Q69)</f>
        <v>435</v>
      </c>
      <c r="R70" s="201"/>
      <c r="S70" s="76" t="s">
        <v>79</v>
      </c>
      <c r="T70" s="77">
        <f>SUM(T65,T69)</f>
        <v>30</v>
      </c>
      <c r="U70" s="190" t="s">
        <v>94</v>
      </c>
      <c r="V70" s="191"/>
      <c r="W70" s="191"/>
      <c r="X70" s="191"/>
      <c r="Y70" s="191"/>
      <c r="Z70" s="191"/>
      <c r="AA70" s="191"/>
      <c r="AB70" s="191"/>
      <c r="AC70" s="201">
        <f>SUM(AC65,AC69)</f>
        <v>405</v>
      </c>
      <c r="AD70" s="201"/>
      <c r="AE70" s="76" t="s">
        <v>79</v>
      </c>
      <c r="AF70" s="77">
        <f>SUM(AF65,AF69)</f>
        <v>30</v>
      </c>
      <c r="AG70" s="190" t="s">
        <v>93</v>
      </c>
      <c r="AH70" s="191"/>
      <c r="AI70" s="191"/>
      <c r="AJ70" s="191"/>
      <c r="AK70" s="191"/>
      <c r="AL70" s="191"/>
      <c r="AM70" s="191"/>
      <c r="AN70" s="191"/>
      <c r="AO70" s="201">
        <f>SUM(AO65,AO69)</f>
        <v>465</v>
      </c>
      <c r="AP70" s="201"/>
      <c r="AQ70" s="76" t="s">
        <v>79</v>
      </c>
      <c r="AR70" s="77">
        <f>SUM(AR65,AR69)</f>
        <v>30</v>
      </c>
      <c r="AS70" s="190" t="s">
        <v>92</v>
      </c>
      <c r="AT70" s="191"/>
      <c r="AU70" s="191"/>
      <c r="AV70" s="191"/>
      <c r="AW70" s="191"/>
      <c r="AX70" s="191"/>
      <c r="AY70" s="191"/>
      <c r="AZ70" s="191"/>
      <c r="BA70" s="201">
        <f>SUM(BA65,BB69)</f>
        <v>540</v>
      </c>
      <c r="BB70" s="201"/>
      <c r="BC70" s="76" t="s">
        <v>79</v>
      </c>
      <c r="BD70" s="77">
        <f>SUM(BD65,BD69)</f>
        <v>30</v>
      </c>
      <c r="BE70" s="190" t="s">
        <v>91</v>
      </c>
      <c r="BF70" s="191"/>
      <c r="BG70" s="191"/>
      <c r="BH70" s="191"/>
      <c r="BI70" s="191"/>
      <c r="BJ70" s="191"/>
      <c r="BK70" s="191"/>
      <c r="BL70" s="191"/>
      <c r="BM70" s="201">
        <f>SUM(BM65,BM69)</f>
        <v>420</v>
      </c>
      <c r="BN70" s="201"/>
      <c r="BO70" s="76" t="s">
        <v>79</v>
      </c>
      <c r="BP70" s="77">
        <f>SUM(BP65,BP69)</f>
        <v>30</v>
      </c>
      <c r="BQ70" s="190" t="s">
        <v>90</v>
      </c>
      <c r="BR70" s="191"/>
      <c r="BS70" s="191"/>
      <c r="BT70" s="191"/>
      <c r="BU70" s="191"/>
      <c r="BV70" s="191"/>
      <c r="BW70" s="191"/>
      <c r="BX70" s="191"/>
      <c r="BY70" s="201">
        <f>SUM(BY65,BY69)</f>
        <v>295</v>
      </c>
      <c r="BZ70" s="201"/>
      <c r="CA70" s="76" t="s">
        <v>79</v>
      </c>
      <c r="CB70" s="77">
        <f>SUM(CB65,CB69)</f>
        <v>30</v>
      </c>
      <c r="CC70" s="190" t="s">
        <v>89</v>
      </c>
      <c r="CD70" s="191"/>
      <c r="CE70" s="191"/>
      <c r="CF70" s="191"/>
      <c r="CG70" s="191"/>
      <c r="CH70" s="191"/>
      <c r="CI70" s="191"/>
      <c r="CJ70" s="191"/>
      <c r="CK70" s="201">
        <f>SUM(CK65,CK69)</f>
        <v>0</v>
      </c>
      <c r="CL70" s="201"/>
      <c r="CM70" s="76" t="s">
        <v>79</v>
      </c>
      <c r="CN70" s="77">
        <f>SUM(CN65,CN69)</f>
        <v>0</v>
      </c>
      <c r="CO70" s="190" t="s">
        <v>88</v>
      </c>
      <c r="CP70" s="191"/>
      <c r="CQ70" s="191"/>
      <c r="CR70" s="191"/>
      <c r="CS70" s="191"/>
      <c r="CT70" s="191"/>
      <c r="CU70" s="191"/>
      <c r="CV70" s="191"/>
      <c r="CW70" s="201">
        <f>SUM(CW65,CW69)</f>
        <v>0</v>
      </c>
      <c r="CX70" s="201"/>
      <c r="CY70" s="76" t="s">
        <v>79</v>
      </c>
      <c r="CZ70" s="77">
        <f>SUM(CZ65,CZ69)</f>
        <v>0</v>
      </c>
    </row>
    <row r="71" spans="1:104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</row>
    <row r="72" spans="1:104" ht="15.75">
      <c r="A72" s="209" t="s">
        <v>46</v>
      </c>
      <c r="B72" s="210"/>
      <c r="C72" s="185" t="s">
        <v>57</v>
      </c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  <c r="BW72" s="185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85"/>
      <c r="CN72" s="185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</row>
    <row r="73" spans="1:104" ht="15.75">
      <c r="A73" s="78"/>
      <c r="B73" s="79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</row>
    <row r="74" spans="1:104" ht="15.75">
      <c r="A74" s="234" t="s">
        <v>100</v>
      </c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35"/>
      <c r="BE74" s="235"/>
      <c r="BF74" s="235"/>
      <c r="BG74" s="235"/>
      <c r="BH74" s="235"/>
      <c r="BI74" s="235"/>
      <c r="BJ74" s="235"/>
      <c r="BK74" s="235"/>
      <c r="BL74" s="235"/>
      <c r="BM74" s="235"/>
      <c r="BN74" s="235"/>
      <c r="BO74" s="235"/>
      <c r="BP74" s="235"/>
      <c r="BQ74" s="235"/>
      <c r="BR74" s="235"/>
      <c r="BS74" s="235"/>
      <c r="BT74" s="235"/>
      <c r="BU74" s="235"/>
      <c r="BV74" s="235"/>
      <c r="BW74" s="235"/>
      <c r="BX74" s="235"/>
      <c r="BY74" s="235"/>
      <c r="BZ74" s="235"/>
      <c r="CA74" s="235"/>
      <c r="CB74" s="235"/>
      <c r="CC74" s="235"/>
      <c r="CD74" s="235"/>
      <c r="CE74" s="235"/>
      <c r="CF74" s="235"/>
      <c r="CG74" s="235"/>
      <c r="CH74" s="235"/>
      <c r="CI74" s="235"/>
      <c r="CJ74" s="235"/>
      <c r="CK74" s="235"/>
      <c r="CL74" s="235"/>
      <c r="CM74" s="235"/>
      <c r="CN74" s="235"/>
      <c r="CO74" s="235"/>
      <c r="CP74" s="235"/>
      <c r="CQ74" s="235"/>
      <c r="CR74" s="235"/>
      <c r="CS74" s="235"/>
      <c r="CT74" s="235"/>
      <c r="CU74" s="235"/>
      <c r="CV74" s="235"/>
      <c r="CW74" s="235"/>
      <c r="CX74" s="235"/>
      <c r="CY74" s="235"/>
      <c r="CZ74" s="236"/>
    </row>
    <row r="75" spans="1:104" ht="15">
      <c r="A75" s="98" t="s">
        <v>204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100"/>
    </row>
    <row r="76" spans="1:104" ht="15">
      <c r="A76" s="195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  <c r="BI76" s="196"/>
      <c r="BJ76" s="196"/>
      <c r="BK76" s="196"/>
      <c r="BL76" s="196"/>
      <c r="BM76" s="196"/>
      <c r="BN76" s="196"/>
      <c r="BO76" s="196"/>
      <c r="BP76" s="196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  <c r="CF76" s="196"/>
      <c r="CG76" s="196"/>
      <c r="CH76" s="196"/>
      <c r="CI76" s="196"/>
      <c r="CJ76" s="196"/>
      <c r="CK76" s="196"/>
      <c r="CL76" s="196"/>
      <c r="CM76" s="196"/>
      <c r="CN76" s="196"/>
      <c r="CO76" s="196"/>
      <c r="CP76" s="196"/>
      <c r="CQ76" s="196"/>
      <c r="CR76" s="196"/>
      <c r="CS76" s="196"/>
      <c r="CT76" s="196"/>
      <c r="CU76" s="196"/>
      <c r="CV76" s="196"/>
      <c r="CW76" s="196"/>
      <c r="CX76" s="196"/>
      <c r="CY76" s="196"/>
      <c r="CZ76" s="197"/>
    </row>
    <row r="77" spans="1:104" ht="15">
      <c r="A77" s="195" t="s">
        <v>205</v>
      </c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96"/>
      <c r="BC77" s="196"/>
      <c r="BD77" s="196"/>
      <c r="BE77" s="196"/>
      <c r="BF77" s="196"/>
      <c r="BG77" s="196"/>
      <c r="BH77" s="196"/>
      <c r="BI77" s="196"/>
      <c r="BJ77" s="196"/>
      <c r="BK77" s="196"/>
      <c r="BL77" s="196"/>
      <c r="BM77" s="196"/>
      <c r="BN77" s="196"/>
      <c r="BO77" s="196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7"/>
    </row>
    <row r="78" spans="1:104" ht="12.75">
      <c r="A78" s="198"/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199"/>
      <c r="BO78" s="199"/>
      <c r="BP78" s="199"/>
      <c r="BQ78" s="199"/>
      <c r="BR78" s="199"/>
      <c r="BS78" s="199"/>
      <c r="BT78" s="199"/>
      <c r="BU78" s="199"/>
      <c r="BV78" s="199"/>
      <c r="BW78" s="199"/>
      <c r="BX78" s="199"/>
      <c r="BY78" s="199"/>
      <c r="BZ78" s="199"/>
      <c r="CA78" s="199"/>
      <c r="CB78" s="199"/>
      <c r="CC78" s="199"/>
      <c r="CD78" s="199"/>
      <c r="CE78" s="199"/>
      <c r="CF78" s="199"/>
      <c r="CG78" s="199"/>
      <c r="CH78" s="199"/>
      <c r="CI78" s="199"/>
      <c r="CJ78" s="199"/>
      <c r="CK78" s="199"/>
      <c r="CL78" s="199"/>
      <c r="CM78" s="199"/>
      <c r="CN78" s="199"/>
      <c r="CO78" s="199"/>
      <c r="CP78" s="199"/>
      <c r="CQ78" s="199"/>
      <c r="CR78" s="199"/>
      <c r="CS78" s="199"/>
      <c r="CT78" s="199"/>
      <c r="CU78" s="199"/>
      <c r="CV78" s="199"/>
      <c r="CW78" s="199"/>
      <c r="CX78" s="199"/>
      <c r="CY78" s="199"/>
      <c r="CZ78" s="200"/>
    </row>
    <row r="79" spans="1:104" ht="12.75">
      <c r="A79" s="198"/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  <c r="AW79" s="199"/>
      <c r="AX79" s="199"/>
      <c r="AY79" s="199"/>
      <c r="AZ79" s="199"/>
      <c r="BA79" s="199"/>
      <c r="BB79" s="199"/>
      <c r="BC79" s="199"/>
      <c r="BD79" s="199"/>
      <c r="BE79" s="199"/>
      <c r="BF79" s="199"/>
      <c r="BG79" s="199"/>
      <c r="BH79" s="199"/>
      <c r="BI79" s="199"/>
      <c r="BJ79" s="199"/>
      <c r="BK79" s="199"/>
      <c r="BL79" s="199"/>
      <c r="BM79" s="199"/>
      <c r="BN79" s="199"/>
      <c r="BO79" s="199"/>
      <c r="BP79" s="199"/>
      <c r="BQ79" s="199"/>
      <c r="BR79" s="199"/>
      <c r="BS79" s="199"/>
      <c r="BT79" s="199"/>
      <c r="BU79" s="199"/>
      <c r="BV79" s="199"/>
      <c r="BW79" s="199"/>
      <c r="BX79" s="199"/>
      <c r="BY79" s="199"/>
      <c r="BZ79" s="199"/>
      <c r="CA79" s="199"/>
      <c r="CB79" s="199"/>
      <c r="CC79" s="199"/>
      <c r="CD79" s="199"/>
      <c r="CE79" s="199"/>
      <c r="CF79" s="199"/>
      <c r="CG79" s="199"/>
      <c r="CH79" s="199"/>
      <c r="CI79" s="199"/>
      <c r="CJ79" s="199"/>
      <c r="CK79" s="199"/>
      <c r="CL79" s="199"/>
      <c r="CM79" s="199"/>
      <c r="CN79" s="199"/>
      <c r="CO79" s="199"/>
      <c r="CP79" s="199"/>
      <c r="CQ79" s="199"/>
      <c r="CR79" s="199"/>
      <c r="CS79" s="199"/>
      <c r="CT79" s="199"/>
      <c r="CU79" s="199"/>
      <c r="CV79" s="199"/>
      <c r="CW79" s="199"/>
      <c r="CX79" s="199"/>
      <c r="CY79" s="199"/>
      <c r="CZ79" s="200"/>
    </row>
    <row r="80" spans="1:104" ht="12.75">
      <c r="A80" s="198"/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199"/>
      <c r="BX80" s="199"/>
      <c r="BY80" s="199"/>
      <c r="BZ80" s="199"/>
      <c r="CA80" s="199"/>
      <c r="CB80" s="199"/>
      <c r="CC80" s="199"/>
      <c r="CD80" s="199"/>
      <c r="CE80" s="199"/>
      <c r="CF80" s="199"/>
      <c r="CG80" s="199"/>
      <c r="CH80" s="199"/>
      <c r="CI80" s="199"/>
      <c r="CJ80" s="199"/>
      <c r="CK80" s="199"/>
      <c r="CL80" s="199"/>
      <c r="CM80" s="199"/>
      <c r="CN80" s="199"/>
      <c r="CO80" s="199"/>
      <c r="CP80" s="199"/>
      <c r="CQ80" s="199"/>
      <c r="CR80" s="199"/>
      <c r="CS80" s="199"/>
      <c r="CT80" s="199"/>
      <c r="CU80" s="199"/>
      <c r="CV80" s="199"/>
      <c r="CW80" s="199"/>
      <c r="CX80" s="199"/>
      <c r="CY80" s="199"/>
      <c r="CZ80" s="200"/>
    </row>
    <row r="81" spans="1:104" ht="12.75">
      <c r="A81" s="192"/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4"/>
    </row>
  </sheetData>
  <sheetProtection insertRows="0"/>
  <mergeCells count="103">
    <mergeCell ref="B13:H13"/>
    <mergeCell ref="BM65:BN65"/>
    <mergeCell ref="BY65:BZ65"/>
    <mergeCell ref="B64:H64"/>
    <mergeCell ref="BE65:BL65"/>
    <mergeCell ref="AC65:AD65"/>
    <mergeCell ref="B25:H25"/>
    <mergeCell ref="B65:F65"/>
    <mergeCell ref="B58:H58"/>
    <mergeCell ref="B59:H59"/>
    <mergeCell ref="CC11:CM11"/>
    <mergeCell ref="A74:CZ74"/>
    <mergeCell ref="AG65:AN65"/>
    <mergeCell ref="AO65:AP65"/>
    <mergeCell ref="AS65:AZ65"/>
    <mergeCell ref="BA65:BB65"/>
    <mergeCell ref="I65:P65"/>
    <mergeCell ref="Q65:R65"/>
    <mergeCell ref="CW65:CX65"/>
    <mergeCell ref="CO65:CV65"/>
    <mergeCell ref="CC10:CZ10"/>
    <mergeCell ref="H10:H12"/>
    <mergeCell ref="I10:AF10"/>
    <mergeCell ref="AG10:BD10"/>
    <mergeCell ref="BE10:CB10"/>
    <mergeCell ref="BD11:BD12"/>
    <mergeCell ref="CN11:CN12"/>
    <mergeCell ref="T11:T12"/>
    <mergeCell ref="I11:S11"/>
    <mergeCell ref="U11:AE11"/>
    <mergeCell ref="C10:C12"/>
    <mergeCell ref="D10:F10"/>
    <mergeCell ref="G10:G12"/>
    <mergeCell ref="D11:D12"/>
    <mergeCell ref="E11:E12"/>
    <mergeCell ref="F11:F12"/>
    <mergeCell ref="E6:CB6"/>
    <mergeCell ref="E9:CB9"/>
    <mergeCell ref="B10:B12"/>
    <mergeCell ref="C72:CN72"/>
    <mergeCell ref="B66:H66"/>
    <mergeCell ref="BQ65:BX65"/>
    <mergeCell ref="CC65:CJ65"/>
    <mergeCell ref="CK65:CL65"/>
    <mergeCell ref="B70:F70"/>
    <mergeCell ref="U65:AB65"/>
    <mergeCell ref="BQ70:BX70"/>
    <mergeCell ref="BY70:BZ70"/>
    <mergeCell ref="AS69:AZ69"/>
    <mergeCell ref="BY69:BZ69"/>
    <mergeCell ref="BE69:BL69"/>
    <mergeCell ref="BM69:BN69"/>
    <mergeCell ref="A1:C1"/>
    <mergeCell ref="B2:H2"/>
    <mergeCell ref="B3:H3"/>
    <mergeCell ref="B5:C5"/>
    <mergeCell ref="D5:F5"/>
    <mergeCell ref="G5:H5"/>
    <mergeCell ref="A72:B72"/>
    <mergeCell ref="U69:AB69"/>
    <mergeCell ref="Q69:R69"/>
    <mergeCell ref="I69:P69"/>
    <mergeCell ref="I70:P70"/>
    <mergeCell ref="Q70:R70"/>
    <mergeCell ref="U70:AB70"/>
    <mergeCell ref="B69:H69"/>
    <mergeCell ref="E7:CB7"/>
    <mergeCell ref="AS11:BC11"/>
    <mergeCell ref="BP11:BP12"/>
    <mergeCell ref="BE11:BO11"/>
    <mergeCell ref="CB11:CB12"/>
    <mergeCell ref="E8:L8"/>
    <mergeCell ref="AF11:AF12"/>
    <mergeCell ref="A80:CZ80"/>
    <mergeCell ref="CW69:CX69"/>
    <mergeCell ref="CC69:CJ69"/>
    <mergeCell ref="CZ11:CZ12"/>
    <mergeCell ref="CO11:CY11"/>
    <mergeCell ref="AC70:AD70"/>
    <mergeCell ref="AG70:AN70"/>
    <mergeCell ref="AO70:AP70"/>
    <mergeCell ref="AS70:AZ70"/>
    <mergeCell ref="BA70:BB70"/>
    <mergeCell ref="CW70:CX70"/>
    <mergeCell ref="BQ11:CA11"/>
    <mergeCell ref="AR11:AR12"/>
    <mergeCell ref="AG11:AQ11"/>
    <mergeCell ref="BE70:BL70"/>
    <mergeCell ref="BQ69:BX69"/>
    <mergeCell ref="BM70:BN70"/>
    <mergeCell ref="CO70:CV70"/>
    <mergeCell ref="AG69:AN69"/>
    <mergeCell ref="AO69:AP69"/>
    <mergeCell ref="AC69:AD69"/>
    <mergeCell ref="CK69:CL69"/>
    <mergeCell ref="CO69:CV69"/>
    <mergeCell ref="A81:CZ81"/>
    <mergeCell ref="A76:CZ76"/>
    <mergeCell ref="A77:CZ77"/>
    <mergeCell ref="A78:CZ78"/>
    <mergeCell ref="A79:CZ79"/>
    <mergeCell ref="CC70:CJ70"/>
    <mergeCell ref="CK70:CL70"/>
  </mergeCells>
  <conditionalFormatting sqref="B2:H3 E6:CB7 G5:H5 E8:L8">
    <cfRule type="cellIs" priority="1" dxfId="0" operator="equal" stopIfTrue="1">
      <formula>0</formula>
    </cfRule>
  </conditionalFormatting>
  <dataValidations count="4">
    <dataValidation type="list" allowBlank="1" showInputMessage="1" showErrorMessage="1" sqref="C132">
      <formula1>"[slownik]!$A$1:$A$14"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70 H65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64 CZ64 CN64 CB64 BP64 BD64 AR64 AF64">
      <formula1>33</formula1>
    </dataValidation>
    <dataValidation type="list" allowBlank="1" showInputMessage="1" showErrorMessage="1" sqref="B59:H59">
      <formula1>dodaj_naglowek</formula1>
    </dataValidation>
  </dataValidations>
  <printOptions/>
  <pageMargins left="0.2" right="0.2362204724409449" top="0.17" bottom="0.1968503937007874" header="0.41" footer="0.5118110236220472"/>
  <pageSetup horizontalDpi="300" verticalDpi="300" orientation="landscape" paperSize="8" scale="3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T32"/>
  <sheetViews>
    <sheetView zoomScalePageLayoutView="0" workbookViewId="0" topLeftCell="A1">
      <selection activeCell="C31" sqref="C31:C32"/>
    </sheetView>
  </sheetViews>
  <sheetFormatPr defaultColWidth="9.140625" defaultRowHeight="12.75"/>
  <cols>
    <col min="1" max="1" width="12.57421875" style="0" customWidth="1"/>
    <col min="2" max="2" width="6.57421875" style="0" customWidth="1"/>
    <col min="3" max="4" width="53.8515625" style="0" customWidth="1"/>
    <col min="5" max="5" width="20.28125" style="0" customWidth="1"/>
    <col min="8" max="18" width="5.421875" style="0" customWidth="1"/>
    <col min="20" max="20" width="11.57421875" style="0" hidden="1" customWidth="1"/>
  </cols>
  <sheetData>
    <row r="1" ht="12.75">
      <c r="T1" t="s">
        <v>49</v>
      </c>
    </row>
    <row r="2" ht="12.75">
      <c r="T2" t="s">
        <v>50</v>
      </c>
    </row>
    <row r="3" spans="2:20" ht="15">
      <c r="B3" s="4" t="s">
        <v>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51</v>
      </c>
    </row>
    <row r="4" spans="2:18" ht="12.75">
      <c r="B4" s="254" t="s">
        <v>10</v>
      </c>
      <c r="C4" s="254" t="s">
        <v>11</v>
      </c>
      <c r="D4" s="255" t="s">
        <v>48</v>
      </c>
      <c r="E4" s="254" t="s">
        <v>12</v>
      </c>
      <c r="F4" s="261" t="s">
        <v>13</v>
      </c>
      <c r="G4" s="254" t="s">
        <v>14</v>
      </c>
      <c r="H4" s="257" t="s">
        <v>15</v>
      </c>
      <c r="I4" s="258"/>
      <c r="J4" s="258"/>
      <c r="K4" s="258"/>
      <c r="L4" s="258"/>
      <c r="M4" s="258"/>
      <c r="N4" s="258"/>
      <c r="O4" s="258"/>
      <c r="P4" s="258"/>
      <c r="Q4" s="258"/>
      <c r="R4" s="259"/>
    </row>
    <row r="5" spans="2:18" ht="12.75">
      <c r="B5" s="254"/>
      <c r="C5" s="254"/>
      <c r="D5" s="256"/>
      <c r="E5" s="260"/>
      <c r="F5" s="261"/>
      <c r="G5" s="254"/>
      <c r="H5" s="6" t="s">
        <v>16</v>
      </c>
      <c r="I5" s="12" t="s">
        <v>34</v>
      </c>
      <c r="J5" s="6" t="s">
        <v>17</v>
      </c>
      <c r="K5" s="12" t="s">
        <v>35</v>
      </c>
      <c r="L5" s="12" t="s">
        <v>36</v>
      </c>
      <c r="M5" s="12" t="s">
        <v>56</v>
      </c>
      <c r="N5" s="12" t="s">
        <v>37</v>
      </c>
      <c r="O5" s="12" t="s">
        <v>54</v>
      </c>
      <c r="P5" s="12" t="s">
        <v>55</v>
      </c>
      <c r="Q5" s="12" t="s">
        <v>18</v>
      </c>
      <c r="R5" s="12" t="s">
        <v>38</v>
      </c>
    </row>
    <row r="6" spans="2:18" ht="15">
      <c r="B6" s="7">
        <v>1</v>
      </c>
      <c r="C6" s="8"/>
      <c r="D6" s="13"/>
      <c r="E6" s="11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ht="15">
      <c r="B7" s="7">
        <v>2</v>
      </c>
      <c r="C7" s="8"/>
      <c r="D7" s="13"/>
      <c r="E7" s="11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15">
      <c r="B8" s="7">
        <v>3</v>
      </c>
      <c r="C8" s="8"/>
      <c r="D8" s="13"/>
      <c r="E8" s="11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ht="15">
      <c r="B9" s="7">
        <v>4</v>
      </c>
      <c r="C9" s="9"/>
      <c r="D9" s="14"/>
      <c r="E9" s="11"/>
      <c r="F9" s="1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5">
      <c r="B10" s="7">
        <v>5</v>
      </c>
      <c r="C10" s="8"/>
      <c r="D10" s="13"/>
      <c r="E10" s="11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15">
      <c r="B11" s="7">
        <v>6</v>
      </c>
      <c r="C11" s="8"/>
      <c r="D11" s="13"/>
      <c r="E11" s="11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ht="15">
      <c r="B12" s="7">
        <v>7</v>
      </c>
      <c r="C12" s="8"/>
      <c r="D12" s="13"/>
      <c r="E12" s="11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ht="15">
      <c r="B13" s="5">
        <v>8</v>
      </c>
      <c r="C13" s="5"/>
      <c r="D13" s="15"/>
      <c r="E13" s="11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15">
      <c r="B14" s="5">
        <v>9</v>
      </c>
      <c r="C14" s="5"/>
      <c r="D14" s="15"/>
      <c r="E14" s="11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15">
      <c r="B15" s="5">
        <v>10</v>
      </c>
      <c r="C15" s="5"/>
      <c r="D15" s="15"/>
      <c r="E15" s="11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15">
      <c r="B16" s="5">
        <v>11</v>
      </c>
      <c r="C16" s="5"/>
      <c r="D16" s="15"/>
      <c r="E16" s="11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5">
      <c r="B17" s="5">
        <v>12</v>
      </c>
      <c r="C17" s="5"/>
      <c r="D17" s="15"/>
      <c r="E17" s="11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5">
      <c r="B18" s="5">
        <v>13</v>
      </c>
      <c r="C18" s="5"/>
      <c r="D18" s="15"/>
      <c r="E18" s="11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>
      <c r="B19" s="5">
        <v>14</v>
      </c>
      <c r="C19" s="5"/>
      <c r="D19" s="15"/>
      <c r="E19" s="11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>
      <c r="B20" s="5">
        <v>15</v>
      </c>
      <c r="C20" s="5"/>
      <c r="D20" s="15"/>
      <c r="E20" s="11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>
      <c r="B21" s="5">
        <v>16</v>
      </c>
      <c r="C21" s="5"/>
      <c r="D21" s="15"/>
      <c r="E21" s="11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>
      <c r="B22" s="5">
        <v>17</v>
      </c>
      <c r="C22" s="5"/>
      <c r="D22" s="15"/>
      <c r="E22" s="11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">
      <c r="B23" s="5">
        <v>18</v>
      </c>
      <c r="C23" s="5"/>
      <c r="D23" s="15"/>
      <c r="E23" s="11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>
      <c r="B24" s="5">
        <v>19</v>
      </c>
      <c r="C24" s="5"/>
      <c r="D24" s="15"/>
      <c r="E24" s="11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">
      <c r="B25" s="5">
        <v>20</v>
      </c>
      <c r="C25" s="5"/>
      <c r="D25" s="15"/>
      <c r="E25" s="11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>
      <c r="B26" s="7"/>
      <c r="C26" s="8" t="s">
        <v>20</v>
      </c>
      <c r="D26" s="8"/>
      <c r="E26" s="10"/>
      <c r="F26" s="8">
        <f>SUM(F6:F25)</f>
        <v>0</v>
      </c>
      <c r="G26" s="8">
        <f>IF(SUM(G6:G25)&lt;=33,SUM(G6:G25),"Błąd ECTS")</f>
        <v>0</v>
      </c>
      <c r="H26" s="8">
        <f aca="true" t="shared" si="0" ref="H26:R26">SUM(H6:H25)</f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</row>
    <row r="31" ht="12.75">
      <c r="C31" s="45"/>
    </row>
    <row r="32" ht="12.75">
      <c r="C32" s="45"/>
    </row>
  </sheetData>
  <sheetProtection/>
  <mergeCells count="7">
    <mergeCell ref="G4:G5"/>
    <mergeCell ref="D4:D5"/>
    <mergeCell ref="H4:R4"/>
    <mergeCell ref="B4:B5"/>
    <mergeCell ref="C4:C5"/>
    <mergeCell ref="E4:E5"/>
    <mergeCell ref="F4:F5"/>
  </mergeCells>
  <dataValidations count="1">
    <dataValidation type="list" allowBlank="1" showInputMessage="1" showErrorMessage="1" sqref="E6:E25">
      <formula1>$T$1:$T$3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49</v>
      </c>
    </row>
    <row r="2" ht="12.75">
      <c r="S2" t="s">
        <v>50</v>
      </c>
    </row>
    <row r="3" spans="1:19" ht="15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7" ht="12.75">
      <c r="A4" s="254" t="s">
        <v>10</v>
      </c>
      <c r="B4" s="254" t="s">
        <v>11</v>
      </c>
      <c r="C4" s="255" t="s">
        <v>48</v>
      </c>
      <c r="D4" s="254" t="s">
        <v>12</v>
      </c>
      <c r="E4" s="261" t="s">
        <v>13</v>
      </c>
      <c r="F4" s="254" t="s">
        <v>14</v>
      </c>
      <c r="G4" s="257" t="s">
        <v>15</v>
      </c>
      <c r="H4" s="258"/>
      <c r="I4" s="258"/>
      <c r="J4" s="258"/>
      <c r="K4" s="258"/>
      <c r="L4" s="258"/>
      <c r="M4" s="258"/>
      <c r="N4" s="258"/>
      <c r="O4" s="258"/>
      <c r="P4" s="258"/>
      <c r="Q4" s="259"/>
    </row>
    <row r="5" spans="1:17" ht="12.75">
      <c r="A5" s="254"/>
      <c r="B5" s="254"/>
      <c r="C5" s="256"/>
      <c r="D5" s="260"/>
      <c r="E5" s="261"/>
      <c r="F5" s="254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22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49</v>
      </c>
    </row>
    <row r="2" ht="12.75">
      <c r="S2" t="s">
        <v>50</v>
      </c>
    </row>
    <row r="3" spans="1:19" ht="15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7" ht="12.75">
      <c r="A4" s="254" t="s">
        <v>10</v>
      </c>
      <c r="B4" s="254" t="s">
        <v>11</v>
      </c>
      <c r="C4" s="255" t="s">
        <v>48</v>
      </c>
      <c r="D4" s="254" t="s">
        <v>12</v>
      </c>
      <c r="E4" s="261" t="s">
        <v>13</v>
      </c>
      <c r="F4" s="254" t="s">
        <v>14</v>
      </c>
      <c r="G4" s="257" t="s">
        <v>15</v>
      </c>
      <c r="H4" s="258"/>
      <c r="I4" s="258"/>
      <c r="J4" s="258"/>
      <c r="K4" s="258"/>
      <c r="L4" s="258"/>
      <c r="M4" s="258"/>
      <c r="N4" s="258"/>
      <c r="O4" s="258"/>
      <c r="P4" s="258"/>
      <c r="Q4" s="259"/>
    </row>
    <row r="5" spans="1:17" ht="12.75">
      <c r="A5" s="254"/>
      <c r="B5" s="254"/>
      <c r="C5" s="256"/>
      <c r="D5" s="260"/>
      <c r="E5" s="261"/>
      <c r="F5" s="254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24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49</v>
      </c>
    </row>
    <row r="2" ht="12.75">
      <c r="S2" t="s">
        <v>50</v>
      </c>
    </row>
    <row r="3" spans="1:19" ht="1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7" ht="12.75">
      <c r="A4" s="254" t="s">
        <v>10</v>
      </c>
      <c r="B4" s="254" t="s">
        <v>11</v>
      </c>
      <c r="C4" s="255" t="s">
        <v>48</v>
      </c>
      <c r="D4" s="254" t="s">
        <v>12</v>
      </c>
      <c r="E4" s="261" t="s">
        <v>13</v>
      </c>
      <c r="F4" s="254" t="s">
        <v>14</v>
      </c>
      <c r="G4" s="257" t="s">
        <v>15</v>
      </c>
      <c r="H4" s="258"/>
      <c r="I4" s="258"/>
      <c r="J4" s="258"/>
      <c r="K4" s="258"/>
      <c r="L4" s="258"/>
      <c r="M4" s="258"/>
      <c r="N4" s="258"/>
      <c r="O4" s="258"/>
      <c r="P4" s="258"/>
      <c r="Q4" s="259"/>
    </row>
    <row r="5" spans="1:17" ht="12.75">
      <c r="A5" s="254"/>
      <c r="B5" s="254"/>
      <c r="C5" s="256"/>
      <c r="D5" s="260"/>
      <c r="E5" s="261"/>
      <c r="F5" s="254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26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49</v>
      </c>
    </row>
    <row r="2" ht="12.75">
      <c r="S2" t="s">
        <v>50</v>
      </c>
    </row>
    <row r="3" spans="1:19" ht="15">
      <c r="A3" s="4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7" ht="12.75">
      <c r="A4" s="254" t="s">
        <v>10</v>
      </c>
      <c r="B4" s="254" t="s">
        <v>11</v>
      </c>
      <c r="C4" s="255" t="s">
        <v>48</v>
      </c>
      <c r="D4" s="254" t="s">
        <v>12</v>
      </c>
      <c r="E4" s="261" t="s">
        <v>13</v>
      </c>
      <c r="F4" s="254" t="s">
        <v>14</v>
      </c>
      <c r="G4" s="257" t="s">
        <v>15</v>
      </c>
      <c r="H4" s="258"/>
      <c r="I4" s="258"/>
      <c r="J4" s="258"/>
      <c r="K4" s="258"/>
      <c r="L4" s="258"/>
      <c r="M4" s="258"/>
      <c r="N4" s="258"/>
      <c r="O4" s="258"/>
      <c r="P4" s="258"/>
      <c r="Q4" s="259"/>
    </row>
    <row r="5" spans="1:17" ht="12.75">
      <c r="A5" s="254"/>
      <c r="B5" s="254"/>
      <c r="C5" s="256"/>
      <c r="D5" s="260"/>
      <c r="E5" s="261"/>
      <c r="F5" s="254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28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49</v>
      </c>
    </row>
    <row r="2" ht="12.75">
      <c r="S2" t="s">
        <v>50</v>
      </c>
    </row>
    <row r="3" spans="1:19" ht="15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7" ht="12.75">
      <c r="A4" s="254" t="s">
        <v>10</v>
      </c>
      <c r="B4" s="254" t="s">
        <v>11</v>
      </c>
      <c r="C4" s="255" t="s">
        <v>48</v>
      </c>
      <c r="D4" s="254" t="s">
        <v>12</v>
      </c>
      <c r="E4" s="261" t="s">
        <v>13</v>
      </c>
      <c r="F4" s="254" t="s">
        <v>14</v>
      </c>
      <c r="G4" s="257" t="s">
        <v>15</v>
      </c>
      <c r="H4" s="258"/>
      <c r="I4" s="258"/>
      <c r="J4" s="258"/>
      <c r="K4" s="258"/>
      <c r="L4" s="258"/>
      <c r="M4" s="258"/>
      <c r="N4" s="258"/>
      <c r="O4" s="258"/>
      <c r="P4" s="258"/>
      <c r="Q4" s="259"/>
    </row>
    <row r="5" spans="1:17" ht="12.75">
      <c r="A5" s="254"/>
      <c r="B5" s="254"/>
      <c r="C5" s="256"/>
      <c r="D5" s="260"/>
      <c r="E5" s="261"/>
      <c r="F5" s="254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30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49</v>
      </c>
    </row>
    <row r="2" ht="12.75">
      <c r="S2" t="s">
        <v>50</v>
      </c>
    </row>
    <row r="3" spans="1:19" ht="15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7" ht="12.75">
      <c r="A4" s="254" t="s">
        <v>10</v>
      </c>
      <c r="B4" s="254" t="s">
        <v>11</v>
      </c>
      <c r="C4" s="255" t="s">
        <v>48</v>
      </c>
      <c r="D4" s="254" t="s">
        <v>12</v>
      </c>
      <c r="E4" s="261" t="s">
        <v>13</v>
      </c>
      <c r="F4" s="254" t="s">
        <v>14</v>
      </c>
      <c r="G4" s="257" t="s">
        <v>15</v>
      </c>
      <c r="H4" s="258"/>
      <c r="I4" s="258"/>
      <c r="J4" s="258"/>
      <c r="K4" s="258"/>
      <c r="L4" s="258"/>
      <c r="M4" s="258"/>
      <c r="N4" s="258"/>
      <c r="O4" s="258"/>
      <c r="P4" s="258"/>
      <c r="Q4" s="259"/>
    </row>
    <row r="5" spans="1:17" ht="12.75">
      <c r="A5" s="254"/>
      <c r="B5" s="254"/>
      <c r="C5" s="256"/>
      <c r="D5" s="260"/>
      <c r="E5" s="261"/>
      <c r="F5" s="254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32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ih</cp:lastModifiedBy>
  <cp:lastPrinted>2016-06-01T09:34:57Z</cp:lastPrinted>
  <dcterms:created xsi:type="dcterms:W3CDTF">2010-02-16T07:51:21Z</dcterms:created>
  <dcterms:modified xsi:type="dcterms:W3CDTF">2016-06-01T09:35:03Z</dcterms:modified>
  <cp:category/>
  <cp:version/>
  <cp:contentType/>
  <cp:contentStatus/>
</cp:coreProperties>
</file>