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14" firstSheet="10" activeTab="10"/>
  </bookViews>
  <sheets>
    <sheet name="KOMUNIKOWANIE 2017-18" sheetId="1" r:id="rId1"/>
    <sheet name="semestr I" sheetId="2" state="hidden" r:id="rId2"/>
    <sheet name="semestr II" sheetId="3" state="hidden" r:id="rId3"/>
    <sheet name="semestr III" sheetId="4" state="hidden" r:id="rId4"/>
    <sheet name="semestr IV" sheetId="5" state="hidden" r:id="rId5"/>
    <sheet name="semestr V" sheetId="6" state="hidden" r:id="rId6"/>
    <sheet name="semestr VI" sheetId="7" state="hidden" r:id="rId7"/>
    <sheet name="semestr VII" sheetId="8" state="hidden" r:id="rId8"/>
    <sheet name="semestr VIII" sheetId="9" state="hidden" r:id="rId9"/>
    <sheet name="slownik" sheetId="10" state="hidden" r:id="rId10"/>
    <sheet name="MAK 18-19" sheetId="11" r:id="rId11"/>
    <sheet name="J. OBCY 18-19" sheetId="12" r:id="rId12"/>
    <sheet name="NAUCZ. 18-19" sheetId="13" r:id="rId13"/>
    <sheet name="KW18-19" sheetId="14" r:id="rId14"/>
  </sheets>
  <externalReferences>
    <externalReference r:id="rId17"/>
  </externalReference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<sst xmlns="http://schemas.openxmlformats.org/spreadsheetml/2006/main" count="1269" uniqueCount="210">
  <si>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</si>
  <si>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</si>
  <si>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</si>
  <si>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</si>
  <si>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</si>
  <si>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</si>
  <si>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</si>
  <si>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</si>
  <si>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</si>
  <si>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</si>
  <si>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</si>
  <si>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</si>
  <si>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</si>
  <si>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</si>
  <si>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</si>
  <si>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</si>
  <si>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</si>
  <si>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</si>
  <si>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</si>
  <si>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</si>
  <si>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</si>
  <si>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</si>
  <si>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</si>
  <si>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</si>
  <si>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</si>
  <si>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</si>
  <si>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</si>
  <si>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</si>
  <si>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</si>
  <si>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</si>
  <si>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</si>
  <si>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</si>
  <si>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</si>
  <si>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</si>
  <si>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</si>
  <si>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</si>
  <si>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</si>
  <si>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</si>
  <si>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</si>
  <si>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</si>
  <si>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</si>
  <si>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</si>
  <si>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</si>
  <si>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</si>
  <si>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</si>
  <si>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</si>
  <si>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</si>
  <si>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</si>
  <si>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</si>
  <si>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</si>
  <si>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</si>
  <si>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</si>
  <si>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</si>
  <si>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</si>
  <si>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</si>
  <si>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</si>
  <si>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</si>
  <si>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</si>
  <si>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</si>
  <si>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</si>
  <si>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</si>
  <si>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</si>
  <si>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</si>
  <si>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</si>
  <si>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W sem. I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</si>
  <si>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</si>
  <si>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</si>
  <si>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</si>
  <si>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</si>
  <si>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</si>
  <si>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</si>
  <si>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</si>
  <si>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</si>
  <si>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1.</t>
  </si>
  <si>
    <t>2.</t>
  </si>
  <si>
    <t>3.</t>
  </si>
  <si>
    <t>4.</t>
  </si>
  <si>
    <t>5.</t>
  </si>
  <si>
    <t>6.</t>
  </si>
  <si>
    <t>2</t>
  </si>
  <si>
    <t>1,2</t>
  </si>
  <si>
    <t>1</t>
  </si>
  <si>
    <t>4</t>
  </si>
  <si>
    <t>7.</t>
  </si>
  <si>
    <t>3</t>
  </si>
  <si>
    <t>HUMANISTYCZNY</t>
  </si>
  <si>
    <t>FILOLOGII POLSKIEJ</t>
  </si>
  <si>
    <t>stacjonarny</t>
  </si>
  <si>
    <t>8.</t>
  </si>
  <si>
    <t>SPECJALNOŚĆ - DO WYBORU: ANIMACJA KULTURY</t>
  </si>
  <si>
    <t>SPECJALNOŚĆ DO WYBORU - MEDIOZNAWSTWO</t>
  </si>
  <si>
    <t>PRZEDMIOTY DO WYBORU</t>
  </si>
  <si>
    <t>SPECJALNOŚĆ DO WYBORU - NJPJO</t>
  </si>
  <si>
    <t>2,3</t>
  </si>
  <si>
    <t>profil:</t>
  </si>
  <si>
    <t>praktyczny</t>
  </si>
  <si>
    <t>filologia polska - studia II stopnia</t>
  </si>
  <si>
    <t>Teoria kultury</t>
  </si>
  <si>
    <t xml:space="preserve">Teoria literatury </t>
  </si>
  <si>
    <t xml:space="preserve">Teoria języka </t>
  </si>
  <si>
    <t>Warsztaty pisania</t>
  </si>
  <si>
    <t>Historia idei</t>
  </si>
  <si>
    <t xml:space="preserve">Przygotowanie psychologiczne  do nauczania we wszystkich typach szkół - na III i IV etapie edukacyjnym </t>
  </si>
  <si>
    <t>Przygotowanie pedagogiczne do nauczania we wszystkich typach szkól - na III i IV etapie edukacyjnym</t>
  </si>
  <si>
    <t xml:space="preserve">Warsztat tekstotwórczy ucznia </t>
  </si>
  <si>
    <t>1,2,3</t>
  </si>
  <si>
    <t>1,2,3,4,</t>
  </si>
  <si>
    <t>Metodyka nauczania literatury i języka polskiego</t>
  </si>
  <si>
    <t>Prawo autorskie</t>
  </si>
  <si>
    <t xml:space="preserve">Razem w całym okresie studiów z praktykami*  </t>
  </si>
  <si>
    <r>
      <t>Seminarium magisterskie</t>
    </r>
    <r>
      <rPr>
        <vertAlign val="superscript"/>
        <sz val="12"/>
        <rFont val="Arial"/>
        <family val="2"/>
      </rPr>
      <t>2</t>
    </r>
  </si>
  <si>
    <r>
      <t>Opcja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</si>
  <si>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Wykład monograficzny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</si>
  <si>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3) Student wybiera jedną opcję spośród proponowanych przez Zakład Filologii Polskiej.</t>
  </si>
  <si>
    <t xml:space="preserve">4) Student wybiera jeden wykład monograficzny spośród proponowanych przez Zakład Filologii Polskiej. </t>
  </si>
  <si>
    <t>Uwagi:</t>
  </si>
  <si>
    <t>SPECJALNOŚĆ: NAUCZYCIELSKA</t>
  </si>
  <si>
    <t>Praktyka nauczycielska w szkołach realizujących III i IV etap edukacyjny (330 g.)</t>
  </si>
  <si>
    <t>Praktyka psychologiczno-pedagogiczna w szkołach realizujących III i IV etap edukacyjny (30 g.)</t>
  </si>
  <si>
    <t xml:space="preserve">*   Ponadto student zalicza: Szkolenie bhp (4 godz.) w I semestrze - potwierdzone wpisem do indeksu. </t>
  </si>
  <si>
    <t>2) Student wybiera seminarium spośród proponowanych przez Zakład Filologii Polskiej (z zakresu literaturoznawstwa lub językoznawstwa lub metodyki nauczania literatury i języka polskiego lub kulturoznawstwa).</t>
  </si>
  <si>
    <t>MODUŁ I - PRZEDMIOTY PODSTAWOWE</t>
  </si>
  <si>
    <t>MODUŁ II - PRZEDMIOTY KIERUNKOWE</t>
  </si>
  <si>
    <t>MODUŁ III - PRZEDMIOTY UZUPEŁNIAJĄCE</t>
  </si>
  <si>
    <t>MODUŁ IV - PRZEDMIOTY DO WYBORU</t>
  </si>
  <si>
    <t>MODUŁ V - SPECJALNOŚCI DO WYBORU</t>
  </si>
  <si>
    <t>MODUŁ VI - PRAKTYKI W RAMACH SPECJALNOŚCI DO WYBORU: SECJALNOŚĆ NAUCZYCIELSKA</t>
  </si>
  <si>
    <r>
      <t>Lektorat języka obcego</t>
    </r>
    <r>
      <rPr>
        <vertAlign val="superscript"/>
        <sz val="12"/>
        <rFont val="Arial"/>
        <family val="2"/>
      </rPr>
      <t>1</t>
    </r>
  </si>
  <si>
    <t>Etyka i estetyka słowa</t>
  </si>
  <si>
    <t>Literatura postmodernizmu</t>
  </si>
  <si>
    <t>Dziedzictwo kulturowe i językowe regionu</t>
  </si>
  <si>
    <t>2017/2018</t>
  </si>
  <si>
    <t>specjalność: komunikowanie wizerunkowe: promocja, reklama i public relations</t>
  </si>
  <si>
    <t>Plan studiów  (FP-2P-2017/2018/KW)</t>
  </si>
  <si>
    <t>SPECJALNOŚĆ: KOMUNIKOWANIE WIZERUNKOWE: PROMOCJA, REKLAMA I PUBLIC RELATIONS</t>
  </si>
  <si>
    <t>MODUŁ VI - PRAKTYKI W RAMACH SPECJALNOŚCI DO WYBORU: KOMUNIKOWANIE WIZERUNKOWE: PROMOCJA, REKLAMA I PUBLIC RELATIONS</t>
  </si>
  <si>
    <r>
      <t>Praktyka zawodowa</t>
    </r>
    <r>
      <rPr>
        <b/>
        <vertAlign val="superscript"/>
        <sz val="12"/>
        <color indexed="10"/>
        <rFont val="Arial"/>
        <family val="2"/>
      </rPr>
      <t>5</t>
    </r>
  </si>
  <si>
    <t>5) Praktyki w mediach, np. w instytucjach i organizacjach medialnych; w biurach prasowych firm, urzędów i organizacji; w komórkach marketingowych przedsiębiorstw; działach marketingu i reklamy placówek kulturalnych; w agencjach PR, w agencjach kreatywnych.</t>
  </si>
  <si>
    <t>Moduł 1: Podstawy komunikowania wizerunkowego</t>
  </si>
  <si>
    <t>Język w promocji, marketingu i public relations</t>
  </si>
  <si>
    <t>Moduł 2: Komunikowanie marketingowe</t>
  </si>
  <si>
    <t>Moduł 3: Komunikowanie public relations</t>
  </si>
  <si>
    <t>9.</t>
  </si>
  <si>
    <t>Metody i techniki perswazji w promocji i reklamie</t>
  </si>
  <si>
    <t>Kreatywność multimedialna w promocji i reklamie</t>
  </si>
  <si>
    <t>Kampanie promocyjne i reklamowe –  tekst, obraz, dźwięk</t>
  </si>
  <si>
    <t>E-marketing</t>
  </si>
  <si>
    <t>Kreowanie i zarządzenie wizerunkiem</t>
  </si>
  <si>
    <t>Media relations i wypowiedzi publiczne</t>
  </si>
  <si>
    <t>E-Public Relations</t>
  </si>
  <si>
    <t>Etyka reklamy i public relations</t>
  </si>
  <si>
    <t>1) Zgodnie z Zarządzeniem  nr 71/2016 Rektora PWSZ z dnia 16 listopada 2016 r. w sprawie szczegółowych zasad organizacji nauki jezyków obcych prowadzonej przez SJO PWSZ w Tarnowie.</t>
  </si>
  <si>
    <t>MODUŁ VI - PRAKTYKI W RAMACH SPECJALNOŚCI DO WYBORU: JĘZYK OBCY W PRAKTYCE ZAWODOWEJ</t>
  </si>
  <si>
    <t>Polszczyzna w rozwoju</t>
  </si>
  <si>
    <t>Retoryka praktyczna</t>
  </si>
  <si>
    <t>Wspólczesna polszczyzna (system, funkcje, odmiany, style)</t>
  </si>
  <si>
    <t>Analiza i tworzenie tekstów z uwzględnieniem ich kontekstu</t>
  </si>
  <si>
    <t>2) Student wybiera jedną opcję spośród proponowanych przez Zakład Filologii Polskiej.</t>
  </si>
  <si>
    <t xml:space="preserve">3) Student wybiera jeden wykład monograficzny spośród proponowanych przez Zakład Filologii Polskiej. </t>
  </si>
  <si>
    <t>1) Student wybiera seminarium spośród proponowanych przez Zakład Filologii Polskiej (z zakresu literaturoznawstwa lub językoznawstwa lub metodyki nauczania literatury i języka polskiego lub kulturoznawstwa).</t>
  </si>
  <si>
    <t>menedżer i animator kultury</t>
  </si>
  <si>
    <t>Literatura do XIX wieku i jej konteksty</t>
  </si>
  <si>
    <t>Literatura XX i  XXI wieku i jej konteksty</t>
  </si>
  <si>
    <t>SPECJALNOŚĆ: MENEDŻER I ANIMATOR KULTURY</t>
  </si>
  <si>
    <t>Partnerstwo społeczne i budżety obywatelskie</t>
  </si>
  <si>
    <t>Lokalny produkt kulturowy. Turystyka kulturowa</t>
  </si>
  <si>
    <t>Formy komunikacji społecznej, nowe media i public relations</t>
  </si>
  <si>
    <t>Zarządzanie instytucjami kultury</t>
  </si>
  <si>
    <t>Finansowanie projektów kultury</t>
  </si>
  <si>
    <t>Tendencje we wspólczesnej kulturze</t>
  </si>
  <si>
    <t>2018/2019</t>
  </si>
  <si>
    <t>MODUŁ VI - PRAKTYKI W RAMACH SPECJALNOŚCI DO WYBORU: MENEDŻER I ANIMATOR KULTURY</t>
  </si>
  <si>
    <t>10.</t>
  </si>
  <si>
    <t>11.</t>
  </si>
  <si>
    <t>Moduł 1. Praktyczna nauka języka obcego (angielskiego lub francuskiego lub niemieckiego)</t>
  </si>
  <si>
    <t>Sprawności zintegrowane</t>
  </si>
  <si>
    <r>
      <t>Praktyka zawodowa</t>
    </r>
    <r>
      <rPr>
        <b/>
        <vertAlign val="superscript"/>
        <sz val="12"/>
        <color indexed="10"/>
        <rFont val="Arial"/>
        <family val="2"/>
      </rPr>
      <t>6</t>
    </r>
  </si>
  <si>
    <t>5) Język obcy: angielski lub francuski lub niemiecki do wyboru przez studenta.</t>
  </si>
  <si>
    <t>Język obcy (angielski lub francuski lub niemiecki) w turystyce i kulturze</t>
  </si>
  <si>
    <t>Język obcy (angielski lub francuski lub niemiecki) w biurze</t>
  </si>
  <si>
    <r>
      <t>SPECJALNOŚĆ: JĘZYK OBCY</t>
    </r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(ANGIELSKI LUB FRANCUSKI LUB NIEMIECKI) W PRAKTYCE ZAWODOWEJ</t>
    </r>
  </si>
  <si>
    <t>nauczycielska</t>
  </si>
  <si>
    <t>2. Student wybiera seminarium spośród proponowanych przez Zakład Filologii Polskiej (z zakresu literaturoznawstwa lub językoznawstwa lub metodyki nauczania literatury i języka polskiego lub kulturoznawstwa).</t>
  </si>
  <si>
    <r>
      <t>Opcja</t>
    </r>
    <r>
      <rPr>
        <vertAlign val="superscript"/>
        <sz val="12"/>
        <rFont val="Arial"/>
        <family val="2"/>
      </rPr>
      <t>3</t>
    </r>
  </si>
  <si>
    <r>
      <t>Wykład monograficzny</t>
    </r>
    <r>
      <rPr>
        <vertAlign val="superscript"/>
        <sz val="12"/>
        <rFont val="Arial"/>
        <family val="2"/>
      </rPr>
      <t>4</t>
    </r>
  </si>
  <si>
    <r>
      <t>Wychowanie fizyczne</t>
    </r>
    <r>
      <rPr>
        <vertAlign val="superscript"/>
        <sz val="12"/>
        <rFont val="Arial"/>
        <family val="2"/>
      </rPr>
      <t>5</t>
    </r>
  </si>
  <si>
    <t>1,2,3,4</t>
  </si>
  <si>
    <t>komunikowanie wizerunkowe: promocja, reklama i public relations</t>
  </si>
  <si>
    <t>MODUŁ VI - PRAKTYKI W RAMACH SPECJALNOŚCI DO WYBORU: SECJALNOŚĆ KOMUNIKOWANIE WIZERUNKOWE: PROMOCJA, REKLAMA I PUBLIC RELATIONS</t>
  </si>
  <si>
    <t>6)  Praktyki w mediach, np. w instytucjach i organizacjach medialnych; w biurach prasowych firm, urzędów i organizacji; w komórkach marketingowych przedsiębiorstw; działach marketingu i reklamy placówek kulturalnych; w agencjach PR, w agencjach kreatywnych.</t>
  </si>
  <si>
    <t>6) Praktyki zawodowe w instytucjach i placówkach, w których prowadzona jest działalność kulturalna i animacyjna.</t>
  </si>
  <si>
    <t>język obcy (angielski lub francuski lub niemiecki) w praktyce zawodowej</t>
  </si>
  <si>
    <t>Język obcy (angielski lub francuski lub niemiecki) w praktyce zawodowej - konwersacje</t>
  </si>
  <si>
    <t>6) Praktyki, np. w instytucjach, przedsiębiorstwach, w których wymagana jest znajomość języka obcego.</t>
  </si>
  <si>
    <t>Plan studiów  (FP-2P-2018/2019/KW)</t>
  </si>
  <si>
    <t>Plan studiów  (FP-2P-2018/2019/JO)</t>
  </si>
  <si>
    <t>Plan studiów  (FP-2P-2018/2019/N)</t>
  </si>
  <si>
    <r>
      <t>Seminarium magisterskie</t>
    </r>
    <r>
      <rPr>
        <vertAlign val="superscript"/>
        <sz val="12"/>
        <rFont val="Arial"/>
        <family val="2"/>
      </rPr>
      <t>1</t>
    </r>
  </si>
  <si>
    <r>
      <t>Opcja</t>
    </r>
    <r>
      <rPr>
        <vertAlign val="superscript"/>
        <sz val="12"/>
        <rFont val="Arial"/>
        <family val="2"/>
      </rPr>
      <t>2</t>
    </r>
  </si>
  <si>
    <r>
      <t>Wykład monograficzny</t>
    </r>
    <r>
      <rPr>
        <vertAlign val="superscript"/>
        <sz val="12"/>
        <rFont val="Arial"/>
        <family val="2"/>
      </rPr>
      <t>3</t>
    </r>
  </si>
  <si>
    <r>
      <t>Wychowanie fizyczne</t>
    </r>
    <r>
      <rPr>
        <vertAlign val="superscript"/>
        <sz val="12"/>
        <rFont val="Arial"/>
        <family val="2"/>
      </rPr>
      <t>4</t>
    </r>
  </si>
  <si>
    <t>Moduł 2. Język obcy (angielski lub francuski lub niemiecki) w praktyce zawodowej</t>
  </si>
  <si>
    <t>Język obcy (angielski lub francuski lub niemiecki) w biznesie</t>
  </si>
  <si>
    <t>Plan studiów  (FP-2P-2018/2019/MAK)</t>
  </si>
  <si>
    <t>Kierunki w lingwistyce</t>
  </si>
  <si>
    <t>Jeśli student będzie realizować zajęcia wf - łączna liczba godzin wyniesie 1265; jeśli nie będzie realizować zajęć wf - łączna liczba godzin wyniesie 1250.</t>
  </si>
  <si>
    <t>12.</t>
  </si>
  <si>
    <t>Jeśli student będzie realizować zajęcia wf - łączna liczba godzin wyniesie 1295; jeśli nie będzie realizować zajęć wf - łączna liczba godzin wyniesie 1280.</t>
  </si>
  <si>
    <t>5) Udział w zajęciach wf jest dobrowolny: Zarządzenie nr 35/2017 Rektora PWSZ w Tarnowie z dnia 12 IX 2017 r. w sprawie szczegółowych zasad organizacji zajęć z wychowania fizycznego.</t>
  </si>
  <si>
    <t>Organizacje III sektora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</si>
</sst>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b/>
      <vertAlign val="superscript"/>
      <sz val="12"/>
      <color indexed="10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8" borderId="10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 applyProtection="1">
      <alignment/>
      <protection hidden="1"/>
    </xf>
    <xf numFmtId="0" fontId="4" fillId="39" borderId="12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8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center"/>
      <protection locked="0"/>
    </xf>
    <xf numFmtId="49" fontId="2" fillId="40" borderId="10" xfId="0" applyNumberFormat="1" applyFont="1" applyFill="1" applyBorder="1" applyAlignment="1" applyProtection="1">
      <alignment horizontal="left" vertical="center"/>
      <protection locked="0"/>
    </xf>
    <xf numFmtId="49" fontId="4" fillId="39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49" fontId="3" fillId="36" borderId="11" xfId="0" applyNumberFormat="1" applyFont="1" applyFill="1" applyBorder="1" applyAlignment="1" applyProtection="1">
      <alignment horizontal="center"/>
      <protection locked="0"/>
    </xf>
    <xf numFmtId="49" fontId="3" fillId="38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40" borderId="12" xfId="0" applyNumberFormat="1" applyFont="1" applyFill="1" applyBorder="1" applyAlignment="1" applyProtection="1">
      <alignment horizontal="left" vertical="center"/>
      <protection locked="0"/>
    </xf>
    <xf numFmtId="49" fontId="2" fillId="40" borderId="12" xfId="0" applyNumberFormat="1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/>
      <protection hidden="1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40" borderId="26" xfId="0" applyNumberFormat="1" applyFont="1" applyFill="1" applyBorder="1" applyAlignment="1" applyProtection="1">
      <alignment horizontal="right" vertical="center" shrinkToFit="1"/>
      <protection locked="0"/>
    </xf>
    <xf numFmtId="49" fontId="3" fillId="40" borderId="12" xfId="0" applyNumberFormat="1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4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40" borderId="12" xfId="0" applyNumberFormat="1" applyFont="1" applyFill="1" applyBorder="1" applyAlignment="1" applyProtection="1">
      <alignment horizontal="center" wrapText="1"/>
      <protection locked="0"/>
    </xf>
    <xf numFmtId="0" fontId="1" fillId="35" borderId="17" xfId="0" applyFont="1" applyFill="1" applyBorder="1" applyAlignment="1" applyProtection="1">
      <alignment horizontal="right"/>
      <protection hidden="1"/>
    </xf>
    <xf numFmtId="0" fontId="4" fillId="34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41" borderId="12" xfId="0" applyNumberFormat="1" applyFont="1" applyFill="1" applyBorder="1" applyAlignment="1">
      <alignment horizontal="center"/>
    </xf>
    <xf numFmtId="0" fontId="1" fillId="35" borderId="17" xfId="0" applyFont="1" applyFill="1" applyBorder="1" applyAlignment="1" applyProtection="1">
      <alignment horizontal="left"/>
      <protection hidden="1"/>
    </xf>
    <xf numFmtId="0" fontId="2" fillId="42" borderId="12" xfId="0" applyFont="1" applyFill="1" applyBorder="1" applyAlignment="1" applyProtection="1">
      <alignment/>
      <protection hidden="1"/>
    </xf>
    <xf numFmtId="1" fontId="5" fillId="0" borderId="12" xfId="0" applyNumberFormat="1" applyFont="1" applyFill="1" applyBorder="1" applyAlignment="1" applyProtection="1">
      <alignment/>
      <protection locked="0"/>
    </xf>
    <xf numFmtId="0" fontId="2" fillId="42" borderId="27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0" borderId="11" xfId="0" applyNumberFormat="1" applyFont="1" applyFill="1" applyBorder="1" applyAlignment="1" applyProtection="1">
      <alignment horizontal="center"/>
      <protection locked="0"/>
    </xf>
    <xf numFmtId="49" fontId="2" fillId="40" borderId="11" xfId="0" applyNumberFormat="1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/>
      <protection hidden="1"/>
    </xf>
    <xf numFmtId="49" fontId="2" fillId="4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29" xfId="0" applyNumberFormat="1" applyFont="1" applyFill="1" applyBorder="1" applyAlignment="1" applyProtection="1">
      <alignment horizontal="center"/>
      <protection locked="0"/>
    </xf>
    <xf numFmtId="0" fontId="2" fillId="40" borderId="14" xfId="0" applyFont="1" applyFill="1" applyBorder="1" applyAlignment="1" applyProtection="1">
      <alignment/>
      <protection hidden="1"/>
    </xf>
    <xf numFmtId="0" fontId="2" fillId="40" borderId="10" xfId="0" applyFont="1" applyFill="1" applyBorder="1" applyAlignment="1" applyProtection="1">
      <alignment/>
      <protection hidden="1"/>
    </xf>
    <xf numFmtId="49" fontId="2" fillId="40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31" xfId="0" applyFont="1" applyFill="1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5" borderId="34" xfId="0" applyNumberFormat="1" applyFill="1" applyBorder="1" applyAlignment="1" applyProtection="1">
      <alignment/>
      <protection locked="0"/>
    </xf>
    <xf numFmtId="49" fontId="2" fillId="43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44" borderId="12" xfId="0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 applyProtection="1">
      <alignment/>
      <protection locked="0"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 applyProtection="1">
      <alignment/>
      <protection locked="0"/>
    </xf>
    <xf numFmtId="0" fontId="1" fillId="34" borderId="18" xfId="0" applyFont="1" applyFill="1" applyBorder="1" applyAlignment="1">
      <alignment/>
    </xf>
    <xf numFmtId="1" fontId="0" fillId="35" borderId="17" xfId="0" applyNumberFormat="1" applyFill="1" applyBorder="1" applyAlignment="1">
      <alignment/>
    </xf>
    <xf numFmtId="1" fontId="1" fillId="35" borderId="17" xfId="0" applyNumberFormat="1" applyFont="1" applyFill="1" applyBorder="1" applyAlignment="1">
      <alignment/>
    </xf>
    <xf numFmtId="49" fontId="1" fillId="0" borderId="36" xfId="0" applyNumberFormat="1" applyFont="1" applyBorder="1" applyAlignment="1" applyProtection="1">
      <alignment/>
      <protection locked="0"/>
    </xf>
    <xf numFmtId="49" fontId="2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40" borderId="11" xfId="0" applyNumberFormat="1" applyFont="1" applyFill="1" applyBorder="1" applyAlignment="1" applyProtection="1">
      <alignment horizontal="center" vertical="center"/>
      <protection locked="0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49" fontId="2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vertical="center"/>
      <protection hidden="1"/>
    </xf>
    <xf numFmtId="0" fontId="2" fillId="40" borderId="21" xfId="0" applyFont="1" applyFill="1" applyBorder="1" applyAlignment="1" applyProtection="1">
      <alignment vertical="center"/>
      <protection hidden="1"/>
    </xf>
    <xf numFmtId="0" fontId="11" fillId="34" borderId="12" xfId="0" applyFont="1" applyFill="1" applyBorder="1" applyAlignment="1">
      <alignment/>
    </xf>
    <xf numFmtId="0" fontId="11" fillId="34" borderId="12" xfId="0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11" fillId="35" borderId="17" xfId="0" applyFont="1" applyFill="1" applyBorder="1" applyAlignment="1" applyProtection="1">
      <alignment horizontal="right"/>
      <protection hidden="1"/>
    </xf>
    <xf numFmtId="0" fontId="11" fillId="34" borderId="18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 horizontal="right"/>
      <protection hidden="1"/>
    </xf>
    <xf numFmtId="49" fontId="3" fillId="4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40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44" borderId="37" xfId="0" applyFont="1" applyFill="1" applyBorder="1" applyAlignment="1">
      <alignment horizontal="center"/>
    </xf>
    <xf numFmtId="49" fontId="2" fillId="40" borderId="37" xfId="0" applyNumberFormat="1" applyFont="1" applyFill="1" applyBorder="1" applyAlignment="1" applyProtection="1">
      <alignment horizontal="center"/>
      <protection locked="0"/>
    </xf>
    <xf numFmtId="0" fontId="2" fillId="40" borderId="37" xfId="0" applyFont="1" applyFill="1" applyBorder="1" applyAlignment="1" applyProtection="1">
      <alignment/>
      <protection hidden="1"/>
    </xf>
    <xf numFmtId="0" fontId="2" fillId="40" borderId="38" xfId="0" applyFont="1" applyFill="1" applyBorder="1" applyAlignment="1" applyProtection="1">
      <alignment/>
      <protection hidden="1"/>
    </xf>
    <xf numFmtId="49" fontId="2" fillId="40" borderId="10" xfId="0" applyNumberFormat="1" applyFont="1" applyFill="1" applyBorder="1" applyAlignment="1" applyProtection="1">
      <alignment horizontal="center"/>
      <protection locked="0"/>
    </xf>
    <xf numFmtId="0" fontId="2" fillId="40" borderId="39" xfId="0" applyFont="1" applyFill="1" applyBorder="1" applyAlignment="1" applyProtection="1">
      <alignment/>
      <protection hidden="1"/>
    </xf>
    <xf numFmtId="49" fontId="3" fillId="40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28" xfId="0" applyNumberFormat="1" applyFont="1" applyFill="1" applyBorder="1" applyAlignment="1" applyProtection="1">
      <alignment horizontal="center"/>
      <protection locked="0"/>
    </xf>
    <xf numFmtId="0" fontId="2" fillId="40" borderId="28" xfId="0" applyFont="1" applyFill="1" applyBorder="1" applyAlignment="1" applyProtection="1">
      <alignment/>
      <protection hidden="1"/>
    </xf>
    <xf numFmtId="0" fontId="2" fillId="40" borderId="40" xfId="0" applyFont="1" applyFill="1" applyBorder="1" applyAlignment="1" applyProtection="1">
      <alignment/>
      <protection hidden="1"/>
    </xf>
    <xf numFmtId="49" fontId="2" fillId="4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2" fillId="44" borderId="12" xfId="0" applyFont="1" applyFill="1" applyBorder="1" applyAlignment="1">
      <alignment horizontal="center"/>
    </xf>
    <xf numFmtId="1" fontId="0" fillId="0" borderId="12" xfId="0" applyNumberFormat="1" applyFont="1" applyBorder="1" applyAlignment="1" applyProtection="1">
      <alignment/>
      <protection locked="0"/>
    </xf>
    <xf numFmtId="1" fontId="0" fillId="35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0" fontId="2" fillId="44" borderId="37" xfId="0" applyFont="1" applyFill="1" applyBorder="1" applyAlignment="1">
      <alignment horizontal="center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44" borderId="10" xfId="0" applyFont="1" applyFill="1" applyBorder="1" applyAlignment="1">
      <alignment horizontal="center"/>
    </xf>
    <xf numFmtId="49" fontId="2" fillId="40" borderId="28" xfId="0" applyNumberFormat="1" applyFont="1" applyFill="1" applyBorder="1" applyAlignment="1" applyProtection="1">
      <alignment horizontal="left" vertical="center" wrapText="1"/>
      <protection locked="0"/>
    </xf>
    <xf numFmtId="1" fontId="0" fillId="0" borderId="32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0" fillId="35" borderId="34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Border="1" applyAlignment="1" applyProtection="1">
      <alignment/>
      <protection locked="0"/>
    </xf>
    <xf numFmtId="0" fontId="2" fillId="44" borderId="11" xfId="0" applyFont="1" applyFill="1" applyBorder="1" applyAlignment="1">
      <alignment horizontal="center"/>
    </xf>
    <xf numFmtId="0" fontId="2" fillId="40" borderId="41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4" fillId="34" borderId="42" xfId="0" applyFont="1" applyFill="1" applyBorder="1" applyAlignment="1" applyProtection="1">
      <alignment/>
      <protection hidden="1"/>
    </xf>
    <xf numFmtId="0" fontId="4" fillId="34" borderId="43" xfId="0" applyFont="1" applyFill="1" applyBorder="1" applyAlignment="1" applyProtection="1">
      <alignment/>
      <protection hidden="1"/>
    </xf>
    <xf numFmtId="0" fontId="2" fillId="42" borderId="32" xfId="0" applyFont="1" applyFill="1" applyBorder="1" applyAlignment="1" applyProtection="1">
      <alignment/>
      <protection hidden="1"/>
    </xf>
    <xf numFmtId="0" fontId="4" fillId="34" borderId="44" xfId="0" applyFont="1" applyFill="1" applyBorder="1" applyAlignment="1" applyProtection="1">
      <alignment/>
      <protection hidden="1"/>
    </xf>
    <xf numFmtId="0" fontId="0" fillId="0" borderId="12" xfId="0" applyFill="1" applyBorder="1" applyAlignment="1">
      <alignment horizontal="center"/>
    </xf>
    <xf numFmtId="49" fontId="2" fillId="40" borderId="12" xfId="0" applyNumberFormat="1" applyFont="1" applyFill="1" applyBorder="1" applyAlignment="1" applyProtection="1">
      <alignment horizontal="center" wrapText="1"/>
      <protection locked="0"/>
    </xf>
    <xf numFmtId="0" fontId="3" fillId="44" borderId="11" xfId="0" applyFont="1" applyFill="1" applyBorder="1" applyAlignment="1">
      <alignment horizontal="center"/>
    </xf>
    <xf numFmtId="0" fontId="3" fillId="40" borderId="12" xfId="0" applyFont="1" applyFill="1" applyBorder="1" applyAlignment="1" applyProtection="1">
      <alignment/>
      <protection hidden="1"/>
    </xf>
    <xf numFmtId="49" fontId="3" fillId="40" borderId="28" xfId="0" applyNumberFormat="1" applyFont="1" applyFill="1" applyBorder="1" applyAlignment="1" applyProtection="1">
      <alignment horizontal="center"/>
      <protection locked="0"/>
    </xf>
    <xf numFmtId="0" fontId="3" fillId="40" borderId="28" xfId="0" applyFont="1" applyFill="1" applyBorder="1" applyAlignment="1" applyProtection="1">
      <alignment/>
      <protection hidden="1"/>
    </xf>
    <xf numFmtId="0" fontId="3" fillId="40" borderId="40" xfId="0" applyFont="1" applyFill="1" applyBorder="1" applyAlignment="1" applyProtection="1">
      <alignment/>
      <protection hidden="1"/>
    </xf>
    <xf numFmtId="49" fontId="1" fillId="0" borderId="36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1" fillId="0" borderId="36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4" borderId="12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 horizontal="right"/>
      <protection hidden="1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0" fontId="4" fillId="4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4" fillId="39" borderId="15" xfId="0" applyFont="1" applyFill="1" applyBorder="1" applyAlignment="1">
      <alignment horizontal="right"/>
    </xf>
    <xf numFmtId="0" fontId="4" fillId="39" borderId="16" xfId="0" applyFont="1" applyFill="1" applyBorder="1" applyAlignment="1">
      <alignment horizontal="right"/>
    </xf>
    <xf numFmtId="0" fontId="4" fillId="39" borderId="18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8" fillId="44" borderId="12" xfId="0" applyFont="1" applyFill="1" applyBorder="1" applyAlignment="1">
      <alignment horizontal="right"/>
    </xf>
    <xf numFmtId="0" fontId="0" fillId="44" borderId="12" xfId="0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38" borderId="13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165" fontId="3" fillId="0" borderId="47" xfId="0" applyNumberFormat="1" applyFont="1" applyBorder="1" applyAlignment="1">
      <alignment horizontal="left"/>
    </xf>
    <xf numFmtId="0" fontId="0" fillId="0" borderId="48" xfId="0" applyBorder="1" applyAlignment="1">
      <alignment horizontal="left"/>
    </xf>
    <xf numFmtId="0" fontId="1" fillId="0" borderId="12" xfId="0" applyFont="1" applyBorder="1" applyAlignment="1">
      <alignment/>
    </xf>
    <xf numFmtId="165" fontId="3" fillId="0" borderId="49" xfId="0" applyNumberFormat="1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45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34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1" fillId="0" borderId="53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5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4" fillId="34" borderId="53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1" fillId="34" borderId="56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1" fillId="34" borderId="57" xfId="0" applyFont="1" applyFill="1" applyBorder="1" applyAlignment="1">
      <alignment horizontal="right"/>
    </xf>
    <xf numFmtId="0" fontId="1" fillId="45" borderId="33" xfId="0" applyFont="1" applyFill="1" applyBorder="1" applyAlignment="1">
      <alignment horizontal="left" vertical="top" wrapText="1"/>
    </xf>
    <xf numFmtId="0" fontId="1" fillId="45" borderId="57" xfId="0" applyFont="1" applyFill="1" applyBorder="1" applyAlignment="1">
      <alignment horizontal="left" vertical="top" wrapText="1"/>
    </xf>
    <xf numFmtId="0" fontId="1" fillId="45" borderId="35" xfId="0" applyFont="1" applyFill="1" applyBorder="1" applyAlignment="1">
      <alignment horizontal="left" vertical="top" wrapText="1"/>
    </xf>
    <xf numFmtId="0" fontId="1" fillId="45" borderId="44" xfId="0" applyFont="1" applyFill="1" applyBorder="1" applyAlignment="1">
      <alignment horizontal="left" vertical="top" wrapText="1"/>
    </xf>
    <xf numFmtId="0" fontId="1" fillId="45" borderId="53" xfId="0" applyFont="1" applyFill="1" applyBorder="1" applyAlignment="1">
      <alignment horizontal="left" vertical="top" wrapText="1"/>
    </xf>
    <xf numFmtId="0" fontId="1" fillId="45" borderId="5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34" borderId="12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mgr2018-19stacjonarny_zmi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UNIKOWANIE 2017-18"/>
      <sheetName val="semestr I"/>
      <sheetName val="semestr II"/>
      <sheetName val="semestr III"/>
      <sheetName val="semestr IV"/>
      <sheetName val="semestr V"/>
      <sheetName val="semestr VI"/>
      <sheetName val="semestr VII"/>
      <sheetName val="semestr VIII"/>
      <sheetName val="slownik"/>
      <sheetName val="MAK 18-19"/>
      <sheetName val="J. OBCY 18-19"/>
      <sheetName val="NAUCZ. 18-19"/>
      <sheetName val="KW18-19"/>
    </sheetNames>
    <definedNames>
      <definedName name="dodajwiersz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9"/>
  <sheetViews>
    <sheetView zoomScalePageLayoutView="0" workbookViewId="0" topLeftCell="A55">
      <selection activeCell="A63" sqref="A63:IV63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85" t="s">
        <v>45</v>
      </c>
      <c r="B1" s="185"/>
      <c r="C1" s="185"/>
      <c r="D1" s="18"/>
      <c r="E1" s="18"/>
      <c r="F1" s="18"/>
    </row>
    <row r="2" spans="1:8" ht="12.75">
      <c r="A2" s="27" t="s">
        <v>46</v>
      </c>
      <c r="B2" s="261" t="s">
        <v>85</v>
      </c>
      <c r="C2" s="274"/>
      <c r="D2" s="274"/>
      <c r="E2" s="274"/>
      <c r="F2" s="274"/>
      <c r="G2" s="274"/>
      <c r="H2" s="274"/>
    </row>
    <row r="3" spans="1:8" ht="12.75">
      <c r="A3" s="27" t="s">
        <v>47</v>
      </c>
      <c r="B3" s="261" t="s">
        <v>86</v>
      </c>
      <c r="C3" s="274"/>
      <c r="D3" s="274"/>
      <c r="E3" s="274"/>
      <c r="F3" s="274"/>
      <c r="G3" s="274"/>
      <c r="H3" s="274"/>
    </row>
    <row r="5" spans="2:8" s="1" customFormat="1" ht="15.75">
      <c r="B5" s="275" t="s">
        <v>133</v>
      </c>
      <c r="C5" s="275"/>
      <c r="D5" s="276" t="s">
        <v>71</v>
      </c>
      <c r="E5" s="276"/>
      <c r="F5" s="276"/>
      <c r="G5" s="261" t="s">
        <v>131</v>
      </c>
      <c r="H5" s="262"/>
    </row>
    <row r="6" spans="2:56" s="1" customFormat="1" ht="15.75">
      <c r="B6" s="29"/>
      <c r="C6" s="31" t="s">
        <v>69</v>
      </c>
      <c r="D6" s="73"/>
      <c r="E6" s="261" t="s">
        <v>96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</row>
    <row r="7" spans="2:56" s="1" customFormat="1" ht="15.75">
      <c r="B7" s="29"/>
      <c r="C7" s="31" t="s">
        <v>94</v>
      </c>
      <c r="D7" s="73"/>
      <c r="E7" s="261" t="s">
        <v>95</v>
      </c>
      <c r="F7" s="188"/>
      <c r="G7" s="188"/>
      <c r="H7" s="18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59" t="s">
        <v>132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2:56" s="1" customFormat="1" ht="15.75">
      <c r="B9" s="29"/>
      <c r="C9" s="31" t="s">
        <v>72</v>
      </c>
      <c r="D9" s="73"/>
      <c r="E9" s="261" t="s">
        <v>87</v>
      </c>
      <c r="F9" s="262"/>
      <c r="G9" s="262"/>
      <c r="H9" s="262"/>
      <c r="I9" s="262"/>
      <c r="J9" s="262"/>
      <c r="K9" s="262"/>
      <c r="L9" s="26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</row>
    <row r="11" spans="2:56" ht="15">
      <c r="B11" s="265" t="s">
        <v>1</v>
      </c>
      <c r="C11" s="267" t="s">
        <v>2</v>
      </c>
      <c r="D11" s="265" t="s">
        <v>58</v>
      </c>
      <c r="E11" s="265"/>
      <c r="F11" s="265"/>
      <c r="G11" s="270" t="s">
        <v>24</v>
      </c>
      <c r="H11" s="267" t="s">
        <v>5</v>
      </c>
      <c r="I11" s="258" t="s">
        <v>57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 t="s">
        <v>56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2:56" ht="12.75" customHeight="1">
      <c r="B12" s="266"/>
      <c r="C12" s="268"/>
      <c r="D12" s="247" t="s">
        <v>38</v>
      </c>
      <c r="E12" s="249" t="s">
        <v>36</v>
      </c>
      <c r="F12" s="249" t="s">
        <v>37</v>
      </c>
      <c r="G12" s="271"/>
      <c r="H12" s="268"/>
      <c r="I12" s="251" t="s">
        <v>30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54" t="s">
        <v>5</v>
      </c>
      <c r="U12" s="256" t="s">
        <v>31</v>
      </c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257" t="s">
        <v>5</v>
      </c>
      <c r="AG12" s="256" t="s">
        <v>32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3"/>
      <c r="AR12" s="257" t="s">
        <v>5</v>
      </c>
      <c r="AS12" s="256" t="s">
        <v>33</v>
      </c>
      <c r="AT12" s="252"/>
      <c r="AU12" s="252"/>
      <c r="AV12" s="252"/>
      <c r="AW12" s="252"/>
      <c r="AX12" s="252"/>
      <c r="AY12" s="252"/>
      <c r="AZ12" s="252"/>
      <c r="BA12" s="252"/>
      <c r="BB12" s="252"/>
      <c r="BC12" s="253"/>
      <c r="BD12" s="257" t="s">
        <v>5</v>
      </c>
    </row>
    <row r="13" spans="2:56" ht="17.25" customHeight="1">
      <c r="B13" s="266"/>
      <c r="C13" s="269"/>
      <c r="D13" s="248"/>
      <c r="E13" s="250"/>
      <c r="F13" s="250"/>
      <c r="G13" s="272"/>
      <c r="H13" s="269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5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58"/>
    </row>
    <row r="14" spans="2:56" ht="15.75">
      <c r="B14" s="240" t="s">
        <v>121</v>
      </c>
      <c r="C14" s="241"/>
      <c r="D14" s="241"/>
      <c r="E14" s="241"/>
      <c r="F14" s="241"/>
      <c r="G14" s="242"/>
      <c r="H14" s="24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130</v>
      </c>
      <c r="D15" s="74"/>
      <c r="E15" s="50"/>
      <c r="F15" s="50" t="s">
        <v>81</v>
      </c>
      <c r="G15" s="37">
        <v>15</v>
      </c>
      <c r="H15" s="38">
        <v>1</v>
      </c>
      <c r="I15" s="56"/>
      <c r="J15" s="56"/>
      <c r="K15" s="56"/>
      <c r="L15" s="56"/>
      <c r="M15" s="56">
        <v>15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128</v>
      </c>
      <c r="D16" s="74"/>
      <c r="E16" s="50"/>
      <c r="F16" s="50" t="s">
        <v>79</v>
      </c>
      <c r="G16" s="37">
        <v>30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30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100" t="s">
        <v>75</v>
      </c>
      <c r="C17" s="49" t="s">
        <v>97</v>
      </c>
      <c r="D17" s="74"/>
      <c r="E17" s="50"/>
      <c r="F17" s="50" t="s">
        <v>84</v>
      </c>
      <c r="G17" s="37">
        <v>30</v>
      </c>
      <c r="H17" s="38">
        <v>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>
        <v>30</v>
      </c>
      <c r="AL17" s="56"/>
      <c r="AM17" s="56"/>
      <c r="AN17" s="56"/>
      <c r="AO17" s="56"/>
      <c r="AP17" s="56"/>
      <c r="AQ17" s="57"/>
      <c r="AR17" s="58">
        <v>4</v>
      </c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</row>
    <row r="18" spans="2:56" ht="15.75">
      <c r="B18" s="244" t="s">
        <v>10</v>
      </c>
      <c r="C18" s="245"/>
      <c r="D18" s="245"/>
      <c r="E18" s="245"/>
      <c r="F18" s="246"/>
      <c r="G18" s="39">
        <f>SUM(G15:G17)</f>
        <v>75</v>
      </c>
      <c r="H18" s="40">
        <f>SUM(H15:H17)</f>
        <v>7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5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5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227" t="s">
        <v>122</v>
      </c>
      <c r="C19" s="228"/>
      <c r="D19" s="228"/>
      <c r="E19" s="228"/>
      <c r="F19" s="228"/>
      <c r="G19" s="228"/>
      <c r="H19" s="229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6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6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6"/>
    </row>
    <row r="20" spans="2:56" ht="15.75">
      <c r="B20" s="101" t="s">
        <v>73</v>
      </c>
      <c r="C20" s="52" t="s">
        <v>129</v>
      </c>
      <c r="D20" s="75" t="s">
        <v>79</v>
      </c>
      <c r="E20" s="53" t="s">
        <v>80</v>
      </c>
      <c r="F20" s="53"/>
      <c r="G20" s="66">
        <v>60</v>
      </c>
      <c r="H20" s="41">
        <v>5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>
        <v>30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>
        <v>3</v>
      </c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74</v>
      </c>
      <c r="C21" s="52" t="s">
        <v>129</v>
      </c>
      <c r="D21" s="75"/>
      <c r="E21" s="53"/>
      <c r="F21" s="53" t="s">
        <v>79</v>
      </c>
      <c r="G21" s="66">
        <v>60</v>
      </c>
      <c r="H21" s="41">
        <v>5</v>
      </c>
      <c r="I21" s="60"/>
      <c r="J21" s="60"/>
      <c r="K21" s="60"/>
      <c r="L21" s="60"/>
      <c r="M21" s="60">
        <v>30</v>
      </c>
      <c r="N21" s="60"/>
      <c r="O21" s="60"/>
      <c r="P21" s="60"/>
      <c r="Q21" s="60"/>
      <c r="R21" s="60"/>
      <c r="S21" s="61"/>
      <c r="T21" s="62">
        <v>3</v>
      </c>
      <c r="U21" s="63"/>
      <c r="V21" s="60"/>
      <c r="W21" s="60"/>
      <c r="X21" s="60"/>
      <c r="Y21" s="60">
        <v>30</v>
      </c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75</v>
      </c>
      <c r="C22" s="52" t="s">
        <v>98</v>
      </c>
      <c r="D22" s="75" t="s">
        <v>81</v>
      </c>
      <c r="E22" s="53" t="s">
        <v>81</v>
      </c>
      <c r="F22" s="53"/>
      <c r="G22" s="66">
        <v>30</v>
      </c>
      <c r="H22" s="41">
        <v>3</v>
      </c>
      <c r="I22" s="60">
        <v>30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3</v>
      </c>
      <c r="U22" s="63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/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76</v>
      </c>
      <c r="C23" s="52" t="s">
        <v>98</v>
      </c>
      <c r="D23" s="75"/>
      <c r="E23" s="53"/>
      <c r="F23" s="53" t="s">
        <v>81</v>
      </c>
      <c r="G23" s="66">
        <v>30</v>
      </c>
      <c r="H23" s="41">
        <v>2</v>
      </c>
      <c r="I23" s="60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/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77</v>
      </c>
      <c r="C24" s="52" t="s">
        <v>99</v>
      </c>
      <c r="D24" s="75" t="s">
        <v>79</v>
      </c>
      <c r="E24" s="53" t="s">
        <v>80</v>
      </c>
      <c r="F24" s="53"/>
      <c r="G24" s="66">
        <v>60</v>
      </c>
      <c r="H24" s="41">
        <v>5</v>
      </c>
      <c r="I24" s="60">
        <v>30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2</v>
      </c>
      <c r="U24" s="63">
        <v>30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3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78</v>
      </c>
      <c r="C25" s="52" t="s">
        <v>99</v>
      </c>
      <c r="D25" s="75"/>
      <c r="E25" s="53"/>
      <c r="F25" s="53" t="s">
        <v>80</v>
      </c>
      <c r="G25" s="66">
        <v>60</v>
      </c>
      <c r="H25" s="41">
        <v>5</v>
      </c>
      <c r="I25" s="60"/>
      <c r="J25" s="60"/>
      <c r="K25" s="60"/>
      <c r="L25" s="60"/>
      <c r="M25" s="60">
        <v>30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30</v>
      </c>
      <c r="Z25" s="60"/>
      <c r="AA25" s="60"/>
      <c r="AB25" s="60"/>
      <c r="AC25" s="60"/>
      <c r="AD25" s="60"/>
      <c r="AE25" s="61"/>
      <c r="AF25" s="62">
        <v>2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83</v>
      </c>
      <c r="C26" s="70" t="s">
        <v>100</v>
      </c>
      <c r="D26" s="75"/>
      <c r="E26" s="53"/>
      <c r="F26" s="53" t="s">
        <v>81</v>
      </c>
      <c r="G26" s="66">
        <v>30</v>
      </c>
      <c r="H26" s="41">
        <v>3</v>
      </c>
      <c r="I26" s="60"/>
      <c r="J26" s="60"/>
      <c r="K26" s="60"/>
      <c r="L26" s="60"/>
      <c r="M26" s="60">
        <v>30</v>
      </c>
      <c r="N26" s="60"/>
      <c r="O26" s="60"/>
      <c r="P26" s="60"/>
      <c r="Q26" s="60"/>
      <c r="R26" s="60"/>
      <c r="S26" s="61"/>
      <c r="T26" s="62">
        <v>3</v>
      </c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/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88</v>
      </c>
      <c r="C27" s="52" t="s">
        <v>101</v>
      </c>
      <c r="D27" s="75"/>
      <c r="E27" s="53"/>
      <c r="F27" s="53" t="s">
        <v>79</v>
      </c>
      <c r="G27" s="66">
        <v>15</v>
      </c>
      <c r="H27" s="41">
        <v>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>
        <v>15</v>
      </c>
      <c r="Z27" s="60"/>
      <c r="AA27" s="60"/>
      <c r="AB27" s="60"/>
      <c r="AC27" s="60"/>
      <c r="AD27" s="60"/>
      <c r="AE27" s="61"/>
      <c r="AF27" s="62">
        <v>1</v>
      </c>
      <c r="AG27" s="63"/>
      <c r="AH27" s="60"/>
      <c r="AI27" s="60"/>
      <c r="AJ27" s="60"/>
      <c r="AK27" s="60"/>
      <c r="AL27" s="60"/>
      <c r="AM27" s="60"/>
      <c r="AN27" s="60"/>
      <c r="AO27" s="60"/>
      <c r="AP27" s="60"/>
      <c r="AQ27" s="61"/>
      <c r="AR27" s="62"/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51"/>
      <c r="C28" s="70"/>
      <c r="D28" s="75"/>
      <c r="E28" s="53"/>
      <c r="F28" s="53"/>
      <c r="G28" s="66"/>
      <c r="H28" s="4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122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230" t="s">
        <v>10</v>
      </c>
      <c r="C29" s="231"/>
      <c r="D29" s="231"/>
      <c r="E29" s="231"/>
      <c r="F29" s="232"/>
      <c r="G29" s="42">
        <f>SUM(G20:G28)</f>
        <v>345</v>
      </c>
      <c r="H29" s="43">
        <f>SUM(H20:H28)</f>
        <v>29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6"/>
      <c r="AS29" s="35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6"/>
    </row>
    <row r="30" spans="2:56" ht="15.75">
      <c r="B30" s="233"/>
      <c r="C30" s="234"/>
      <c r="D30" s="234"/>
      <c r="E30" s="234"/>
      <c r="F30" s="234"/>
      <c r="G30" s="235"/>
      <c r="H30" s="23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6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6"/>
    </row>
    <row r="31" spans="2:56" ht="15.75">
      <c r="B31" s="237" t="s">
        <v>123</v>
      </c>
      <c r="C31" s="238"/>
      <c r="D31" s="238"/>
      <c r="E31" s="238"/>
      <c r="F31" s="238"/>
      <c r="G31" s="238"/>
      <c r="H31" s="238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9"/>
      <c r="U31" s="121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2"/>
      <c r="AG31" s="12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2"/>
      <c r="AS31" s="121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2"/>
    </row>
    <row r="32" spans="2:56" ht="15.75">
      <c r="B32" s="107" t="s">
        <v>73</v>
      </c>
      <c r="C32" s="77" t="s">
        <v>108</v>
      </c>
      <c r="D32" s="84"/>
      <c r="E32" s="78"/>
      <c r="F32" s="78" t="s">
        <v>81</v>
      </c>
      <c r="G32" s="79">
        <v>15</v>
      </c>
      <c r="H32" s="79">
        <v>1</v>
      </c>
      <c r="I32" s="60">
        <v>15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2">
        <v>1</v>
      </c>
      <c r="U32" s="122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2"/>
      <c r="AG32" s="12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2"/>
      <c r="AS32" s="122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2"/>
    </row>
    <row r="33" spans="2:56" ht="15.75">
      <c r="B33" s="204" t="s">
        <v>10</v>
      </c>
      <c r="C33" s="223"/>
      <c r="D33" s="224"/>
      <c r="E33" s="224"/>
      <c r="F33" s="224"/>
      <c r="G33" s="85">
        <f>SUM(G32:G32)</f>
        <v>15</v>
      </c>
      <c r="H33" s="85">
        <f>SUM(H32:H32)</f>
        <v>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29"/>
      <c r="U33" s="12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2"/>
      <c r="AG33" s="12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2"/>
      <c r="AS33" s="121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2"/>
    </row>
    <row r="34" spans="2:56" s="1" customFormat="1" ht="15.75">
      <c r="B34" s="202" t="s">
        <v>124</v>
      </c>
      <c r="C34" s="239"/>
      <c r="D34" s="239"/>
      <c r="E34" s="239"/>
      <c r="F34" s="239"/>
      <c r="G34" s="239"/>
      <c r="H34" s="2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30"/>
      <c r="U34" s="12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8"/>
      <c r="AG34" s="123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8"/>
      <c r="AS34" s="123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8"/>
    </row>
    <row r="35" spans="2:56" ht="18">
      <c r="B35" s="118" t="s">
        <v>73</v>
      </c>
      <c r="C35" s="89" t="s">
        <v>127</v>
      </c>
      <c r="D35" s="84" t="s">
        <v>84</v>
      </c>
      <c r="E35" s="78"/>
      <c r="F35" s="90" t="s">
        <v>105</v>
      </c>
      <c r="G35" s="79">
        <v>90</v>
      </c>
      <c r="H35" s="79">
        <v>6</v>
      </c>
      <c r="I35" s="56"/>
      <c r="J35" s="56"/>
      <c r="K35" s="56">
        <v>30</v>
      </c>
      <c r="L35" s="56"/>
      <c r="M35" s="56"/>
      <c r="N35" s="56"/>
      <c r="O35" s="56"/>
      <c r="P35" s="56"/>
      <c r="Q35" s="56"/>
      <c r="R35" s="56"/>
      <c r="S35" s="56"/>
      <c r="T35" s="58">
        <v>2</v>
      </c>
      <c r="U35" s="124"/>
      <c r="V35" s="56"/>
      <c r="W35" s="56">
        <v>30</v>
      </c>
      <c r="X35" s="56"/>
      <c r="Y35" s="56"/>
      <c r="Z35" s="56"/>
      <c r="AA35" s="56"/>
      <c r="AB35" s="56"/>
      <c r="AC35" s="56"/>
      <c r="AD35" s="56"/>
      <c r="AE35" s="56"/>
      <c r="AF35" s="58">
        <v>2</v>
      </c>
      <c r="AG35" s="124"/>
      <c r="AH35" s="56"/>
      <c r="AI35" s="56">
        <v>30</v>
      </c>
      <c r="AJ35" s="56"/>
      <c r="AK35" s="56"/>
      <c r="AL35" s="56"/>
      <c r="AM35" s="56"/>
      <c r="AN35" s="56"/>
      <c r="AO35" s="56"/>
      <c r="AP35" s="56"/>
      <c r="AQ35" s="56"/>
      <c r="AR35" s="58">
        <v>2</v>
      </c>
      <c r="AS35" s="124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8"/>
    </row>
    <row r="36" spans="2:56" ht="36" customHeight="1">
      <c r="B36" s="118" t="s">
        <v>75</v>
      </c>
      <c r="C36" s="132" t="s">
        <v>110</v>
      </c>
      <c r="D36" s="133" t="s">
        <v>82</v>
      </c>
      <c r="E36" s="134"/>
      <c r="F36" s="135" t="s">
        <v>106</v>
      </c>
      <c r="G36" s="136">
        <v>120</v>
      </c>
      <c r="H36" s="137">
        <v>33</v>
      </c>
      <c r="I36" s="60"/>
      <c r="J36" s="60"/>
      <c r="K36" s="60"/>
      <c r="L36" s="60">
        <v>30</v>
      </c>
      <c r="M36" s="60"/>
      <c r="N36" s="60"/>
      <c r="O36" s="60"/>
      <c r="P36" s="60"/>
      <c r="Q36" s="60"/>
      <c r="R36" s="60"/>
      <c r="S36" s="61"/>
      <c r="T36" s="62">
        <v>6</v>
      </c>
      <c r="U36" s="122"/>
      <c r="V36" s="60"/>
      <c r="W36" s="60"/>
      <c r="X36" s="60">
        <v>30</v>
      </c>
      <c r="Y36" s="60"/>
      <c r="Z36" s="60"/>
      <c r="AA36" s="60"/>
      <c r="AB36" s="60"/>
      <c r="AC36" s="60"/>
      <c r="AD36" s="60"/>
      <c r="AE36" s="61"/>
      <c r="AF36" s="62">
        <v>7</v>
      </c>
      <c r="AG36" s="122"/>
      <c r="AH36" s="60"/>
      <c r="AI36" s="60"/>
      <c r="AJ36" s="60">
        <v>30</v>
      </c>
      <c r="AK36" s="60"/>
      <c r="AL36" s="60"/>
      <c r="AM36" s="60"/>
      <c r="AN36" s="60"/>
      <c r="AO36" s="60"/>
      <c r="AP36" s="60"/>
      <c r="AQ36" s="61"/>
      <c r="AR36" s="62">
        <v>10</v>
      </c>
      <c r="AS36" s="122"/>
      <c r="AT36" s="60"/>
      <c r="AU36" s="60"/>
      <c r="AV36" s="60">
        <v>30</v>
      </c>
      <c r="AW36" s="60"/>
      <c r="AX36" s="60"/>
      <c r="AY36" s="60"/>
      <c r="AZ36" s="60"/>
      <c r="BA36" s="60"/>
      <c r="BB36" s="60"/>
      <c r="BC36" s="61"/>
      <c r="BD36" s="62">
        <v>10</v>
      </c>
    </row>
    <row r="37" spans="2:56" ht="18">
      <c r="B37" s="118" t="s">
        <v>76</v>
      </c>
      <c r="C37" s="54" t="s">
        <v>111</v>
      </c>
      <c r="D37" s="102"/>
      <c r="E37" s="103"/>
      <c r="F37" s="103" t="s">
        <v>84</v>
      </c>
      <c r="G37" s="104">
        <v>30</v>
      </c>
      <c r="H37" s="105">
        <v>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/>
      <c r="U37" s="122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2"/>
      <c r="AG37" s="122"/>
      <c r="AH37" s="60"/>
      <c r="AI37" s="60"/>
      <c r="AJ37" s="60"/>
      <c r="AK37" s="60">
        <v>30</v>
      </c>
      <c r="AL37" s="60"/>
      <c r="AM37" s="60"/>
      <c r="AN37" s="60"/>
      <c r="AO37" s="60"/>
      <c r="AP37" s="60"/>
      <c r="AQ37" s="61"/>
      <c r="AR37" s="62">
        <v>4</v>
      </c>
      <c r="AS37" s="122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</row>
    <row r="38" spans="2:56" ht="18">
      <c r="B38" s="118" t="s">
        <v>77</v>
      </c>
      <c r="C38" s="54" t="s">
        <v>112</v>
      </c>
      <c r="D38" s="102"/>
      <c r="E38" s="103"/>
      <c r="F38" s="103" t="s">
        <v>82</v>
      </c>
      <c r="G38" s="104">
        <v>30</v>
      </c>
      <c r="H38" s="105">
        <v>4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/>
      <c r="U38" s="122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2"/>
      <c r="AG38" s="122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62"/>
      <c r="AS38" s="122">
        <v>30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>
        <v>4</v>
      </c>
    </row>
    <row r="39" spans="2:56" ht="15.75">
      <c r="B39" s="106"/>
      <c r="C39" s="54"/>
      <c r="D39" s="102"/>
      <c r="E39" s="103"/>
      <c r="F39" s="103"/>
      <c r="G39" s="104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122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/>
      <c r="AG39" s="122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122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</row>
    <row r="40" spans="2:56" ht="15.75">
      <c r="B40" s="204" t="s">
        <v>10</v>
      </c>
      <c r="C40" s="223"/>
      <c r="D40" s="224"/>
      <c r="E40" s="224"/>
      <c r="F40" s="224"/>
      <c r="G40" s="85">
        <f>SUM(G35:G39)</f>
        <v>270</v>
      </c>
      <c r="H40" s="85">
        <f>SUM(H35:H39)</f>
        <v>47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2"/>
      <c r="U40" s="12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12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2"/>
      <c r="AS40" s="121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2"/>
    </row>
    <row r="41" spans="2:56" s="1" customFormat="1" ht="15.75">
      <c r="B41" s="202" t="s">
        <v>125</v>
      </c>
      <c r="C41" s="203"/>
      <c r="D41" s="203"/>
      <c r="E41" s="203"/>
      <c r="F41" s="203"/>
      <c r="G41" s="203"/>
      <c r="H41" s="203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123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8"/>
      <c r="AG41" s="123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8"/>
      <c r="AS41" s="123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8"/>
    </row>
    <row r="42" spans="2:56" s="1" customFormat="1" ht="15.75">
      <c r="B42" s="225" t="s">
        <v>134</v>
      </c>
      <c r="C42" s="225"/>
      <c r="D42" s="225"/>
      <c r="E42" s="225"/>
      <c r="F42" s="225"/>
      <c r="G42" s="225"/>
      <c r="H42" s="22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12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8"/>
      <c r="AG42" s="123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8"/>
      <c r="AS42" s="123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8"/>
    </row>
    <row r="43" spans="2:56" ht="15.75">
      <c r="B43" s="107"/>
      <c r="C43" s="144" t="s">
        <v>138</v>
      </c>
      <c r="D43" s="120"/>
      <c r="E43" s="78"/>
      <c r="F43" s="78"/>
      <c r="G43" s="79"/>
      <c r="H43" s="7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2"/>
      <c r="U43" s="122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2"/>
      <c r="AG43" s="122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2"/>
      <c r="AS43" s="122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2"/>
    </row>
    <row r="44" spans="2:56" ht="15.75">
      <c r="B44" s="108" t="s">
        <v>73</v>
      </c>
      <c r="C44" s="109" t="s">
        <v>139</v>
      </c>
      <c r="D44" s="120">
        <v>1</v>
      </c>
      <c r="E44" s="110"/>
      <c r="F44" s="110" t="s">
        <v>81</v>
      </c>
      <c r="G44" s="111">
        <v>30</v>
      </c>
      <c r="H44" s="112">
        <v>2</v>
      </c>
      <c r="I44" s="60"/>
      <c r="J44" s="60"/>
      <c r="K44" s="60"/>
      <c r="L44" s="60">
        <v>30</v>
      </c>
      <c r="M44" s="60"/>
      <c r="N44" s="60"/>
      <c r="O44" s="60"/>
      <c r="P44" s="60"/>
      <c r="Q44" s="60"/>
      <c r="R44" s="60"/>
      <c r="S44" s="60"/>
      <c r="T44" s="62">
        <v>2</v>
      </c>
      <c r="U44" s="122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2"/>
      <c r="AG44" s="12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2"/>
      <c r="AS44" s="122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2"/>
    </row>
    <row r="45" spans="2:56" ht="15.75">
      <c r="B45" s="108"/>
      <c r="C45" s="145" t="s">
        <v>140</v>
      </c>
      <c r="D45" s="120"/>
      <c r="E45" s="105"/>
      <c r="F45" s="105"/>
      <c r="G45" s="105"/>
      <c r="H45" s="10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17"/>
      <c r="U45" s="125"/>
      <c r="V45" s="115"/>
      <c r="W45" s="115"/>
      <c r="X45" s="115"/>
      <c r="Y45" s="115"/>
      <c r="Z45" s="115"/>
      <c r="AA45" s="115"/>
      <c r="AB45" s="115"/>
      <c r="AC45" s="115"/>
      <c r="AD45" s="115"/>
      <c r="AE45" s="116"/>
      <c r="AF45" s="117"/>
      <c r="AG45" s="12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6"/>
      <c r="AR45" s="117"/>
      <c r="AS45" s="12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</row>
    <row r="46" spans="2:56" ht="15.75">
      <c r="B46" s="108" t="s">
        <v>74</v>
      </c>
      <c r="C46" s="113" t="s">
        <v>143</v>
      </c>
      <c r="D46" s="120"/>
      <c r="E46" s="105"/>
      <c r="F46" s="105">
        <v>2</v>
      </c>
      <c r="G46" s="105">
        <v>15</v>
      </c>
      <c r="H46" s="105">
        <v>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17"/>
      <c r="U46" s="125"/>
      <c r="V46" s="115"/>
      <c r="W46" s="115"/>
      <c r="X46" s="115"/>
      <c r="Y46" s="115">
        <v>15</v>
      </c>
      <c r="Z46" s="115"/>
      <c r="AA46" s="115"/>
      <c r="AB46" s="115"/>
      <c r="AC46" s="115"/>
      <c r="AD46" s="115"/>
      <c r="AE46" s="116"/>
      <c r="AF46" s="117">
        <v>2</v>
      </c>
      <c r="AG46" s="12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6"/>
      <c r="AR46" s="117"/>
      <c r="AS46" s="12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</row>
    <row r="47" spans="2:56" ht="15.75">
      <c r="B47" s="108" t="s">
        <v>75</v>
      </c>
      <c r="C47" s="113" t="s">
        <v>144</v>
      </c>
      <c r="D47" s="120"/>
      <c r="E47" s="105"/>
      <c r="F47" s="105">
        <v>2</v>
      </c>
      <c r="G47" s="105">
        <v>15</v>
      </c>
      <c r="H47" s="105">
        <v>2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117"/>
      <c r="U47" s="125"/>
      <c r="V47" s="115"/>
      <c r="W47" s="115"/>
      <c r="X47" s="115"/>
      <c r="Y47" s="115"/>
      <c r="Z47" s="115"/>
      <c r="AA47" s="115"/>
      <c r="AB47" s="115">
        <v>15</v>
      </c>
      <c r="AC47" s="115"/>
      <c r="AD47" s="115"/>
      <c r="AE47" s="116"/>
      <c r="AF47" s="117">
        <v>2</v>
      </c>
      <c r="AG47" s="12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6"/>
      <c r="AR47" s="117"/>
      <c r="AS47" s="12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</row>
    <row r="48" spans="2:56" ht="15.75">
      <c r="B48" s="108" t="s">
        <v>76</v>
      </c>
      <c r="C48" s="113" t="s">
        <v>145</v>
      </c>
      <c r="D48" s="120"/>
      <c r="E48" s="105"/>
      <c r="F48" s="105">
        <v>2</v>
      </c>
      <c r="G48" s="105">
        <v>30</v>
      </c>
      <c r="H48" s="105">
        <v>2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117"/>
      <c r="U48" s="125"/>
      <c r="V48" s="115"/>
      <c r="W48" s="115"/>
      <c r="X48" s="115"/>
      <c r="Y48" s="115"/>
      <c r="Z48" s="115"/>
      <c r="AA48" s="115"/>
      <c r="AB48" s="115">
        <v>30</v>
      </c>
      <c r="AC48" s="115"/>
      <c r="AD48" s="115"/>
      <c r="AE48" s="116"/>
      <c r="AF48" s="117">
        <v>2</v>
      </c>
      <c r="AG48" s="12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/>
      <c r="AR48" s="117"/>
      <c r="AS48" s="12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</row>
    <row r="49" spans="2:56" ht="15.75">
      <c r="B49" s="108" t="s">
        <v>77</v>
      </c>
      <c r="C49" s="113" t="s">
        <v>146</v>
      </c>
      <c r="D49" s="120"/>
      <c r="E49" s="105"/>
      <c r="F49" s="105">
        <v>2</v>
      </c>
      <c r="G49" s="105">
        <v>15</v>
      </c>
      <c r="H49" s="105">
        <v>2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17"/>
      <c r="U49" s="125"/>
      <c r="V49" s="115"/>
      <c r="W49" s="115"/>
      <c r="X49" s="115"/>
      <c r="Y49" s="115"/>
      <c r="Z49" s="115"/>
      <c r="AA49" s="115"/>
      <c r="AB49" s="115">
        <v>15</v>
      </c>
      <c r="AC49" s="115"/>
      <c r="AD49" s="115"/>
      <c r="AE49" s="116"/>
      <c r="AF49" s="117">
        <v>2</v>
      </c>
      <c r="AG49" s="12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6"/>
      <c r="AR49" s="117"/>
      <c r="AS49" s="12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117"/>
    </row>
    <row r="50" spans="2:56" ht="15.75">
      <c r="B50" s="108"/>
      <c r="C50" s="145" t="s">
        <v>141</v>
      </c>
      <c r="D50" s="120"/>
      <c r="E50" s="105"/>
      <c r="F50" s="105"/>
      <c r="G50" s="105"/>
      <c r="H50" s="10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  <c r="T50" s="117"/>
      <c r="U50" s="125"/>
      <c r="V50" s="115"/>
      <c r="W50" s="115"/>
      <c r="X50" s="115"/>
      <c r="Y50" s="115"/>
      <c r="Z50" s="115"/>
      <c r="AA50" s="115"/>
      <c r="AB50" s="115"/>
      <c r="AC50" s="115"/>
      <c r="AD50" s="115"/>
      <c r="AE50" s="116"/>
      <c r="AF50" s="117"/>
      <c r="AG50" s="12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  <c r="AR50" s="117"/>
      <c r="AS50" s="12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</row>
    <row r="51" spans="2:56" ht="15.75">
      <c r="B51" s="108" t="s">
        <v>78</v>
      </c>
      <c r="C51" s="113" t="s">
        <v>147</v>
      </c>
      <c r="D51" s="120"/>
      <c r="E51" s="105"/>
      <c r="F51" s="105">
        <v>3</v>
      </c>
      <c r="G51" s="105">
        <v>15</v>
      </c>
      <c r="H51" s="105">
        <v>2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T51" s="117"/>
      <c r="U51" s="125"/>
      <c r="V51" s="115"/>
      <c r="W51" s="115"/>
      <c r="X51" s="115"/>
      <c r="Y51" s="115"/>
      <c r="Z51" s="115"/>
      <c r="AA51" s="115"/>
      <c r="AB51" s="115"/>
      <c r="AC51" s="115"/>
      <c r="AD51" s="115"/>
      <c r="AE51" s="116"/>
      <c r="AF51" s="117"/>
      <c r="AG51" s="125"/>
      <c r="AH51" s="115"/>
      <c r="AI51" s="115"/>
      <c r="AJ51" s="115"/>
      <c r="AK51" s="115"/>
      <c r="AL51" s="115"/>
      <c r="AM51" s="115"/>
      <c r="AN51" s="115">
        <v>15</v>
      </c>
      <c r="AO51" s="115"/>
      <c r="AP51" s="115"/>
      <c r="AQ51" s="116"/>
      <c r="AR51" s="117">
        <v>2</v>
      </c>
      <c r="AS51" s="12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6"/>
      <c r="BD51" s="117"/>
    </row>
    <row r="52" spans="2:56" ht="15.75">
      <c r="B52" s="108" t="s">
        <v>83</v>
      </c>
      <c r="C52" s="113" t="s">
        <v>148</v>
      </c>
      <c r="D52" s="120"/>
      <c r="E52" s="105"/>
      <c r="F52" s="105">
        <v>3</v>
      </c>
      <c r="G52" s="105">
        <v>15</v>
      </c>
      <c r="H52" s="105">
        <v>2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  <c r="T52" s="117"/>
      <c r="U52" s="125"/>
      <c r="V52" s="115"/>
      <c r="W52" s="115"/>
      <c r="X52" s="115"/>
      <c r="Y52" s="115"/>
      <c r="Z52" s="115"/>
      <c r="AA52" s="115"/>
      <c r="AB52" s="115"/>
      <c r="AC52" s="115"/>
      <c r="AD52" s="115"/>
      <c r="AE52" s="116"/>
      <c r="AF52" s="117"/>
      <c r="AG52" s="125"/>
      <c r="AH52" s="115"/>
      <c r="AI52" s="115"/>
      <c r="AJ52" s="115"/>
      <c r="AK52" s="115"/>
      <c r="AL52" s="115"/>
      <c r="AM52" s="115"/>
      <c r="AN52" s="115">
        <v>15</v>
      </c>
      <c r="AO52" s="115"/>
      <c r="AP52" s="115"/>
      <c r="AQ52" s="116"/>
      <c r="AR52" s="117">
        <v>2</v>
      </c>
      <c r="AS52" s="12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6"/>
      <c r="BD52" s="117"/>
    </row>
    <row r="53" spans="2:56" ht="15.75">
      <c r="B53" s="108" t="s">
        <v>88</v>
      </c>
      <c r="C53" s="113" t="s">
        <v>149</v>
      </c>
      <c r="D53" s="120"/>
      <c r="E53" s="105"/>
      <c r="F53" s="105">
        <v>3</v>
      </c>
      <c r="G53" s="105">
        <v>15</v>
      </c>
      <c r="H53" s="105">
        <v>2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  <c r="T53" s="117"/>
      <c r="U53" s="125"/>
      <c r="V53" s="115"/>
      <c r="W53" s="115"/>
      <c r="X53" s="115"/>
      <c r="Y53" s="115"/>
      <c r="Z53" s="115"/>
      <c r="AA53" s="115"/>
      <c r="AB53" s="115"/>
      <c r="AC53" s="115"/>
      <c r="AD53" s="115"/>
      <c r="AE53" s="116"/>
      <c r="AF53" s="117"/>
      <c r="AG53" s="125"/>
      <c r="AH53" s="115"/>
      <c r="AI53" s="115"/>
      <c r="AJ53" s="115"/>
      <c r="AK53" s="115"/>
      <c r="AL53" s="115"/>
      <c r="AM53" s="115"/>
      <c r="AN53" s="115">
        <v>15</v>
      </c>
      <c r="AO53" s="115"/>
      <c r="AP53" s="115"/>
      <c r="AQ53" s="116"/>
      <c r="AR53" s="117">
        <v>2</v>
      </c>
      <c r="AS53" s="12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6"/>
      <c r="BD53" s="117"/>
    </row>
    <row r="54" spans="2:56" ht="15.75">
      <c r="B54" s="108" t="s">
        <v>142</v>
      </c>
      <c r="C54" s="113" t="s">
        <v>150</v>
      </c>
      <c r="D54" s="120">
        <v>3</v>
      </c>
      <c r="E54" s="105"/>
      <c r="F54" s="105">
        <v>3</v>
      </c>
      <c r="G54" s="105">
        <v>30</v>
      </c>
      <c r="H54" s="105">
        <v>4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7"/>
      <c r="U54" s="125"/>
      <c r="V54" s="115"/>
      <c r="W54" s="115"/>
      <c r="X54" s="115"/>
      <c r="Y54" s="115"/>
      <c r="Z54" s="115"/>
      <c r="AA54" s="115"/>
      <c r="AB54" s="115"/>
      <c r="AC54" s="115"/>
      <c r="AD54" s="115"/>
      <c r="AE54" s="116"/>
      <c r="AF54" s="117"/>
      <c r="AG54" s="125"/>
      <c r="AH54" s="115"/>
      <c r="AI54" s="115"/>
      <c r="AJ54" s="115"/>
      <c r="AK54" s="115"/>
      <c r="AL54" s="115"/>
      <c r="AM54" s="115"/>
      <c r="AN54" s="115">
        <v>30</v>
      </c>
      <c r="AO54" s="115"/>
      <c r="AP54" s="115"/>
      <c r="AQ54" s="116"/>
      <c r="AR54" s="117">
        <v>4</v>
      </c>
      <c r="AS54" s="12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6"/>
      <c r="BD54" s="117"/>
    </row>
    <row r="55" spans="2:56" ht="15.75">
      <c r="B55" s="108"/>
      <c r="C55" s="113"/>
      <c r="D55" s="120"/>
      <c r="E55" s="78"/>
      <c r="F55" s="78"/>
      <c r="G55" s="114"/>
      <c r="H55" s="10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6"/>
      <c r="T55" s="117"/>
      <c r="U55" s="12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117"/>
      <c r="AG55" s="12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6"/>
      <c r="AR55" s="117"/>
      <c r="AS55" s="12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6"/>
      <c r="BD55" s="117"/>
    </row>
    <row r="56" spans="2:56" ht="15.75">
      <c r="B56" s="204" t="s">
        <v>10</v>
      </c>
      <c r="C56" s="205"/>
      <c r="D56" s="205"/>
      <c r="E56" s="205"/>
      <c r="F56" s="205"/>
      <c r="G56" s="85">
        <f>SUM(G43:G55)</f>
        <v>180</v>
      </c>
      <c r="H56" s="85">
        <f>SUM(H43:H55)</f>
        <v>20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2"/>
      <c r="U56" s="121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2"/>
      <c r="AG56" s="12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2"/>
      <c r="AS56" s="121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2"/>
    </row>
    <row r="57" spans="2:56" ht="15.75">
      <c r="B57" s="202"/>
      <c r="C57" s="203"/>
      <c r="D57" s="203"/>
      <c r="E57" s="203"/>
      <c r="F57" s="203"/>
      <c r="G57" s="203"/>
      <c r="H57" s="203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2"/>
      <c r="U57" s="121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2"/>
      <c r="AG57" s="12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2"/>
      <c r="AS57" s="121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2"/>
    </row>
    <row r="58" spans="2:56" ht="15.75">
      <c r="B58" s="83"/>
      <c r="C58" s="77"/>
      <c r="D58" s="84"/>
      <c r="E58" s="78"/>
      <c r="F58" s="78"/>
      <c r="G58" s="79"/>
      <c r="H58" s="79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2"/>
      <c r="U58" s="122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2"/>
      <c r="AG58" s="122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2"/>
      <c r="AS58" s="122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2"/>
    </row>
    <row r="59" spans="2:56" ht="15.75">
      <c r="B59" s="204" t="s">
        <v>10</v>
      </c>
      <c r="C59" s="205"/>
      <c r="D59" s="205"/>
      <c r="E59" s="205"/>
      <c r="F59" s="205"/>
      <c r="G59" s="85"/>
      <c r="H59" s="85">
        <f>SUM(H58:H58)</f>
        <v>0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2"/>
      <c r="U59" s="121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2"/>
      <c r="AG59" s="12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2"/>
      <c r="AS59" s="121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2"/>
    </row>
    <row r="60" spans="2:56" s="140" customFormat="1" ht="12.75">
      <c r="B60" s="206" t="s">
        <v>55</v>
      </c>
      <c r="C60" s="207"/>
      <c r="D60" s="207"/>
      <c r="E60" s="207"/>
      <c r="F60" s="207"/>
      <c r="G60" s="207"/>
      <c r="H60" s="207"/>
      <c r="I60" s="139">
        <f>SUM(I18:I59)</f>
        <v>105</v>
      </c>
      <c r="J60" s="139">
        <f>SUM(J18:J59)</f>
        <v>0</v>
      </c>
      <c r="K60" s="139">
        <f>SUM(K18:K59)</f>
        <v>30</v>
      </c>
      <c r="L60" s="139">
        <f>SUM(L18:L59)</f>
        <v>60</v>
      </c>
      <c r="M60" s="139">
        <f>SUM(M15:M59)</f>
        <v>135</v>
      </c>
      <c r="N60" s="139">
        <f aca="true" t="shared" si="0" ref="N60:S60">SUM(N18:N59)</f>
        <v>0</v>
      </c>
      <c r="O60" s="139">
        <f t="shared" si="0"/>
        <v>0</v>
      </c>
      <c r="P60" s="139">
        <f t="shared" si="0"/>
        <v>0</v>
      </c>
      <c r="Q60" s="139">
        <f t="shared" si="0"/>
        <v>0</v>
      </c>
      <c r="R60" s="139">
        <f t="shared" si="0"/>
        <v>0</v>
      </c>
      <c r="S60" s="139">
        <f t="shared" si="0"/>
        <v>0</v>
      </c>
      <c r="T60" s="141">
        <f>SUM(T15:T58)</f>
        <v>30</v>
      </c>
      <c r="U60" s="142">
        <f>SUM(U18:U59)</f>
        <v>60</v>
      </c>
      <c r="V60" s="139">
        <f>SUM(V18:V59)</f>
        <v>0</v>
      </c>
      <c r="W60" s="139">
        <f>SUM(W18:W59)</f>
        <v>30</v>
      </c>
      <c r="X60" s="139">
        <f>SUM(X18:X59)</f>
        <v>30</v>
      </c>
      <c r="Y60" s="139">
        <f>SUM(Y15:Y59)</f>
        <v>120</v>
      </c>
      <c r="Z60" s="139">
        <f aca="true" t="shared" si="1" ref="Z60:AE60">SUM(Z18:Z59)</f>
        <v>0</v>
      </c>
      <c r="AA60" s="139">
        <f t="shared" si="1"/>
        <v>0</v>
      </c>
      <c r="AB60" s="139">
        <f t="shared" si="1"/>
        <v>60</v>
      </c>
      <c r="AC60" s="139">
        <f t="shared" si="1"/>
        <v>0</v>
      </c>
      <c r="AD60" s="139">
        <f t="shared" si="1"/>
        <v>0</v>
      </c>
      <c r="AE60" s="139">
        <f t="shared" si="1"/>
        <v>0</v>
      </c>
      <c r="AF60" s="141">
        <f>SUM(AF16:AF58)</f>
        <v>30</v>
      </c>
      <c r="AG60" s="142">
        <f>SUM(AG18:AG59)</f>
        <v>0</v>
      </c>
      <c r="AH60" s="139">
        <f>SUM(AH18:AH59)</f>
        <v>0</v>
      </c>
      <c r="AI60" s="139">
        <f>SUM(AI15:AI59)</f>
        <v>30</v>
      </c>
      <c r="AJ60" s="139">
        <f>SUM(AJ18:AJ59)</f>
        <v>30</v>
      </c>
      <c r="AK60" s="143">
        <f>SUM(AK15:AK59)</f>
        <v>60</v>
      </c>
      <c r="AL60" s="139">
        <f aca="true" t="shared" si="2" ref="AL60:AQ60">SUM(AL18:AL59)</f>
        <v>0</v>
      </c>
      <c r="AM60" s="139">
        <f t="shared" si="2"/>
        <v>0</v>
      </c>
      <c r="AN60" s="139">
        <f t="shared" si="2"/>
        <v>75</v>
      </c>
      <c r="AO60" s="139">
        <f t="shared" si="2"/>
        <v>0</v>
      </c>
      <c r="AP60" s="139">
        <f t="shared" si="2"/>
        <v>0</v>
      </c>
      <c r="AQ60" s="139">
        <f t="shared" si="2"/>
        <v>0</v>
      </c>
      <c r="AR60" s="141">
        <f>SUM(AR15:AR58)</f>
        <v>30</v>
      </c>
      <c r="AS60" s="142">
        <f aca="true" t="shared" si="3" ref="AS60:BC60">SUM(AS18:AS59)</f>
        <v>30</v>
      </c>
      <c r="AT60" s="139">
        <f t="shared" si="3"/>
        <v>0</v>
      </c>
      <c r="AU60" s="139">
        <f t="shared" si="3"/>
        <v>0</v>
      </c>
      <c r="AV60" s="139">
        <f t="shared" si="3"/>
        <v>30</v>
      </c>
      <c r="AW60" s="139">
        <f t="shared" si="3"/>
        <v>0</v>
      </c>
      <c r="AX60" s="139">
        <f t="shared" si="3"/>
        <v>0</v>
      </c>
      <c r="AY60" s="139">
        <f t="shared" si="3"/>
        <v>0</v>
      </c>
      <c r="AZ60" s="139">
        <f t="shared" si="3"/>
        <v>0</v>
      </c>
      <c r="BA60" s="139">
        <f t="shared" si="3"/>
        <v>0</v>
      </c>
      <c r="BB60" s="139">
        <f t="shared" si="3"/>
        <v>0</v>
      </c>
      <c r="BC60" s="139">
        <f t="shared" si="3"/>
        <v>0</v>
      </c>
      <c r="BD60" s="141">
        <f>SUM(BD18:BD58)</f>
        <v>14</v>
      </c>
    </row>
    <row r="61" spans="2:56" s="15" customFormat="1" ht="15.75">
      <c r="B61" s="219" t="s">
        <v>68</v>
      </c>
      <c r="C61" s="219"/>
      <c r="D61" s="219"/>
      <c r="E61" s="219"/>
      <c r="F61" s="219"/>
      <c r="G61" s="92">
        <f>SUBTOTAL(9,G18,G29,G33,G40,G56,G59)</f>
        <v>885</v>
      </c>
      <c r="H61" s="92">
        <f>SUBTOTAL(9,H18,H29,H33,H40,H56,H59)</f>
        <v>104</v>
      </c>
      <c r="I61" s="220" t="s">
        <v>59</v>
      </c>
      <c r="J61" s="220"/>
      <c r="K61" s="220"/>
      <c r="L61" s="220"/>
      <c r="M61" s="220"/>
      <c r="N61" s="220"/>
      <c r="O61" s="220"/>
      <c r="P61" s="220"/>
      <c r="Q61" s="194">
        <f>SUM(I60:S60)</f>
        <v>330</v>
      </c>
      <c r="R61" s="194"/>
      <c r="S61" s="93" t="s">
        <v>60</v>
      </c>
      <c r="T61" s="91">
        <f>T60</f>
        <v>30</v>
      </c>
      <c r="U61" s="221" t="s">
        <v>61</v>
      </c>
      <c r="V61" s="222"/>
      <c r="W61" s="222"/>
      <c r="X61" s="222"/>
      <c r="Y61" s="222"/>
      <c r="Z61" s="222"/>
      <c r="AA61" s="222"/>
      <c r="AB61" s="222"/>
      <c r="AC61" s="194">
        <f>SUM(U60:AE60)</f>
        <v>300</v>
      </c>
      <c r="AD61" s="194"/>
      <c r="AE61" s="93" t="s">
        <v>60</v>
      </c>
      <c r="AF61" s="91">
        <f>AF60</f>
        <v>30</v>
      </c>
      <c r="AG61" s="221" t="s">
        <v>62</v>
      </c>
      <c r="AH61" s="222"/>
      <c r="AI61" s="222"/>
      <c r="AJ61" s="222"/>
      <c r="AK61" s="222"/>
      <c r="AL61" s="222"/>
      <c r="AM61" s="222"/>
      <c r="AN61" s="222"/>
      <c r="AO61" s="194">
        <f>SUM(AG60:AQ60)</f>
        <v>195</v>
      </c>
      <c r="AP61" s="194"/>
      <c r="AQ61" s="94" t="s">
        <v>60</v>
      </c>
      <c r="AR61" s="95">
        <f>AR60</f>
        <v>30</v>
      </c>
      <c r="AS61" s="221" t="s">
        <v>63</v>
      </c>
      <c r="AT61" s="222"/>
      <c r="AU61" s="222"/>
      <c r="AV61" s="222"/>
      <c r="AW61" s="222"/>
      <c r="AX61" s="222"/>
      <c r="AY61" s="222"/>
      <c r="AZ61" s="222"/>
      <c r="BA61" s="194">
        <f>SUM(AS60:BC60)</f>
        <v>60</v>
      </c>
      <c r="BB61" s="194"/>
      <c r="BC61" s="93" t="s">
        <v>60</v>
      </c>
      <c r="BD61" s="95">
        <f>BD60</f>
        <v>14</v>
      </c>
    </row>
    <row r="62" spans="2:56" s="15" customFormat="1" ht="37.5" customHeight="1">
      <c r="B62" s="213" t="s">
        <v>135</v>
      </c>
      <c r="C62" s="214"/>
      <c r="D62" s="214"/>
      <c r="E62" s="214"/>
      <c r="F62" s="214"/>
      <c r="G62" s="214"/>
      <c r="H62" s="215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126"/>
      <c r="V62" s="81"/>
      <c r="W62" s="81"/>
      <c r="X62" s="81"/>
      <c r="Y62" s="81"/>
      <c r="Z62" s="81"/>
      <c r="AA62" s="81"/>
      <c r="AB62" s="81"/>
      <c r="AC62" s="81"/>
      <c r="AD62" s="87"/>
      <c r="AE62" s="87"/>
      <c r="AF62" s="82"/>
      <c r="AG62" s="126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2"/>
      <c r="AS62" s="126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2"/>
    </row>
    <row r="63" spans="2:56" s="15" customFormat="1" ht="18.75">
      <c r="B63" s="119" t="s">
        <v>73</v>
      </c>
      <c r="C63" s="71" t="s">
        <v>136</v>
      </c>
      <c r="D63" s="55"/>
      <c r="E63" s="55"/>
      <c r="F63" s="55" t="s">
        <v>82</v>
      </c>
      <c r="G63" s="96">
        <v>360</v>
      </c>
      <c r="H63" s="96">
        <v>16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127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5"/>
      <c r="AG63" s="127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5"/>
      <c r="AS63" s="127"/>
      <c r="AT63" s="64"/>
      <c r="AU63" s="64"/>
      <c r="AV63" s="64"/>
      <c r="AW63" s="64"/>
      <c r="AX63" s="64"/>
      <c r="AY63" s="64"/>
      <c r="AZ63" s="64"/>
      <c r="BA63" s="64"/>
      <c r="BB63" s="64"/>
      <c r="BC63" s="97">
        <v>360</v>
      </c>
      <c r="BD63" s="65">
        <v>16</v>
      </c>
    </row>
    <row r="64" spans="2:56" s="15" customFormat="1" ht="15.75">
      <c r="B64" s="119"/>
      <c r="C64" s="71"/>
      <c r="D64" s="55"/>
      <c r="E64" s="55"/>
      <c r="F64" s="55"/>
      <c r="G64" s="98"/>
      <c r="H64" s="98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127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5"/>
      <c r="AG64" s="127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5"/>
      <c r="AS64" s="127"/>
      <c r="AT64" s="64"/>
      <c r="AU64" s="64"/>
      <c r="AV64" s="64"/>
      <c r="AW64" s="64"/>
      <c r="AX64" s="64"/>
      <c r="AY64" s="64"/>
      <c r="AZ64" s="64"/>
      <c r="BA64" s="64"/>
      <c r="BB64" s="64"/>
      <c r="BC64" s="97"/>
      <c r="BD64" s="65"/>
    </row>
    <row r="65" spans="2:56" s="15" customFormat="1" ht="15.75">
      <c r="B65" s="216" t="s">
        <v>10</v>
      </c>
      <c r="C65" s="217"/>
      <c r="D65" s="217"/>
      <c r="E65" s="217"/>
      <c r="F65" s="218"/>
      <c r="G65" s="44">
        <f aca="true" t="shared" si="4" ref="G65:AL65">SUM(G63:G64)</f>
        <v>360</v>
      </c>
      <c r="H65" s="44">
        <f t="shared" si="4"/>
        <v>16</v>
      </c>
      <c r="I65" s="23">
        <f t="shared" si="4"/>
        <v>0</v>
      </c>
      <c r="J65" s="23">
        <f t="shared" si="4"/>
        <v>0</v>
      </c>
      <c r="K65" s="23">
        <f t="shared" si="4"/>
        <v>0</v>
      </c>
      <c r="L65" s="23">
        <f t="shared" si="4"/>
        <v>0</v>
      </c>
      <c r="M65" s="23">
        <f t="shared" si="4"/>
        <v>0</v>
      </c>
      <c r="N65" s="23">
        <f t="shared" si="4"/>
        <v>0</v>
      </c>
      <c r="O65" s="23">
        <f t="shared" si="4"/>
        <v>0</v>
      </c>
      <c r="P65" s="23">
        <f t="shared" si="4"/>
        <v>0</v>
      </c>
      <c r="Q65" s="23">
        <f t="shared" si="4"/>
        <v>0</v>
      </c>
      <c r="R65" s="23">
        <f t="shared" si="4"/>
        <v>0</v>
      </c>
      <c r="S65" s="23">
        <f t="shared" si="4"/>
        <v>0</v>
      </c>
      <c r="T65" s="22">
        <f t="shared" si="4"/>
        <v>0</v>
      </c>
      <c r="U65" s="128">
        <f t="shared" si="4"/>
        <v>0</v>
      </c>
      <c r="V65" s="23">
        <f t="shared" si="4"/>
        <v>0</v>
      </c>
      <c r="W65" s="23">
        <f t="shared" si="4"/>
        <v>0</v>
      </c>
      <c r="X65" s="23">
        <f t="shared" si="4"/>
        <v>0</v>
      </c>
      <c r="Y65" s="23">
        <f t="shared" si="4"/>
        <v>0</v>
      </c>
      <c r="Z65" s="23">
        <f t="shared" si="4"/>
        <v>0</v>
      </c>
      <c r="AA65" s="23">
        <f t="shared" si="4"/>
        <v>0</v>
      </c>
      <c r="AB65" s="23">
        <f t="shared" si="4"/>
        <v>0</v>
      </c>
      <c r="AC65" s="23">
        <f t="shared" si="4"/>
        <v>0</v>
      </c>
      <c r="AD65" s="23">
        <f t="shared" si="4"/>
        <v>0</v>
      </c>
      <c r="AE65" s="23">
        <f t="shared" si="4"/>
        <v>0</v>
      </c>
      <c r="AF65" s="22">
        <f t="shared" si="4"/>
        <v>0</v>
      </c>
      <c r="AG65" s="128">
        <f t="shared" si="4"/>
        <v>0</v>
      </c>
      <c r="AH65" s="23">
        <f t="shared" si="4"/>
        <v>0</v>
      </c>
      <c r="AI65" s="23">
        <f t="shared" si="4"/>
        <v>0</v>
      </c>
      <c r="AJ65" s="23">
        <f t="shared" si="4"/>
        <v>0</v>
      </c>
      <c r="AK65" s="23">
        <f t="shared" si="4"/>
        <v>0</v>
      </c>
      <c r="AL65" s="23">
        <f t="shared" si="4"/>
        <v>0</v>
      </c>
      <c r="AM65" s="23">
        <f aca="true" t="shared" si="5" ref="AM65:BD65">SUM(AM63:AM64)</f>
        <v>0</v>
      </c>
      <c r="AN65" s="23">
        <f t="shared" si="5"/>
        <v>0</v>
      </c>
      <c r="AO65" s="23">
        <f t="shared" si="5"/>
        <v>0</v>
      </c>
      <c r="AP65" s="23">
        <f t="shared" si="5"/>
        <v>0</v>
      </c>
      <c r="AQ65" s="23">
        <f t="shared" si="5"/>
        <v>0</v>
      </c>
      <c r="AR65" s="22">
        <f t="shared" si="5"/>
        <v>0</v>
      </c>
      <c r="AS65" s="128">
        <f t="shared" si="5"/>
        <v>0</v>
      </c>
      <c r="AT65" s="23">
        <f t="shared" si="5"/>
        <v>0</v>
      </c>
      <c r="AU65" s="23">
        <f t="shared" si="5"/>
        <v>0</v>
      </c>
      <c r="AV65" s="23">
        <f t="shared" si="5"/>
        <v>0</v>
      </c>
      <c r="AW65" s="23">
        <f t="shared" si="5"/>
        <v>0</v>
      </c>
      <c r="AX65" s="23">
        <f t="shared" si="5"/>
        <v>0</v>
      </c>
      <c r="AY65" s="23">
        <f t="shared" si="5"/>
        <v>0</v>
      </c>
      <c r="AZ65" s="23">
        <f t="shared" si="5"/>
        <v>0</v>
      </c>
      <c r="BA65" s="23">
        <f t="shared" si="5"/>
        <v>0</v>
      </c>
      <c r="BB65" s="23">
        <f t="shared" si="5"/>
        <v>0</v>
      </c>
      <c r="BC65" s="138">
        <f t="shared" si="5"/>
        <v>360</v>
      </c>
      <c r="BD65" s="22">
        <f t="shared" si="5"/>
        <v>16</v>
      </c>
    </row>
    <row r="66" spans="2:56" s="15" customFormat="1" ht="15.75">
      <c r="B66" s="208" t="s">
        <v>55</v>
      </c>
      <c r="C66" s="209"/>
      <c r="D66" s="209"/>
      <c r="E66" s="209"/>
      <c r="F66" s="209"/>
      <c r="G66" s="209"/>
      <c r="H66" s="210"/>
      <c r="I66" s="211" t="s">
        <v>59</v>
      </c>
      <c r="J66" s="212"/>
      <c r="K66" s="212"/>
      <c r="L66" s="212"/>
      <c r="M66" s="212"/>
      <c r="N66" s="212"/>
      <c r="O66" s="212"/>
      <c r="P66" s="212"/>
      <c r="Q66" s="195">
        <f>SUM(I65:S65)</f>
        <v>0</v>
      </c>
      <c r="R66" s="195"/>
      <c r="S66" s="24" t="s">
        <v>60</v>
      </c>
      <c r="T66" s="47">
        <f>T65</f>
        <v>0</v>
      </c>
      <c r="U66" s="196" t="s">
        <v>61</v>
      </c>
      <c r="V66" s="196"/>
      <c r="W66" s="196"/>
      <c r="X66" s="196"/>
      <c r="Y66" s="196"/>
      <c r="Z66" s="196"/>
      <c r="AA66" s="196"/>
      <c r="AB66" s="196"/>
      <c r="AC66" s="195">
        <f>SUM(U65:AE65)</f>
        <v>0</v>
      </c>
      <c r="AD66" s="195"/>
      <c r="AE66" s="24" t="s">
        <v>60</v>
      </c>
      <c r="AF66" s="47">
        <f>AF65</f>
        <v>0</v>
      </c>
      <c r="AG66" s="196" t="s">
        <v>62</v>
      </c>
      <c r="AH66" s="196"/>
      <c r="AI66" s="196"/>
      <c r="AJ66" s="196"/>
      <c r="AK66" s="196"/>
      <c r="AL66" s="196"/>
      <c r="AM66" s="196"/>
      <c r="AN66" s="196"/>
      <c r="AO66" s="195">
        <f>SUM(AG65:AQ65)</f>
        <v>0</v>
      </c>
      <c r="AP66" s="195"/>
      <c r="AQ66" s="24" t="s">
        <v>60</v>
      </c>
      <c r="AR66" s="48">
        <f>AR65</f>
        <v>0</v>
      </c>
      <c r="AS66" s="196" t="s">
        <v>63</v>
      </c>
      <c r="AT66" s="196"/>
      <c r="AU66" s="196"/>
      <c r="AV66" s="196"/>
      <c r="AW66" s="196"/>
      <c r="AX66" s="196"/>
      <c r="AY66" s="196"/>
      <c r="AZ66" s="196"/>
      <c r="BA66" s="195">
        <f>SUM(AS65:BC65)</f>
        <v>360</v>
      </c>
      <c r="BB66" s="195"/>
      <c r="BC66" s="24" t="s">
        <v>60</v>
      </c>
      <c r="BD66" s="48">
        <f>BD65</f>
        <v>16</v>
      </c>
    </row>
    <row r="67" spans="2:56" s="15" customFormat="1" ht="16.5" thickBot="1">
      <c r="B67" s="198" t="s">
        <v>109</v>
      </c>
      <c r="C67" s="199"/>
      <c r="D67" s="199"/>
      <c r="E67" s="199"/>
      <c r="F67" s="200"/>
      <c r="G67" s="45">
        <f>SUBTOTAL(9,G18,G29,G33,G40,G56,G59,G65)</f>
        <v>1245</v>
      </c>
      <c r="H67" s="46">
        <f>SUBTOTAL(9,H18,H29,H33,H40,H56,H59,H65)</f>
        <v>120</v>
      </c>
      <c r="I67" s="201" t="s">
        <v>64</v>
      </c>
      <c r="J67" s="196"/>
      <c r="K67" s="196"/>
      <c r="L67" s="196"/>
      <c r="M67" s="196"/>
      <c r="N67" s="196"/>
      <c r="O67" s="196"/>
      <c r="P67" s="196"/>
      <c r="Q67" s="197">
        <f>SUM(Q61,Q66)</f>
        <v>330</v>
      </c>
      <c r="R67" s="197"/>
      <c r="S67" s="26" t="s">
        <v>60</v>
      </c>
      <c r="T67" s="47">
        <f>SUM(T61,T66)</f>
        <v>30</v>
      </c>
      <c r="U67" s="196" t="s">
        <v>67</v>
      </c>
      <c r="V67" s="196"/>
      <c r="W67" s="196"/>
      <c r="X67" s="196"/>
      <c r="Y67" s="196"/>
      <c r="Z67" s="196"/>
      <c r="AA67" s="196"/>
      <c r="AB67" s="196"/>
      <c r="AC67" s="197">
        <f>SUM(AC61,AC66)</f>
        <v>300</v>
      </c>
      <c r="AD67" s="197"/>
      <c r="AE67" s="26" t="s">
        <v>60</v>
      </c>
      <c r="AF67" s="47">
        <f>SUM(AF61,AF66)</f>
        <v>30</v>
      </c>
      <c r="AG67" s="196" t="s">
        <v>66</v>
      </c>
      <c r="AH67" s="196"/>
      <c r="AI67" s="196"/>
      <c r="AJ67" s="196"/>
      <c r="AK67" s="196"/>
      <c r="AL67" s="196"/>
      <c r="AM67" s="196"/>
      <c r="AN67" s="196"/>
      <c r="AO67" s="197">
        <f>SUM(AO61,AO66)</f>
        <v>195</v>
      </c>
      <c r="AP67" s="197"/>
      <c r="AQ67" s="26" t="s">
        <v>60</v>
      </c>
      <c r="AR67" s="48">
        <f>SUM(AR61,AR66)</f>
        <v>30</v>
      </c>
      <c r="AS67" s="196" t="s">
        <v>65</v>
      </c>
      <c r="AT67" s="196"/>
      <c r="AU67" s="196"/>
      <c r="AV67" s="196"/>
      <c r="AW67" s="196"/>
      <c r="AX67" s="196"/>
      <c r="AY67" s="196"/>
      <c r="AZ67" s="196"/>
      <c r="BA67" s="197">
        <f>SUM(BA61,BA66)</f>
        <v>420</v>
      </c>
      <c r="BB67" s="197"/>
      <c r="BC67" s="26" t="s">
        <v>60</v>
      </c>
      <c r="BD67" s="48">
        <f>SUM(BD61,BD66)</f>
        <v>30</v>
      </c>
    </row>
    <row r="68" ht="13.5" thickTop="1"/>
    <row r="69" spans="1:56" ht="12.75">
      <c r="A69" s="186" t="s">
        <v>34</v>
      </c>
      <c r="B69" s="186"/>
      <c r="C69" s="187" t="s">
        <v>44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</row>
    <row r="70" spans="1:56" ht="12.75">
      <c r="A70" s="27"/>
      <c r="B70" s="25"/>
      <c r="C70" s="21"/>
      <c r="D70" s="76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="193" customFormat="1" ht="21.75" customHeight="1">
      <c r="A71" s="192" t="s">
        <v>115</v>
      </c>
    </row>
    <row r="72" spans="1:80" s="189" customFormat="1" ht="12.75" customHeight="1">
      <c r="A72" s="189" t="s">
        <v>151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</row>
    <row r="73" s="188" customFormat="1" ht="12.75">
      <c r="A73" s="184" t="s">
        <v>120</v>
      </c>
    </row>
    <row r="74" spans="1:56" s="1" customFormat="1" ht="12.75">
      <c r="A74" s="184" t="s">
        <v>113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</row>
    <row r="75" s="185" customFormat="1" ht="12.75">
      <c r="A75" s="184" t="s">
        <v>114</v>
      </c>
    </row>
    <row r="76" s="18" customFormat="1" ht="12.75">
      <c r="A76" s="131" t="s">
        <v>137</v>
      </c>
    </row>
    <row r="77" s="185" customFormat="1" ht="12.75">
      <c r="A77" s="184" t="s">
        <v>119</v>
      </c>
    </row>
    <row r="119" ht="12.75">
      <c r="C119">
        <f>UPPER(B119)</f>
      </c>
    </row>
  </sheetData>
  <sheetProtection/>
  <mergeCells count="81">
    <mergeCell ref="AG11:BD11"/>
    <mergeCell ref="E7:H7"/>
    <mergeCell ref="E6:BD6"/>
    <mergeCell ref="A1:C1"/>
    <mergeCell ref="B2:H2"/>
    <mergeCell ref="B3:H3"/>
    <mergeCell ref="B5:C5"/>
    <mergeCell ref="D5:F5"/>
    <mergeCell ref="G5:H5"/>
    <mergeCell ref="BD12:BD13"/>
    <mergeCell ref="E8:BD8"/>
    <mergeCell ref="E9:L9"/>
    <mergeCell ref="E10:BD10"/>
    <mergeCell ref="B11:B13"/>
    <mergeCell ref="C11:C13"/>
    <mergeCell ref="D11:F11"/>
    <mergeCell ref="G11:G13"/>
    <mergeCell ref="H11:H13"/>
    <mergeCell ref="I11:AF11"/>
    <mergeCell ref="T12:T13"/>
    <mergeCell ref="U12:AE12"/>
    <mergeCell ref="AF12:AF13"/>
    <mergeCell ref="AG12:AQ12"/>
    <mergeCell ref="AR12:AR13"/>
    <mergeCell ref="AS12:BC12"/>
    <mergeCell ref="B14:H14"/>
    <mergeCell ref="B18:F18"/>
    <mergeCell ref="D12:D13"/>
    <mergeCell ref="E12:E13"/>
    <mergeCell ref="F12:F13"/>
    <mergeCell ref="I12:S12"/>
    <mergeCell ref="B19:H19"/>
    <mergeCell ref="B29:F29"/>
    <mergeCell ref="B30:H30"/>
    <mergeCell ref="B31:H31"/>
    <mergeCell ref="B33:F33"/>
    <mergeCell ref="B34:H34"/>
    <mergeCell ref="AS61:AZ61"/>
    <mergeCell ref="BA61:BB61"/>
    <mergeCell ref="B40:F40"/>
    <mergeCell ref="B41:H41"/>
    <mergeCell ref="B56:F56"/>
    <mergeCell ref="B42:H42"/>
    <mergeCell ref="U61:AB61"/>
    <mergeCell ref="AC61:AD61"/>
    <mergeCell ref="AG61:AN61"/>
    <mergeCell ref="AO61:AP61"/>
    <mergeCell ref="B57:H57"/>
    <mergeCell ref="B59:F59"/>
    <mergeCell ref="B60:H60"/>
    <mergeCell ref="B66:H66"/>
    <mergeCell ref="I66:P66"/>
    <mergeCell ref="Q66:R66"/>
    <mergeCell ref="B62:H62"/>
    <mergeCell ref="B65:F65"/>
    <mergeCell ref="B61:F61"/>
    <mergeCell ref="I61:P61"/>
    <mergeCell ref="U66:AB66"/>
    <mergeCell ref="AC66:AD66"/>
    <mergeCell ref="AG66:AN66"/>
    <mergeCell ref="BA66:BB66"/>
    <mergeCell ref="AO67:AP67"/>
    <mergeCell ref="AS67:AZ67"/>
    <mergeCell ref="Q61:R61"/>
    <mergeCell ref="AO66:AP66"/>
    <mergeCell ref="AS66:AZ66"/>
    <mergeCell ref="BA67:BB67"/>
    <mergeCell ref="B67:F67"/>
    <mergeCell ref="I67:P67"/>
    <mergeCell ref="Q67:R67"/>
    <mergeCell ref="U67:AB67"/>
    <mergeCell ref="AC67:AD67"/>
    <mergeCell ref="AG67:AN67"/>
    <mergeCell ref="A77:IV77"/>
    <mergeCell ref="A69:B69"/>
    <mergeCell ref="C69:BD69"/>
    <mergeCell ref="A73:IV73"/>
    <mergeCell ref="A72:IV72"/>
    <mergeCell ref="A74:BD74"/>
    <mergeCell ref="A75:IV75"/>
    <mergeCell ref="A71:IV71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8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7 H61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60 BD60 AR60 AF60">
      <formula1>33</formula1>
    </dataValidation>
    <dataValidation type="list" allowBlank="1" showInputMessage="1" showErrorMessage="1" sqref="B57 B31:H31 B34:H34 B41:B42">
      <formula1>dodaj_naglowek</formula1>
    </dataValidation>
  </dataValidations>
  <printOptions horizontalCentered="1"/>
  <pageMargins left="0" right="0" top="0" bottom="0" header="0" footer="0"/>
  <pageSetup horizontalDpi="300" verticalDpi="300" orientation="landscape" paperSize="9" scale="4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89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90</v>
      </c>
    </row>
    <row r="9" ht="12.75">
      <c r="A9" t="s">
        <v>54</v>
      </c>
    </row>
    <row r="10" ht="12.75">
      <c r="A10" t="s">
        <v>91</v>
      </c>
    </row>
    <row r="11" ht="12.75">
      <c r="A1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119"/>
  <sheetViews>
    <sheetView tabSelected="1" zoomScalePageLayoutView="0" workbookViewId="0" topLeftCell="A40">
      <selection activeCell="C53" sqref="C53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85" t="s">
        <v>45</v>
      </c>
      <c r="B1" s="185"/>
      <c r="C1" s="185"/>
      <c r="D1" s="18"/>
      <c r="E1" s="18"/>
      <c r="F1" s="18"/>
    </row>
    <row r="2" spans="1:8" ht="12.75">
      <c r="A2" s="27" t="s">
        <v>46</v>
      </c>
      <c r="B2" s="261" t="s">
        <v>85</v>
      </c>
      <c r="C2" s="274"/>
      <c r="D2" s="274"/>
      <c r="E2" s="274"/>
      <c r="F2" s="274"/>
      <c r="G2" s="274"/>
      <c r="H2" s="274"/>
    </row>
    <row r="3" spans="1:8" ht="12.75">
      <c r="A3" s="27" t="s">
        <v>47</v>
      </c>
      <c r="B3" s="261" t="s">
        <v>86</v>
      </c>
      <c r="C3" s="274"/>
      <c r="D3" s="274"/>
      <c r="E3" s="274"/>
      <c r="F3" s="274"/>
      <c r="G3" s="274"/>
      <c r="H3" s="274"/>
    </row>
    <row r="5" spans="2:8" s="1" customFormat="1" ht="15.75">
      <c r="B5" s="275" t="s">
        <v>203</v>
      </c>
      <c r="C5" s="275"/>
      <c r="D5" s="276" t="s">
        <v>71</v>
      </c>
      <c r="E5" s="276"/>
      <c r="F5" s="276"/>
      <c r="G5" s="261" t="s">
        <v>170</v>
      </c>
      <c r="H5" s="262"/>
    </row>
    <row r="6" spans="2:56" s="1" customFormat="1" ht="15.75">
      <c r="B6" s="29"/>
      <c r="C6" s="31" t="s">
        <v>69</v>
      </c>
      <c r="D6" s="73"/>
      <c r="E6" s="261" t="s">
        <v>96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</row>
    <row r="7" spans="2:56" s="1" customFormat="1" ht="15.75">
      <c r="B7" s="29"/>
      <c r="C7" s="31" t="s">
        <v>94</v>
      </c>
      <c r="D7" s="73"/>
      <c r="E7" s="261" t="s">
        <v>95</v>
      </c>
      <c r="F7" s="188"/>
      <c r="G7" s="188"/>
      <c r="H7" s="18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59" t="s">
        <v>160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2:56" s="1" customFormat="1" ht="15.75">
      <c r="B9" s="29"/>
      <c r="C9" s="31" t="s">
        <v>72</v>
      </c>
      <c r="D9" s="73"/>
      <c r="E9" s="261" t="s">
        <v>87</v>
      </c>
      <c r="F9" s="262"/>
      <c r="G9" s="262"/>
      <c r="H9" s="262"/>
      <c r="I9" s="262"/>
      <c r="J9" s="262"/>
      <c r="K9" s="262"/>
      <c r="L9" s="26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</row>
    <row r="11" spans="2:56" ht="15">
      <c r="B11" s="265" t="s">
        <v>1</v>
      </c>
      <c r="C11" s="267" t="s">
        <v>2</v>
      </c>
      <c r="D11" s="265" t="s">
        <v>58</v>
      </c>
      <c r="E11" s="265"/>
      <c r="F11" s="265"/>
      <c r="G11" s="270" t="s">
        <v>24</v>
      </c>
      <c r="H11" s="267" t="s">
        <v>5</v>
      </c>
      <c r="I11" s="258" t="s">
        <v>57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 t="s">
        <v>56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2:56" ht="12.75" customHeight="1">
      <c r="B12" s="266"/>
      <c r="C12" s="268"/>
      <c r="D12" s="247" t="s">
        <v>38</v>
      </c>
      <c r="E12" s="249" t="s">
        <v>36</v>
      </c>
      <c r="F12" s="249" t="s">
        <v>37</v>
      </c>
      <c r="G12" s="271"/>
      <c r="H12" s="268"/>
      <c r="I12" s="251" t="s">
        <v>30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54" t="s">
        <v>5</v>
      </c>
      <c r="U12" s="256" t="s">
        <v>31</v>
      </c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257" t="s">
        <v>5</v>
      </c>
      <c r="AG12" s="256" t="s">
        <v>32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3"/>
      <c r="AR12" s="257" t="s">
        <v>5</v>
      </c>
      <c r="AS12" s="256" t="s">
        <v>33</v>
      </c>
      <c r="AT12" s="252"/>
      <c r="AU12" s="252"/>
      <c r="AV12" s="252"/>
      <c r="AW12" s="252"/>
      <c r="AX12" s="252"/>
      <c r="AY12" s="252"/>
      <c r="AZ12" s="252"/>
      <c r="BA12" s="252"/>
      <c r="BB12" s="252"/>
      <c r="BC12" s="253"/>
      <c r="BD12" s="257" t="s">
        <v>5</v>
      </c>
    </row>
    <row r="13" spans="2:56" ht="17.25" customHeight="1">
      <c r="B13" s="266"/>
      <c r="C13" s="269"/>
      <c r="D13" s="248"/>
      <c r="E13" s="250"/>
      <c r="F13" s="250"/>
      <c r="G13" s="272"/>
      <c r="H13" s="269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5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58"/>
    </row>
    <row r="14" spans="2:56" ht="15.75">
      <c r="B14" s="240" t="s">
        <v>121</v>
      </c>
      <c r="C14" s="241"/>
      <c r="D14" s="241"/>
      <c r="E14" s="241"/>
      <c r="F14" s="241"/>
      <c r="G14" s="242"/>
      <c r="H14" s="24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130</v>
      </c>
      <c r="D15" s="74"/>
      <c r="E15" s="50"/>
      <c r="F15" s="50" t="s">
        <v>81</v>
      </c>
      <c r="G15" s="37">
        <v>15</v>
      </c>
      <c r="H15" s="38">
        <v>1</v>
      </c>
      <c r="I15" s="56"/>
      <c r="J15" s="56"/>
      <c r="K15" s="56"/>
      <c r="L15" s="56"/>
      <c r="M15" s="56">
        <v>15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128</v>
      </c>
      <c r="D16" s="74"/>
      <c r="E16" s="50"/>
      <c r="F16" s="50" t="s">
        <v>79</v>
      </c>
      <c r="G16" s="37">
        <v>30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30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244" t="s">
        <v>10</v>
      </c>
      <c r="C17" s="245"/>
      <c r="D17" s="245"/>
      <c r="E17" s="245"/>
      <c r="F17" s="246"/>
      <c r="G17" s="39">
        <f>SUM(G15:G16)</f>
        <v>45</v>
      </c>
      <c r="H17" s="40">
        <f>SUM(H15:H16)</f>
        <v>3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5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5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</row>
    <row r="18" spans="2:56" ht="15.75">
      <c r="B18" s="227" t="s">
        <v>122</v>
      </c>
      <c r="C18" s="228"/>
      <c r="D18" s="228"/>
      <c r="E18" s="228"/>
      <c r="F18" s="228"/>
      <c r="G18" s="228"/>
      <c r="H18" s="22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01" t="s">
        <v>73</v>
      </c>
      <c r="C19" s="52" t="s">
        <v>161</v>
      </c>
      <c r="D19" s="75" t="s">
        <v>81</v>
      </c>
      <c r="E19" s="53" t="s">
        <v>81</v>
      </c>
      <c r="F19" s="53"/>
      <c r="G19" s="66">
        <v>30</v>
      </c>
      <c r="H19" s="41">
        <v>2</v>
      </c>
      <c r="I19" s="60">
        <v>30</v>
      </c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</row>
    <row r="20" spans="2:56" ht="15.75">
      <c r="B20" s="101" t="s">
        <v>74</v>
      </c>
      <c r="C20" s="52" t="s">
        <v>161</v>
      </c>
      <c r="D20" s="75"/>
      <c r="E20" s="53"/>
      <c r="F20" s="53" t="s">
        <v>81</v>
      </c>
      <c r="G20" s="66">
        <v>30</v>
      </c>
      <c r="H20" s="41">
        <v>3</v>
      </c>
      <c r="I20" s="60"/>
      <c r="J20" s="60"/>
      <c r="K20" s="60"/>
      <c r="L20" s="60"/>
      <c r="M20" s="60">
        <v>30</v>
      </c>
      <c r="N20" s="60"/>
      <c r="O20" s="60"/>
      <c r="P20" s="60"/>
      <c r="Q20" s="60"/>
      <c r="R20" s="60"/>
      <c r="S20" s="61"/>
      <c r="T20" s="62">
        <v>3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75</v>
      </c>
      <c r="C21" s="52" t="s">
        <v>162</v>
      </c>
      <c r="D21" s="75" t="s">
        <v>79</v>
      </c>
      <c r="E21" s="53" t="s">
        <v>79</v>
      </c>
      <c r="F21" s="53"/>
      <c r="G21" s="66">
        <v>30</v>
      </c>
      <c r="H21" s="41">
        <v>2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>
        <v>30</v>
      </c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76</v>
      </c>
      <c r="C22" s="52" t="s">
        <v>162</v>
      </c>
      <c r="D22" s="75"/>
      <c r="E22" s="53"/>
      <c r="F22" s="53" t="s">
        <v>79</v>
      </c>
      <c r="G22" s="66">
        <v>30</v>
      </c>
      <c r="H22" s="41">
        <v>3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/>
      <c r="U22" s="63"/>
      <c r="V22" s="60"/>
      <c r="W22" s="60"/>
      <c r="X22" s="60"/>
      <c r="Y22" s="60">
        <v>30</v>
      </c>
      <c r="Z22" s="60"/>
      <c r="AA22" s="60"/>
      <c r="AB22" s="60"/>
      <c r="AC22" s="60"/>
      <c r="AD22" s="60"/>
      <c r="AE22" s="61"/>
      <c r="AF22" s="62">
        <v>3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77</v>
      </c>
      <c r="C23" s="52" t="s">
        <v>156</v>
      </c>
      <c r="D23" s="75"/>
      <c r="E23" s="53"/>
      <c r="F23" s="53" t="s">
        <v>80</v>
      </c>
      <c r="G23" s="66">
        <v>45</v>
      </c>
      <c r="H23" s="41">
        <v>5</v>
      </c>
      <c r="I23" s="60"/>
      <c r="J23" s="60"/>
      <c r="K23" s="60"/>
      <c r="L23" s="60"/>
      <c r="M23" s="60">
        <v>15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3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78</v>
      </c>
      <c r="C24" s="52" t="s">
        <v>155</v>
      </c>
      <c r="D24" s="75" t="s">
        <v>79</v>
      </c>
      <c r="E24" s="53" t="s">
        <v>80</v>
      </c>
      <c r="F24" s="53"/>
      <c r="G24" s="66">
        <v>30</v>
      </c>
      <c r="H24" s="41">
        <v>2</v>
      </c>
      <c r="I24" s="60">
        <v>15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1</v>
      </c>
      <c r="U24" s="63">
        <v>15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1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83</v>
      </c>
      <c r="C25" s="52" t="s">
        <v>155</v>
      </c>
      <c r="D25" s="75"/>
      <c r="E25" s="53"/>
      <c r="F25" s="53" t="s">
        <v>80</v>
      </c>
      <c r="G25" s="66">
        <v>60</v>
      </c>
      <c r="H25" s="41">
        <v>6</v>
      </c>
      <c r="I25" s="60"/>
      <c r="J25" s="60"/>
      <c r="K25" s="60"/>
      <c r="L25" s="60"/>
      <c r="M25" s="60">
        <v>30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30</v>
      </c>
      <c r="Z25" s="60"/>
      <c r="AA25" s="60"/>
      <c r="AB25" s="60"/>
      <c r="AC25" s="60"/>
      <c r="AD25" s="60"/>
      <c r="AE25" s="61"/>
      <c r="AF25" s="62">
        <v>3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88</v>
      </c>
      <c r="C26" s="52" t="s">
        <v>204</v>
      </c>
      <c r="D26" s="75"/>
      <c r="E26" s="53"/>
      <c r="F26" s="53" t="s">
        <v>84</v>
      </c>
      <c r="G26" s="66">
        <v>30</v>
      </c>
      <c r="H26" s="41">
        <v>2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>
        <v>30</v>
      </c>
      <c r="AL26" s="60"/>
      <c r="AM26" s="60"/>
      <c r="AN26" s="60"/>
      <c r="AO26" s="60"/>
      <c r="AP26" s="60"/>
      <c r="AQ26" s="61"/>
      <c r="AR26" s="62">
        <v>2</v>
      </c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142</v>
      </c>
      <c r="C27" s="52" t="s">
        <v>153</v>
      </c>
      <c r="D27" s="75"/>
      <c r="E27" s="53"/>
      <c r="F27" s="53" t="s">
        <v>84</v>
      </c>
      <c r="G27" s="66">
        <v>30</v>
      </c>
      <c r="H27" s="41">
        <v>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101" t="s">
        <v>172</v>
      </c>
      <c r="C28" s="52" t="s">
        <v>154</v>
      </c>
      <c r="D28" s="75"/>
      <c r="E28" s="53"/>
      <c r="F28" s="53" t="s">
        <v>84</v>
      </c>
      <c r="G28" s="66">
        <v>30</v>
      </c>
      <c r="H28" s="41">
        <v>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>
        <v>30</v>
      </c>
      <c r="AL28" s="60"/>
      <c r="AM28" s="60"/>
      <c r="AN28" s="60"/>
      <c r="AO28" s="60"/>
      <c r="AP28" s="60"/>
      <c r="AQ28" s="61"/>
      <c r="AR28" s="62">
        <v>2</v>
      </c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01" t="s">
        <v>173</v>
      </c>
      <c r="C29" s="70" t="s">
        <v>100</v>
      </c>
      <c r="D29" s="75"/>
      <c r="E29" s="53"/>
      <c r="F29" s="53" t="s">
        <v>81</v>
      </c>
      <c r="G29" s="66">
        <v>30</v>
      </c>
      <c r="H29" s="41">
        <v>3</v>
      </c>
      <c r="I29" s="60"/>
      <c r="J29" s="60"/>
      <c r="K29" s="60"/>
      <c r="L29" s="60"/>
      <c r="M29" s="60">
        <v>30</v>
      </c>
      <c r="N29" s="60"/>
      <c r="O29" s="60"/>
      <c r="P29" s="60"/>
      <c r="Q29" s="60"/>
      <c r="R29" s="60"/>
      <c r="S29" s="61"/>
      <c r="T29" s="62">
        <v>3</v>
      </c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62"/>
    </row>
    <row r="30" spans="2:56" ht="15.75">
      <c r="B30" s="101" t="s">
        <v>206</v>
      </c>
      <c r="C30" s="52" t="s">
        <v>101</v>
      </c>
      <c r="D30" s="75"/>
      <c r="E30" s="53"/>
      <c r="F30" s="53" t="s">
        <v>79</v>
      </c>
      <c r="G30" s="66">
        <v>15</v>
      </c>
      <c r="H30" s="41">
        <v>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>
        <v>15</v>
      </c>
      <c r="Z30" s="60"/>
      <c r="AA30" s="60"/>
      <c r="AB30" s="60"/>
      <c r="AC30" s="60"/>
      <c r="AD30" s="60"/>
      <c r="AE30" s="61"/>
      <c r="AF30" s="62">
        <v>1</v>
      </c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/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/>
    </row>
    <row r="31" spans="2:56" ht="15.75">
      <c r="B31" s="51"/>
      <c r="C31" s="70"/>
      <c r="D31" s="75"/>
      <c r="E31" s="53"/>
      <c r="F31" s="53"/>
      <c r="G31" s="66"/>
      <c r="H31" s="4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122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62"/>
    </row>
    <row r="32" spans="2:56" ht="15.75">
      <c r="B32" s="230" t="s">
        <v>10</v>
      </c>
      <c r="C32" s="231"/>
      <c r="D32" s="231"/>
      <c r="E32" s="231"/>
      <c r="F32" s="232"/>
      <c r="G32" s="42">
        <f>SUM(G19:G31)</f>
        <v>390</v>
      </c>
      <c r="H32" s="43">
        <f>SUM(H19:H31)</f>
        <v>33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5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6"/>
      <c r="AS32" s="35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6"/>
    </row>
    <row r="33" spans="2:56" ht="15.75">
      <c r="B33" s="233"/>
      <c r="C33" s="234"/>
      <c r="D33" s="234"/>
      <c r="E33" s="234"/>
      <c r="F33" s="234"/>
      <c r="G33" s="235"/>
      <c r="H33" s="23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6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6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6"/>
    </row>
    <row r="34" spans="2:56" ht="15.75">
      <c r="B34" s="237" t="s">
        <v>123</v>
      </c>
      <c r="C34" s="238"/>
      <c r="D34" s="238"/>
      <c r="E34" s="238"/>
      <c r="F34" s="238"/>
      <c r="G34" s="238"/>
      <c r="H34" s="238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29"/>
      <c r="U34" s="121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2"/>
      <c r="AG34" s="121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2"/>
      <c r="AS34" s="121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2"/>
    </row>
    <row r="35" spans="2:56" ht="15.75">
      <c r="B35" s="107" t="s">
        <v>73</v>
      </c>
      <c r="C35" s="77" t="s">
        <v>108</v>
      </c>
      <c r="D35" s="84"/>
      <c r="E35" s="78"/>
      <c r="F35" s="78" t="s">
        <v>81</v>
      </c>
      <c r="G35" s="79">
        <v>5</v>
      </c>
      <c r="H35" s="79">
        <v>1</v>
      </c>
      <c r="I35" s="60">
        <v>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2">
        <v>1</v>
      </c>
      <c r="U35" s="122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2"/>
      <c r="AG35" s="122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2"/>
      <c r="AS35" s="122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2"/>
    </row>
    <row r="36" spans="2:56" ht="15.75">
      <c r="B36" s="204" t="s">
        <v>10</v>
      </c>
      <c r="C36" s="223"/>
      <c r="D36" s="224"/>
      <c r="E36" s="224"/>
      <c r="F36" s="224"/>
      <c r="G36" s="85">
        <f>SUM(G35:G35)</f>
        <v>5</v>
      </c>
      <c r="H36" s="85">
        <f>SUM(H35:H35)</f>
        <v>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29"/>
      <c r="U36" s="121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2"/>
      <c r="AG36" s="121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2"/>
      <c r="AS36" s="121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2"/>
    </row>
    <row r="37" spans="2:56" s="1" customFormat="1" ht="15.75">
      <c r="B37" s="202" t="s">
        <v>124</v>
      </c>
      <c r="C37" s="239"/>
      <c r="D37" s="239"/>
      <c r="E37" s="239"/>
      <c r="F37" s="239"/>
      <c r="G37" s="239"/>
      <c r="H37" s="239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30"/>
      <c r="U37" s="123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23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23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</row>
    <row r="38" spans="2:56" ht="18">
      <c r="B38" s="118" t="s">
        <v>73</v>
      </c>
      <c r="C38" s="89" t="s">
        <v>127</v>
      </c>
      <c r="D38" s="84" t="s">
        <v>84</v>
      </c>
      <c r="E38" s="78"/>
      <c r="F38" s="178" t="s">
        <v>105</v>
      </c>
      <c r="G38" s="79">
        <v>90</v>
      </c>
      <c r="H38" s="79">
        <v>6</v>
      </c>
      <c r="I38" s="56"/>
      <c r="J38" s="56"/>
      <c r="K38" s="56">
        <v>30</v>
      </c>
      <c r="L38" s="56"/>
      <c r="M38" s="56"/>
      <c r="N38" s="56"/>
      <c r="O38" s="56"/>
      <c r="P38" s="56"/>
      <c r="Q38" s="56"/>
      <c r="R38" s="56"/>
      <c r="S38" s="56"/>
      <c r="T38" s="58">
        <v>2</v>
      </c>
      <c r="U38" s="124"/>
      <c r="V38" s="56"/>
      <c r="W38" s="56">
        <v>30</v>
      </c>
      <c r="X38" s="56"/>
      <c r="Y38" s="56"/>
      <c r="Z38" s="56"/>
      <c r="AA38" s="56"/>
      <c r="AB38" s="56"/>
      <c r="AC38" s="56"/>
      <c r="AD38" s="56"/>
      <c r="AE38" s="56"/>
      <c r="AF38" s="58">
        <v>2</v>
      </c>
      <c r="AG38" s="124"/>
      <c r="AH38" s="56"/>
      <c r="AI38" s="56">
        <v>30</v>
      </c>
      <c r="AJ38" s="56"/>
      <c r="AK38" s="56"/>
      <c r="AL38" s="56"/>
      <c r="AM38" s="56"/>
      <c r="AN38" s="56"/>
      <c r="AO38" s="56"/>
      <c r="AP38" s="56"/>
      <c r="AQ38" s="56"/>
      <c r="AR38" s="58">
        <v>2</v>
      </c>
      <c r="AS38" s="124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8"/>
    </row>
    <row r="39" spans="2:56" ht="36" customHeight="1">
      <c r="B39" s="118" t="s">
        <v>74</v>
      </c>
      <c r="C39" s="132" t="s">
        <v>110</v>
      </c>
      <c r="D39" s="133" t="s">
        <v>82</v>
      </c>
      <c r="E39" s="134"/>
      <c r="F39" s="135" t="s">
        <v>186</v>
      </c>
      <c r="G39" s="136">
        <v>120</v>
      </c>
      <c r="H39" s="137">
        <v>33</v>
      </c>
      <c r="I39" s="60"/>
      <c r="J39" s="60"/>
      <c r="K39" s="60"/>
      <c r="L39" s="60">
        <v>30</v>
      </c>
      <c r="M39" s="60"/>
      <c r="N39" s="60"/>
      <c r="O39" s="60"/>
      <c r="P39" s="60"/>
      <c r="Q39" s="60"/>
      <c r="R39" s="60"/>
      <c r="S39" s="61"/>
      <c r="T39" s="62">
        <v>6</v>
      </c>
      <c r="U39" s="122"/>
      <c r="V39" s="60"/>
      <c r="W39" s="60"/>
      <c r="X39" s="60">
        <v>30</v>
      </c>
      <c r="Y39" s="60"/>
      <c r="Z39" s="60"/>
      <c r="AA39" s="60"/>
      <c r="AB39" s="60"/>
      <c r="AC39" s="60"/>
      <c r="AD39" s="60"/>
      <c r="AE39" s="61"/>
      <c r="AF39" s="62">
        <v>7</v>
      </c>
      <c r="AG39" s="122"/>
      <c r="AH39" s="60"/>
      <c r="AI39" s="60"/>
      <c r="AJ39" s="60">
        <v>30</v>
      </c>
      <c r="AK39" s="60"/>
      <c r="AL39" s="60"/>
      <c r="AM39" s="60"/>
      <c r="AN39" s="60"/>
      <c r="AO39" s="60"/>
      <c r="AP39" s="60"/>
      <c r="AQ39" s="61"/>
      <c r="AR39" s="62">
        <v>10</v>
      </c>
      <c r="AS39" s="122"/>
      <c r="AT39" s="60"/>
      <c r="AU39" s="60"/>
      <c r="AV39" s="60">
        <v>30</v>
      </c>
      <c r="AW39" s="60"/>
      <c r="AX39" s="60"/>
      <c r="AY39" s="60"/>
      <c r="AZ39" s="60"/>
      <c r="BA39" s="60"/>
      <c r="BB39" s="60"/>
      <c r="BC39" s="61"/>
      <c r="BD39" s="62">
        <v>10</v>
      </c>
    </row>
    <row r="40" spans="2:56" ht="18">
      <c r="B40" s="118" t="s">
        <v>75</v>
      </c>
      <c r="C40" s="54" t="s">
        <v>183</v>
      </c>
      <c r="D40" s="102"/>
      <c r="E40" s="103"/>
      <c r="F40" s="103" t="s">
        <v>84</v>
      </c>
      <c r="G40" s="104">
        <v>30</v>
      </c>
      <c r="H40" s="105">
        <v>4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122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122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4</v>
      </c>
      <c r="AS40" s="122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</row>
    <row r="41" spans="2:56" ht="18">
      <c r="B41" s="118" t="s">
        <v>76</v>
      </c>
      <c r="C41" s="54" t="s">
        <v>184</v>
      </c>
      <c r="D41" s="102"/>
      <c r="E41" s="103"/>
      <c r="F41" s="103" t="s">
        <v>82</v>
      </c>
      <c r="G41" s="104">
        <v>30</v>
      </c>
      <c r="H41" s="105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122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122"/>
      <c r="AH41" s="60"/>
      <c r="AI41" s="60"/>
      <c r="AJ41" s="60"/>
      <c r="AK41" s="60"/>
      <c r="AL41" s="60"/>
      <c r="AM41" s="60"/>
      <c r="AN41" s="60"/>
      <c r="AO41" s="60"/>
      <c r="AP41" s="60"/>
      <c r="AQ41" s="61"/>
      <c r="AR41" s="62"/>
      <c r="AS41" s="122">
        <v>30</v>
      </c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62">
        <v>4</v>
      </c>
    </row>
    <row r="42" spans="2:56" ht="18">
      <c r="B42" s="118" t="s">
        <v>77</v>
      </c>
      <c r="C42" s="54" t="s">
        <v>185</v>
      </c>
      <c r="D42" s="102"/>
      <c r="E42" s="103"/>
      <c r="F42" s="103" t="s">
        <v>81</v>
      </c>
      <c r="G42" s="104">
        <v>15</v>
      </c>
      <c r="H42" s="105">
        <v>0</v>
      </c>
      <c r="I42" s="60"/>
      <c r="J42" s="60"/>
      <c r="K42" s="60"/>
      <c r="L42" s="60"/>
      <c r="M42" s="60">
        <v>15</v>
      </c>
      <c r="N42" s="60"/>
      <c r="O42" s="60"/>
      <c r="P42" s="60"/>
      <c r="Q42" s="60"/>
      <c r="R42" s="60"/>
      <c r="S42" s="61"/>
      <c r="T42" s="62">
        <v>0</v>
      </c>
      <c r="U42" s="122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122"/>
      <c r="AH42" s="60"/>
      <c r="AI42" s="60"/>
      <c r="AJ42" s="60"/>
      <c r="AK42" s="60"/>
      <c r="AL42" s="60"/>
      <c r="AM42" s="60"/>
      <c r="AN42" s="60"/>
      <c r="AO42" s="60"/>
      <c r="AP42" s="60"/>
      <c r="AQ42" s="61"/>
      <c r="AR42" s="62"/>
      <c r="AS42" s="122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62"/>
    </row>
    <row r="43" spans="2:56" ht="15.75">
      <c r="B43" s="204" t="s">
        <v>10</v>
      </c>
      <c r="C43" s="223"/>
      <c r="D43" s="224"/>
      <c r="E43" s="224"/>
      <c r="F43" s="224"/>
      <c r="G43" s="85">
        <f>SUM(G38:G42)</f>
        <v>285</v>
      </c>
      <c r="H43" s="85">
        <f>SUM(H38:H42)</f>
        <v>47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2"/>
      <c r="U43" s="121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2"/>
      <c r="AG43" s="121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2"/>
      <c r="AS43" s="121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2"/>
    </row>
    <row r="44" spans="2:56" s="1" customFormat="1" ht="15.75">
      <c r="B44" s="202" t="s">
        <v>125</v>
      </c>
      <c r="C44" s="203"/>
      <c r="D44" s="203"/>
      <c r="E44" s="203"/>
      <c r="F44" s="203"/>
      <c r="G44" s="203"/>
      <c r="H44" s="203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123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8"/>
      <c r="AG44" s="123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8"/>
      <c r="AS44" s="123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8"/>
    </row>
    <row r="45" spans="2:56" s="1" customFormat="1" ht="15.75">
      <c r="B45" s="225" t="s">
        <v>163</v>
      </c>
      <c r="C45" s="225"/>
      <c r="D45" s="225"/>
      <c r="E45" s="225"/>
      <c r="F45" s="225"/>
      <c r="G45" s="225"/>
      <c r="H45" s="22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123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8"/>
      <c r="AG45" s="123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8"/>
      <c r="AS45" s="123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8"/>
    </row>
    <row r="46" spans="2:56" s="157" customFormat="1" ht="15">
      <c r="B46" s="107" t="s">
        <v>73</v>
      </c>
      <c r="C46" s="89" t="s">
        <v>169</v>
      </c>
      <c r="D46" s="158"/>
      <c r="E46" s="78"/>
      <c r="F46" s="78" t="s">
        <v>81</v>
      </c>
      <c r="G46" s="79">
        <v>30</v>
      </c>
      <c r="H46" s="79">
        <v>3</v>
      </c>
      <c r="I46" s="159"/>
      <c r="J46" s="159"/>
      <c r="K46" s="159"/>
      <c r="L46" s="159"/>
      <c r="M46" s="159">
        <v>30</v>
      </c>
      <c r="N46" s="159"/>
      <c r="O46" s="159"/>
      <c r="P46" s="159"/>
      <c r="Q46" s="159"/>
      <c r="R46" s="159"/>
      <c r="S46" s="159"/>
      <c r="T46" s="160">
        <v>3</v>
      </c>
      <c r="U46" s="161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60"/>
      <c r="AG46" s="161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60"/>
      <c r="AS46" s="161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</row>
    <row r="47" spans="2:56" s="157" customFormat="1" ht="15">
      <c r="B47" s="107" t="s">
        <v>74</v>
      </c>
      <c r="C47" s="156" t="s">
        <v>164</v>
      </c>
      <c r="D47" s="162"/>
      <c r="E47" s="147"/>
      <c r="F47" s="147" t="s">
        <v>81</v>
      </c>
      <c r="G47" s="148">
        <v>30</v>
      </c>
      <c r="H47" s="149">
        <v>3</v>
      </c>
      <c r="I47" s="159"/>
      <c r="J47" s="159"/>
      <c r="K47" s="159"/>
      <c r="L47" s="159"/>
      <c r="M47" s="159">
        <v>30</v>
      </c>
      <c r="N47" s="159"/>
      <c r="O47" s="159"/>
      <c r="P47" s="159"/>
      <c r="Q47" s="159"/>
      <c r="R47" s="159"/>
      <c r="S47" s="159"/>
      <c r="T47" s="160">
        <v>3</v>
      </c>
      <c r="U47" s="161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60"/>
      <c r="AG47" s="161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60"/>
      <c r="AS47" s="161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60"/>
    </row>
    <row r="48" spans="2:56" s="157" customFormat="1" ht="15">
      <c r="B48" s="107" t="s">
        <v>75</v>
      </c>
      <c r="C48" s="113" t="s">
        <v>168</v>
      </c>
      <c r="D48" s="170"/>
      <c r="E48" s="103"/>
      <c r="F48" s="103" t="s">
        <v>79</v>
      </c>
      <c r="G48" s="104">
        <v>30</v>
      </c>
      <c r="H48" s="171">
        <v>3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1"/>
      <c r="V48" s="159"/>
      <c r="W48" s="159"/>
      <c r="X48" s="159"/>
      <c r="Y48" s="159">
        <v>30</v>
      </c>
      <c r="Z48" s="159"/>
      <c r="AA48" s="159"/>
      <c r="AB48" s="159"/>
      <c r="AC48" s="159"/>
      <c r="AD48" s="159"/>
      <c r="AE48" s="159"/>
      <c r="AF48" s="160">
        <v>3</v>
      </c>
      <c r="AG48" s="161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60"/>
      <c r="AS48" s="161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60"/>
    </row>
    <row r="49" spans="2:56" s="157" customFormat="1" ht="15">
      <c r="B49" s="107" t="s">
        <v>76</v>
      </c>
      <c r="C49" s="165" t="s">
        <v>166</v>
      </c>
      <c r="D49" s="170"/>
      <c r="E49" s="103"/>
      <c r="F49" s="153" t="s">
        <v>79</v>
      </c>
      <c r="G49" s="154">
        <v>30</v>
      </c>
      <c r="H49" s="155">
        <v>3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1"/>
      <c r="V49" s="159"/>
      <c r="W49" s="159"/>
      <c r="X49" s="159"/>
      <c r="Y49" s="159">
        <v>30</v>
      </c>
      <c r="Z49" s="159"/>
      <c r="AA49" s="159"/>
      <c r="AB49" s="159"/>
      <c r="AC49" s="159"/>
      <c r="AD49" s="159"/>
      <c r="AE49" s="159"/>
      <c r="AF49" s="160">
        <v>3</v>
      </c>
      <c r="AG49" s="161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0"/>
      <c r="AS49" s="161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60"/>
    </row>
    <row r="50" spans="2:56" s="157" customFormat="1" ht="15">
      <c r="B50" s="107" t="s">
        <v>77</v>
      </c>
      <c r="C50" s="163" t="s">
        <v>165</v>
      </c>
      <c r="D50" s="164"/>
      <c r="E50" s="150"/>
      <c r="F50" s="150" t="s">
        <v>84</v>
      </c>
      <c r="G50" s="112">
        <v>15</v>
      </c>
      <c r="H50" s="151">
        <v>2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1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60"/>
      <c r="AG50" s="161"/>
      <c r="AH50" s="159"/>
      <c r="AI50" s="159"/>
      <c r="AJ50" s="159"/>
      <c r="AK50" s="159">
        <v>15</v>
      </c>
      <c r="AL50" s="159"/>
      <c r="AM50" s="159"/>
      <c r="AN50" s="159"/>
      <c r="AO50" s="159"/>
      <c r="AP50" s="159"/>
      <c r="AQ50" s="159"/>
      <c r="AR50" s="160">
        <v>2</v>
      </c>
      <c r="AS50" s="161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60"/>
    </row>
    <row r="51" spans="2:56" s="157" customFormat="1" ht="15">
      <c r="B51" s="107" t="s">
        <v>78</v>
      </c>
      <c r="C51" s="109" t="s">
        <v>209</v>
      </c>
      <c r="D51" s="158"/>
      <c r="E51" s="110"/>
      <c r="F51" s="110" t="s">
        <v>84</v>
      </c>
      <c r="G51" s="111">
        <v>15</v>
      </c>
      <c r="H51" s="112">
        <v>2</v>
      </c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1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60"/>
      <c r="AG51" s="161"/>
      <c r="AH51" s="159"/>
      <c r="AI51" s="159"/>
      <c r="AJ51" s="159"/>
      <c r="AK51" s="159">
        <v>15</v>
      </c>
      <c r="AL51" s="159"/>
      <c r="AM51" s="159"/>
      <c r="AN51" s="159"/>
      <c r="AO51" s="159"/>
      <c r="AP51" s="159"/>
      <c r="AQ51" s="159"/>
      <c r="AR51" s="160">
        <v>2</v>
      </c>
      <c r="AS51" s="161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</row>
    <row r="52" spans="2:56" s="157" customFormat="1" ht="15.75">
      <c r="B52" s="107" t="s">
        <v>83</v>
      </c>
      <c r="C52" s="113" t="s">
        <v>167</v>
      </c>
      <c r="D52" s="120">
        <v>3</v>
      </c>
      <c r="E52" s="105"/>
      <c r="F52" s="172">
        <v>3</v>
      </c>
      <c r="G52" s="105">
        <v>30</v>
      </c>
      <c r="H52" s="105">
        <v>4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7"/>
      <c r="T52" s="168"/>
      <c r="U52" s="169"/>
      <c r="V52" s="166"/>
      <c r="W52" s="166"/>
      <c r="X52" s="166"/>
      <c r="Y52" s="166"/>
      <c r="Z52" s="166"/>
      <c r="AA52" s="166"/>
      <c r="AB52" s="166"/>
      <c r="AC52" s="166"/>
      <c r="AD52" s="166"/>
      <c r="AE52" s="167"/>
      <c r="AF52" s="168"/>
      <c r="AG52" s="169"/>
      <c r="AH52" s="166"/>
      <c r="AI52" s="166"/>
      <c r="AJ52" s="166"/>
      <c r="AK52" s="166">
        <v>30</v>
      </c>
      <c r="AL52" s="166"/>
      <c r="AM52" s="166"/>
      <c r="AN52" s="166"/>
      <c r="AO52" s="166"/>
      <c r="AP52" s="166"/>
      <c r="AQ52" s="167"/>
      <c r="AR52" s="168">
        <v>4</v>
      </c>
      <c r="AS52" s="169"/>
      <c r="AT52" s="166"/>
      <c r="AU52" s="166"/>
      <c r="AV52" s="166"/>
      <c r="AW52" s="166"/>
      <c r="AX52" s="166"/>
      <c r="AY52" s="166"/>
      <c r="AZ52" s="166"/>
      <c r="BA52" s="166"/>
      <c r="BB52" s="166"/>
      <c r="BC52" s="167"/>
      <c r="BD52" s="168"/>
    </row>
    <row r="53" spans="2:56" s="157" customFormat="1" ht="15">
      <c r="B53" s="108"/>
      <c r="C53" s="113"/>
      <c r="D53" s="158"/>
      <c r="E53" s="105"/>
      <c r="F53" s="105"/>
      <c r="G53" s="105"/>
      <c r="H53" s="105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168"/>
      <c r="U53" s="169"/>
      <c r="V53" s="166"/>
      <c r="W53" s="166"/>
      <c r="X53" s="166"/>
      <c r="Y53" s="166"/>
      <c r="Z53" s="166"/>
      <c r="AA53" s="166"/>
      <c r="AB53" s="166"/>
      <c r="AC53" s="166"/>
      <c r="AD53" s="166"/>
      <c r="AE53" s="167"/>
      <c r="AF53" s="168"/>
      <c r="AG53" s="169"/>
      <c r="AH53" s="166"/>
      <c r="AI53" s="166"/>
      <c r="AJ53" s="166"/>
      <c r="AK53" s="166"/>
      <c r="AL53" s="166"/>
      <c r="AM53" s="166"/>
      <c r="AN53" s="166"/>
      <c r="AO53" s="166"/>
      <c r="AP53" s="166"/>
      <c r="AQ53" s="167"/>
      <c r="AR53" s="168"/>
      <c r="AS53" s="169"/>
      <c r="AT53" s="166"/>
      <c r="AU53" s="166"/>
      <c r="AV53" s="166"/>
      <c r="AW53" s="166"/>
      <c r="AX53" s="166"/>
      <c r="AY53" s="166"/>
      <c r="AZ53" s="166"/>
      <c r="BA53" s="166"/>
      <c r="BB53" s="166"/>
      <c r="BC53" s="167"/>
      <c r="BD53" s="168"/>
    </row>
    <row r="54" spans="2:56" s="157" customFormat="1" ht="15">
      <c r="B54" s="108"/>
      <c r="C54" s="113"/>
      <c r="D54" s="158"/>
      <c r="E54" s="78"/>
      <c r="F54" s="78"/>
      <c r="G54" s="114"/>
      <c r="H54" s="105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7"/>
      <c r="T54" s="168"/>
      <c r="U54" s="169"/>
      <c r="V54" s="166"/>
      <c r="W54" s="166"/>
      <c r="X54" s="166"/>
      <c r="Y54" s="166"/>
      <c r="Z54" s="166"/>
      <c r="AA54" s="166"/>
      <c r="AB54" s="166"/>
      <c r="AC54" s="166"/>
      <c r="AD54" s="166"/>
      <c r="AE54" s="167"/>
      <c r="AF54" s="168"/>
      <c r="AG54" s="169"/>
      <c r="AH54" s="166"/>
      <c r="AI54" s="166"/>
      <c r="AJ54" s="166"/>
      <c r="AK54" s="166"/>
      <c r="AL54" s="166"/>
      <c r="AM54" s="166"/>
      <c r="AN54" s="166"/>
      <c r="AO54" s="166"/>
      <c r="AP54" s="166"/>
      <c r="AQ54" s="167"/>
      <c r="AR54" s="168"/>
      <c r="AS54" s="169"/>
      <c r="AT54" s="166"/>
      <c r="AU54" s="166"/>
      <c r="AV54" s="166"/>
      <c r="AW54" s="166"/>
      <c r="AX54" s="166"/>
      <c r="AY54" s="166"/>
      <c r="AZ54" s="166"/>
      <c r="BA54" s="166"/>
      <c r="BB54" s="166"/>
      <c r="BC54" s="167"/>
      <c r="BD54" s="168"/>
    </row>
    <row r="55" spans="2:56" ht="15.75">
      <c r="B55" s="204" t="s">
        <v>10</v>
      </c>
      <c r="C55" s="205"/>
      <c r="D55" s="205"/>
      <c r="E55" s="205"/>
      <c r="F55" s="205"/>
      <c r="G55" s="85">
        <f>SUM(G46:G54)</f>
        <v>180</v>
      </c>
      <c r="H55" s="85">
        <f>SUM(H46:H54)</f>
        <v>20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2"/>
      <c r="U55" s="121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2"/>
      <c r="AG55" s="12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2"/>
      <c r="AS55" s="121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2"/>
    </row>
    <row r="56" spans="2:56" ht="15.75">
      <c r="B56" s="202"/>
      <c r="C56" s="203"/>
      <c r="D56" s="203"/>
      <c r="E56" s="203"/>
      <c r="F56" s="203"/>
      <c r="G56" s="203"/>
      <c r="H56" s="203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2"/>
      <c r="U56" s="121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2"/>
      <c r="AG56" s="12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2"/>
      <c r="AS56" s="121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2"/>
    </row>
    <row r="57" spans="2:56" ht="15.75">
      <c r="B57" s="83"/>
      <c r="C57" s="77"/>
      <c r="D57" s="84"/>
      <c r="E57" s="78"/>
      <c r="F57" s="78"/>
      <c r="G57" s="79"/>
      <c r="H57" s="79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122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2"/>
      <c r="AG57" s="122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2"/>
      <c r="AS57" s="122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2"/>
    </row>
    <row r="58" spans="2:56" ht="15.75">
      <c r="B58" s="204" t="s">
        <v>10</v>
      </c>
      <c r="C58" s="205"/>
      <c r="D58" s="205"/>
      <c r="E58" s="205"/>
      <c r="F58" s="205"/>
      <c r="G58" s="85"/>
      <c r="H58" s="85">
        <f>SUM(H57:H57)</f>
        <v>0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2"/>
      <c r="U58" s="121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2"/>
      <c r="AG58" s="12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2"/>
      <c r="AS58" s="121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2"/>
    </row>
    <row r="59" spans="2:56" s="140" customFormat="1" ht="12.75">
      <c r="B59" s="206" t="s">
        <v>55</v>
      </c>
      <c r="C59" s="207"/>
      <c r="D59" s="207"/>
      <c r="E59" s="207"/>
      <c r="F59" s="207"/>
      <c r="G59" s="207"/>
      <c r="H59" s="207"/>
      <c r="I59" s="139">
        <f>SUM(I17:I58)</f>
        <v>50</v>
      </c>
      <c r="J59" s="139">
        <f>SUM(J17:J58)</f>
        <v>0</v>
      </c>
      <c r="K59" s="139">
        <f>SUM(K17:K58)</f>
        <v>30</v>
      </c>
      <c r="L59" s="139">
        <f>SUM(L17:L58)</f>
        <v>30</v>
      </c>
      <c r="M59" s="139">
        <f>SUM(M15:M58)</f>
        <v>195</v>
      </c>
      <c r="N59" s="139">
        <f aca="true" t="shared" si="0" ref="N59:S59">SUM(N17:N58)</f>
        <v>0</v>
      </c>
      <c r="O59" s="139">
        <f t="shared" si="0"/>
        <v>0</v>
      </c>
      <c r="P59" s="139">
        <f t="shared" si="0"/>
        <v>0</v>
      </c>
      <c r="Q59" s="139">
        <f t="shared" si="0"/>
        <v>0</v>
      </c>
      <c r="R59" s="139">
        <f t="shared" si="0"/>
        <v>0</v>
      </c>
      <c r="S59" s="139">
        <f t="shared" si="0"/>
        <v>0</v>
      </c>
      <c r="T59" s="141">
        <f>SUM(T15:T57)</f>
        <v>30</v>
      </c>
      <c r="U59" s="142">
        <f>SUM(U17:U58)</f>
        <v>45</v>
      </c>
      <c r="V59" s="139">
        <f>SUM(V17:V58)</f>
        <v>0</v>
      </c>
      <c r="W59" s="139">
        <f>SUM(W17:W58)</f>
        <v>30</v>
      </c>
      <c r="X59" s="139">
        <f>SUM(X17:X58)</f>
        <v>30</v>
      </c>
      <c r="Y59" s="139">
        <f>SUM(Y15:Y58)</f>
        <v>195</v>
      </c>
      <c r="Z59" s="139">
        <f aca="true" t="shared" si="1" ref="Z59:AE59">SUM(Z17:Z58)</f>
        <v>0</v>
      </c>
      <c r="AA59" s="139">
        <f t="shared" si="1"/>
        <v>0</v>
      </c>
      <c r="AB59" s="139">
        <f t="shared" si="1"/>
        <v>0</v>
      </c>
      <c r="AC59" s="139">
        <f t="shared" si="1"/>
        <v>0</v>
      </c>
      <c r="AD59" s="139">
        <f t="shared" si="1"/>
        <v>0</v>
      </c>
      <c r="AE59" s="139">
        <f t="shared" si="1"/>
        <v>0</v>
      </c>
      <c r="AF59" s="141">
        <f>SUM(AF16:AF57)</f>
        <v>30</v>
      </c>
      <c r="AG59" s="142">
        <f>SUM(AG17:AG58)</f>
        <v>0</v>
      </c>
      <c r="AH59" s="139">
        <f>SUM(AH17:AH58)</f>
        <v>0</v>
      </c>
      <c r="AI59" s="139">
        <f>SUM(AI15:AI58)</f>
        <v>30</v>
      </c>
      <c r="AJ59" s="139">
        <f>SUM(AJ17:AJ58)</f>
        <v>30</v>
      </c>
      <c r="AK59" s="143">
        <f>SUM(AK15:AK58)</f>
        <v>180</v>
      </c>
      <c r="AL59" s="139">
        <f aca="true" t="shared" si="2" ref="AL59:AQ59">SUM(AL17:AL58)</f>
        <v>0</v>
      </c>
      <c r="AM59" s="139">
        <f t="shared" si="2"/>
        <v>0</v>
      </c>
      <c r="AN59" s="139">
        <f t="shared" si="2"/>
        <v>0</v>
      </c>
      <c r="AO59" s="139">
        <f t="shared" si="2"/>
        <v>0</v>
      </c>
      <c r="AP59" s="139">
        <f t="shared" si="2"/>
        <v>0</v>
      </c>
      <c r="AQ59" s="139">
        <f t="shared" si="2"/>
        <v>0</v>
      </c>
      <c r="AR59" s="141">
        <f>SUM(AR15:AR57)</f>
        <v>30</v>
      </c>
      <c r="AS59" s="142">
        <f aca="true" t="shared" si="3" ref="AS59:BC59">SUM(AS17:AS58)</f>
        <v>30</v>
      </c>
      <c r="AT59" s="139">
        <f t="shared" si="3"/>
        <v>0</v>
      </c>
      <c r="AU59" s="139">
        <f t="shared" si="3"/>
        <v>0</v>
      </c>
      <c r="AV59" s="139">
        <f t="shared" si="3"/>
        <v>30</v>
      </c>
      <c r="AW59" s="139">
        <f t="shared" si="3"/>
        <v>0</v>
      </c>
      <c r="AX59" s="139">
        <f t="shared" si="3"/>
        <v>0</v>
      </c>
      <c r="AY59" s="139">
        <f t="shared" si="3"/>
        <v>0</v>
      </c>
      <c r="AZ59" s="139">
        <f t="shared" si="3"/>
        <v>0</v>
      </c>
      <c r="BA59" s="139">
        <f t="shared" si="3"/>
        <v>0</v>
      </c>
      <c r="BB59" s="139">
        <f t="shared" si="3"/>
        <v>0</v>
      </c>
      <c r="BC59" s="139">
        <f t="shared" si="3"/>
        <v>0</v>
      </c>
      <c r="BD59" s="141">
        <f>SUM(BD17:BD57)</f>
        <v>14</v>
      </c>
    </row>
    <row r="60" spans="2:56" s="15" customFormat="1" ht="15.75">
      <c r="B60" s="219" t="s">
        <v>68</v>
      </c>
      <c r="C60" s="219"/>
      <c r="D60" s="219"/>
      <c r="E60" s="219"/>
      <c r="F60" s="219"/>
      <c r="G60" s="92">
        <f>SUBTOTAL(9,G17,G32,G36,G43,G55,G58)</f>
        <v>905</v>
      </c>
      <c r="H60" s="92">
        <f>SUBTOTAL(9,H17,H32,H36,H43,H55,H58)</f>
        <v>104</v>
      </c>
      <c r="I60" s="220" t="s">
        <v>59</v>
      </c>
      <c r="J60" s="220"/>
      <c r="K60" s="220"/>
      <c r="L60" s="220"/>
      <c r="M60" s="220"/>
      <c r="N60" s="220"/>
      <c r="O60" s="220"/>
      <c r="P60" s="220"/>
      <c r="Q60" s="194">
        <f>SUM(I59:S59)</f>
        <v>305</v>
      </c>
      <c r="R60" s="194"/>
      <c r="S60" s="93" t="s">
        <v>60</v>
      </c>
      <c r="T60" s="91">
        <f>T59</f>
        <v>30</v>
      </c>
      <c r="U60" s="221" t="s">
        <v>61</v>
      </c>
      <c r="V60" s="222"/>
      <c r="W60" s="222"/>
      <c r="X60" s="222"/>
      <c r="Y60" s="222"/>
      <c r="Z60" s="222"/>
      <c r="AA60" s="222"/>
      <c r="AB60" s="222"/>
      <c r="AC60" s="194">
        <f>SUM(U59:AE59)</f>
        <v>300</v>
      </c>
      <c r="AD60" s="194"/>
      <c r="AE60" s="93" t="s">
        <v>60</v>
      </c>
      <c r="AF60" s="91">
        <f>AF59</f>
        <v>30</v>
      </c>
      <c r="AG60" s="221" t="s">
        <v>62</v>
      </c>
      <c r="AH60" s="222"/>
      <c r="AI60" s="222"/>
      <c r="AJ60" s="222"/>
      <c r="AK60" s="222"/>
      <c r="AL60" s="222"/>
      <c r="AM60" s="222"/>
      <c r="AN60" s="222"/>
      <c r="AO60" s="194">
        <f>SUM(AG59:AQ59)</f>
        <v>240</v>
      </c>
      <c r="AP60" s="194"/>
      <c r="AQ60" s="94" t="s">
        <v>60</v>
      </c>
      <c r="AR60" s="95">
        <f>AR59</f>
        <v>30</v>
      </c>
      <c r="AS60" s="221" t="s">
        <v>63</v>
      </c>
      <c r="AT60" s="222"/>
      <c r="AU60" s="222"/>
      <c r="AV60" s="222"/>
      <c r="AW60" s="222"/>
      <c r="AX60" s="222"/>
      <c r="AY60" s="222"/>
      <c r="AZ60" s="222"/>
      <c r="BA60" s="194">
        <f>SUM(AS59:BC59)</f>
        <v>60</v>
      </c>
      <c r="BB60" s="194"/>
      <c r="BC60" s="93" t="s">
        <v>60</v>
      </c>
      <c r="BD60" s="95">
        <f>BD59</f>
        <v>14</v>
      </c>
    </row>
    <row r="61" spans="2:56" s="15" customFormat="1" ht="37.5" customHeight="1">
      <c r="B61" s="213" t="s">
        <v>171</v>
      </c>
      <c r="C61" s="214"/>
      <c r="D61" s="214"/>
      <c r="E61" s="214"/>
      <c r="F61" s="214"/>
      <c r="G61" s="214"/>
      <c r="H61" s="215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2"/>
      <c r="U61" s="126"/>
      <c r="V61" s="81"/>
      <c r="W61" s="81"/>
      <c r="X61" s="81"/>
      <c r="Y61" s="81"/>
      <c r="Z61" s="81"/>
      <c r="AA61" s="81"/>
      <c r="AB61" s="81"/>
      <c r="AC61" s="81"/>
      <c r="AD61" s="87"/>
      <c r="AE61" s="87"/>
      <c r="AF61" s="82"/>
      <c r="AG61" s="126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2"/>
      <c r="AS61" s="126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2"/>
    </row>
    <row r="62" spans="2:56" s="15" customFormat="1" ht="18.75">
      <c r="B62" s="119" t="s">
        <v>73</v>
      </c>
      <c r="C62" s="71" t="s">
        <v>176</v>
      </c>
      <c r="D62" s="55"/>
      <c r="E62" s="55"/>
      <c r="F62" s="55" t="s">
        <v>82</v>
      </c>
      <c r="G62" s="96">
        <v>360</v>
      </c>
      <c r="H62" s="96">
        <v>16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127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5"/>
      <c r="AG62" s="127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5"/>
      <c r="AS62" s="127"/>
      <c r="AT62" s="64"/>
      <c r="AU62" s="64"/>
      <c r="AV62" s="64"/>
      <c r="AW62" s="64"/>
      <c r="AX62" s="64"/>
      <c r="AY62" s="64"/>
      <c r="AZ62" s="64"/>
      <c r="BA62" s="64"/>
      <c r="BB62" s="64"/>
      <c r="BC62" s="97">
        <v>360</v>
      </c>
      <c r="BD62" s="65">
        <v>16</v>
      </c>
    </row>
    <row r="63" spans="2:56" s="15" customFormat="1" ht="15.75">
      <c r="B63" s="119"/>
      <c r="C63" s="71"/>
      <c r="D63" s="55"/>
      <c r="E63" s="55"/>
      <c r="F63" s="55"/>
      <c r="G63" s="98"/>
      <c r="H63" s="98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127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5"/>
      <c r="AG63" s="127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5"/>
      <c r="AS63" s="127"/>
      <c r="AT63" s="64"/>
      <c r="AU63" s="64"/>
      <c r="AV63" s="64"/>
      <c r="AW63" s="64"/>
      <c r="AX63" s="64"/>
      <c r="AY63" s="64"/>
      <c r="AZ63" s="64"/>
      <c r="BA63" s="64"/>
      <c r="BB63" s="64"/>
      <c r="BC63" s="97"/>
      <c r="BD63" s="65"/>
    </row>
    <row r="64" spans="2:56" s="15" customFormat="1" ht="15.75">
      <c r="B64" s="216" t="s">
        <v>10</v>
      </c>
      <c r="C64" s="217"/>
      <c r="D64" s="217"/>
      <c r="E64" s="217"/>
      <c r="F64" s="218"/>
      <c r="G64" s="44">
        <f aca="true" t="shared" si="4" ref="G64:BD64">SUM(G62:G63)</f>
        <v>360</v>
      </c>
      <c r="H64" s="44">
        <f t="shared" si="4"/>
        <v>16</v>
      </c>
      <c r="I64" s="23">
        <f t="shared" si="4"/>
        <v>0</v>
      </c>
      <c r="J64" s="23">
        <f t="shared" si="4"/>
        <v>0</v>
      </c>
      <c r="K64" s="23">
        <f t="shared" si="4"/>
        <v>0</v>
      </c>
      <c r="L64" s="23">
        <f t="shared" si="4"/>
        <v>0</v>
      </c>
      <c r="M64" s="23">
        <f t="shared" si="4"/>
        <v>0</v>
      </c>
      <c r="N64" s="23">
        <f t="shared" si="4"/>
        <v>0</v>
      </c>
      <c r="O64" s="23">
        <f t="shared" si="4"/>
        <v>0</v>
      </c>
      <c r="P64" s="23">
        <f t="shared" si="4"/>
        <v>0</v>
      </c>
      <c r="Q64" s="23">
        <f t="shared" si="4"/>
        <v>0</v>
      </c>
      <c r="R64" s="23">
        <f t="shared" si="4"/>
        <v>0</v>
      </c>
      <c r="S64" s="23">
        <f t="shared" si="4"/>
        <v>0</v>
      </c>
      <c r="T64" s="22">
        <f t="shared" si="4"/>
        <v>0</v>
      </c>
      <c r="U64" s="128">
        <f t="shared" si="4"/>
        <v>0</v>
      </c>
      <c r="V64" s="23">
        <f t="shared" si="4"/>
        <v>0</v>
      </c>
      <c r="W64" s="23">
        <f t="shared" si="4"/>
        <v>0</v>
      </c>
      <c r="X64" s="23">
        <f t="shared" si="4"/>
        <v>0</v>
      </c>
      <c r="Y64" s="23">
        <f t="shared" si="4"/>
        <v>0</v>
      </c>
      <c r="Z64" s="23">
        <f t="shared" si="4"/>
        <v>0</v>
      </c>
      <c r="AA64" s="23">
        <f t="shared" si="4"/>
        <v>0</v>
      </c>
      <c r="AB64" s="23">
        <f t="shared" si="4"/>
        <v>0</v>
      </c>
      <c r="AC64" s="23">
        <f t="shared" si="4"/>
        <v>0</v>
      </c>
      <c r="AD64" s="23">
        <f t="shared" si="4"/>
        <v>0</v>
      </c>
      <c r="AE64" s="23">
        <f t="shared" si="4"/>
        <v>0</v>
      </c>
      <c r="AF64" s="22">
        <f t="shared" si="4"/>
        <v>0</v>
      </c>
      <c r="AG64" s="128">
        <f t="shared" si="4"/>
        <v>0</v>
      </c>
      <c r="AH64" s="23">
        <f t="shared" si="4"/>
        <v>0</v>
      </c>
      <c r="AI64" s="23">
        <f t="shared" si="4"/>
        <v>0</v>
      </c>
      <c r="AJ64" s="23">
        <f t="shared" si="4"/>
        <v>0</v>
      </c>
      <c r="AK64" s="23">
        <f t="shared" si="4"/>
        <v>0</v>
      </c>
      <c r="AL64" s="23">
        <f t="shared" si="4"/>
        <v>0</v>
      </c>
      <c r="AM64" s="23">
        <f t="shared" si="4"/>
        <v>0</v>
      </c>
      <c r="AN64" s="23">
        <f t="shared" si="4"/>
        <v>0</v>
      </c>
      <c r="AO64" s="23">
        <f t="shared" si="4"/>
        <v>0</v>
      </c>
      <c r="AP64" s="23">
        <f t="shared" si="4"/>
        <v>0</v>
      </c>
      <c r="AQ64" s="23">
        <f t="shared" si="4"/>
        <v>0</v>
      </c>
      <c r="AR64" s="22">
        <f t="shared" si="4"/>
        <v>0</v>
      </c>
      <c r="AS64" s="128">
        <f t="shared" si="4"/>
        <v>0</v>
      </c>
      <c r="AT64" s="23">
        <f t="shared" si="4"/>
        <v>0</v>
      </c>
      <c r="AU64" s="23">
        <f t="shared" si="4"/>
        <v>0</v>
      </c>
      <c r="AV64" s="23">
        <f t="shared" si="4"/>
        <v>0</v>
      </c>
      <c r="AW64" s="23">
        <f t="shared" si="4"/>
        <v>0</v>
      </c>
      <c r="AX64" s="23">
        <f t="shared" si="4"/>
        <v>0</v>
      </c>
      <c r="AY64" s="23">
        <f t="shared" si="4"/>
        <v>0</v>
      </c>
      <c r="AZ64" s="23">
        <f t="shared" si="4"/>
        <v>0</v>
      </c>
      <c r="BA64" s="23">
        <f t="shared" si="4"/>
        <v>0</v>
      </c>
      <c r="BB64" s="23">
        <f t="shared" si="4"/>
        <v>0</v>
      </c>
      <c r="BC64" s="138">
        <f t="shared" si="4"/>
        <v>360</v>
      </c>
      <c r="BD64" s="22">
        <f t="shared" si="4"/>
        <v>16</v>
      </c>
    </row>
    <row r="65" spans="2:56" s="15" customFormat="1" ht="15.75">
      <c r="B65" s="291" t="s">
        <v>55</v>
      </c>
      <c r="C65" s="292"/>
      <c r="D65" s="292"/>
      <c r="E65" s="292"/>
      <c r="F65" s="292"/>
      <c r="G65" s="292"/>
      <c r="H65" s="293"/>
      <c r="I65" s="294" t="s">
        <v>59</v>
      </c>
      <c r="J65" s="295"/>
      <c r="K65" s="295"/>
      <c r="L65" s="295"/>
      <c r="M65" s="295"/>
      <c r="N65" s="295"/>
      <c r="O65" s="295"/>
      <c r="P65" s="295"/>
      <c r="Q65" s="195">
        <f>SUM(I64:S64)</f>
        <v>0</v>
      </c>
      <c r="R65" s="195"/>
      <c r="S65" s="24" t="s">
        <v>60</v>
      </c>
      <c r="T65" s="47">
        <f>T64</f>
        <v>0</v>
      </c>
      <c r="U65" s="196" t="s">
        <v>61</v>
      </c>
      <c r="V65" s="196"/>
      <c r="W65" s="196"/>
      <c r="X65" s="196"/>
      <c r="Y65" s="196"/>
      <c r="Z65" s="196"/>
      <c r="AA65" s="196"/>
      <c r="AB65" s="196"/>
      <c r="AC65" s="195">
        <f>SUM(U64:AE64)</f>
        <v>0</v>
      </c>
      <c r="AD65" s="195"/>
      <c r="AE65" s="24" t="s">
        <v>60</v>
      </c>
      <c r="AF65" s="47">
        <f>AF64</f>
        <v>0</v>
      </c>
      <c r="AG65" s="196" t="s">
        <v>62</v>
      </c>
      <c r="AH65" s="196"/>
      <c r="AI65" s="196"/>
      <c r="AJ65" s="196"/>
      <c r="AK65" s="196"/>
      <c r="AL65" s="196"/>
      <c r="AM65" s="196"/>
      <c r="AN65" s="196"/>
      <c r="AO65" s="195">
        <f>SUM(AG64:AQ64)</f>
        <v>0</v>
      </c>
      <c r="AP65" s="195"/>
      <c r="AQ65" s="24" t="s">
        <v>60</v>
      </c>
      <c r="AR65" s="48">
        <f>AR64</f>
        <v>0</v>
      </c>
      <c r="AS65" s="196" t="s">
        <v>63</v>
      </c>
      <c r="AT65" s="196"/>
      <c r="AU65" s="196"/>
      <c r="AV65" s="196"/>
      <c r="AW65" s="196"/>
      <c r="AX65" s="196"/>
      <c r="AY65" s="196"/>
      <c r="AZ65" s="196"/>
      <c r="BA65" s="195">
        <f>SUM(AS64:BC64)</f>
        <v>360</v>
      </c>
      <c r="BB65" s="195"/>
      <c r="BC65" s="24" t="s">
        <v>60</v>
      </c>
      <c r="BD65" s="48">
        <f>BD64</f>
        <v>16</v>
      </c>
    </row>
    <row r="66" spans="2:56" s="15" customFormat="1" ht="15.75">
      <c r="B66" s="287" t="s">
        <v>109</v>
      </c>
      <c r="C66" s="287"/>
      <c r="D66" s="287"/>
      <c r="E66" s="287"/>
      <c r="F66" s="288"/>
      <c r="G66" s="173">
        <f>SUBTOTAL(9,G17,G32,G36,G43,G55,G58,G64)</f>
        <v>1265</v>
      </c>
      <c r="H66" s="174">
        <f>SUBTOTAL(9,H17,H32,H36,H43,H55,H58,H64)</f>
        <v>120</v>
      </c>
      <c r="I66" s="289" t="s">
        <v>64</v>
      </c>
      <c r="J66" s="290"/>
      <c r="K66" s="290"/>
      <c r="L66" s="290"/>
      <c r="M66" s="290"/>
      <c r="N66" s="290"/>
      <c r="O66" s="290"/>
      <c r="P66" s="290"/>
      <c r="Q66" s="197">
        <f>SUM(Q60,Q65)</f>
        <v>305</v>
      </c>
      <c r="R66" s="197"/>
      <c r="S66" s="26" t="s">
        <v>60</v>
      </c>
      <c r="T66" s="47">
        <f>SUM(T60,T65)</f>
        <v>30</v>
      </c>
      <c r="U66" s="196" t="s">
        <v>67</v>
      </c>
      <c r="V66" s="196"/>
      <c r="W66" s="196"/>
      <c r="X66" s="196"/>
      <c r="Y66" s="196"/>
      <c r="Z66" s="196"/>
      <c r="AA66" s="196"/>
      <c r="AB66" s="196"/>
      <c r="AC66" s="197">
        <f>SUM(AC60,AC65)</f>
        <v>300</v>
      </c>
      <c r="AD66" s="197"/>
      <c r="AE66" s="26" t="s">
        <v>60</v>
      </c>
      <c r="AF66" s="47">
        <f>SUM(AF60,AF65)</f>
        <v>30</v>
      </c>
      <c r="AG66" s="196" t="s">
        <v>66</v>
      </c>
      <c r="AH66" s="196"/>
      <c r="AI66" s="196"/>
      <c r="AJ66" s="196"/>
      <c r="AK66" s="196"/>
      <c r="AL66" s="196"/>
      <c r="AM66" s="196"/>
      <c r="AN66" s="196"/>
      <c r="AO66" s="197">
        <f>SUM(AO60,AO65)</f>
        <v>240</v>
      </c>
      <c r="AP66" s="197"/>
      <c r="AQ66" s="26" t="s">
        <v>60</v>
      </c>
      <c r="AR66" s="48">
        <f>SUM(AR60,AR65)</f>
        <v>30</v>
      </c>
      <c r="AS66" s="196" t="s">
        <v>65</v>
      </c>
      <c r="AT66" s="196"/>
      <c r="AU66" s="196"/>
      <c r="AV66" s="196"/>
      <c r="AW66" s="196"/>
      <c r="AX66" s="196"/>
      <c r="AY66" s="196"/>
      <c r="AZ66" s="196"/>
      <c r="BA66" s="197">
        <f>SUM(BA60,BA65)</f>
        <v>420</v>
      </c>
      <c r="BB66" s="197"/>
      <c r="BC66" s="26" t="s">
        <v>60</v>
      </c>
      <c r="BD66" s="48">
        <f>SUM(BD60,BD65)</f>
        <v>30</v>
      </c>
    </row>
    <row r="67" spans="3:7" ht="12.75" customHeight="1">
      <c r="C67" s="296" t="s">
        <v>205</v>
      </c>
      <c r="D67" s="297"/>
      <c r="E67" s="297"/>
      <c r="F67" s="297"/>
      <c r="G67" s="298"/>
    </row>
    <row r="68" spans="3:7" ht="12.75">
      <c r="C68" s="299"/>
      <c r="D68" s="300"/>
      <c r="E68" s="300"/>
      <c r="F68" s="300"/>
      <c r="G68" s="301"/>
    </row>
    <row r="69" spans="1:56" ht="12.75">
      <c r="A69" s="186" t="s">
        <v>34</v>
      </c>
      <c r="B69" s="186"/>
      <c r="C69" s="187" t="s">
        <v>44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</row>
    <row r="70" s="193" customFormat="1" ht="21.75" customHeight="1">
      <c r="A70" s="192" t="s">
        <v>115</v>
      </c>
    </row>
    <row r="71" spans="1:80" s="189" customFormat="1" ht="12.75" customHeight="1">
      <c r="A71" s="189" t="s">
        <v>151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</row>
    <row r="72" spans="1:80" s="285" customFormat="1" ht="12.75" customHeight="1">
      <c r="A72" s="285" t="s">
        <v>120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</row>
    <row r="73" spans="1:56" s="1" customFormat="1" ht="12.75">
      <c r="A73" s="184" t="s">
        <v>113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</row>
    <row r="74" s="185" customFormat="1" ht="12.75">
      <c r="A74" s="184" t="s">
        <v>114</v>
      </c>
    </row>
    <row r="75" s="18" customFormat="1" ht="12.75">
      <c r="A75" s="131" t="s">
        <v>208</v>
      </c>
    </row>
    <row r="76" s="18" customFormat="1" ht="12.75">
      <c r="A76" s="131" t="s">
        <v>190</v>
      </c>
    </row>
    <row r="77" s="185" customFormat="1" ht="12.75">
      <c r="A77" s="184" t="s">
        <v>119</v>
      </c>
    </row>
    <row r="119" ht="12.75">
      <c r="C119">
        <f>UPPER(B119)</f>
      </c>
    </row>
  </sheetData>
  <sheetProtection/>
  <mergeCells count="82">
    <mergeCell ref="C67:G68"/>
    <mergeCell ref="A1:C1"/>
    <mergeCell ref="B2:H2"/>
    <mergeCell ref="B3:H3"/>
    <mergeCell ref="B5:C5"/>
    <mergeCell ref="D5:F5"/>
    <mergeCell ref="G5:H5"/>
    <mergeCell ref="E6:BD6"/>
    <mergeCell ref="E9:L9"/>
    <mergeCell ref="E10:BD10"/>
    <mergeCell ref="AS12:BC12"/>
    <mergeCell ref="BD12:BD13"/>
    <mergeCell ref="E7:H7"/>
    <mergeCell ref="E8:BD8"/>
    <mergeCell ref="AG11:BD11"/>
    <mergeCell ref="D12:D13"/>
    <mergeCell ref="H11:H13"/>
    <mergeCell ref="I11:AF11"/>
    <mergeCell ref="U12:AE12"/>
    <mergeCell ref="AF12:AF13"/>
    <mergeCell ref="AG12:AQ12"/>
    <mergeCell ref="AR12:AR13"/>
    <mergeCell ref="B14:H14"/>
    <mergeCell ref="B17:F17"/>
    <mergeCell ref="E12:E13"/>
    <mergeCell ref="F12:F13"/>
    <mergeCell ref="I12:S12"/>
    <mergeCell ref="T12:T13"/>
    <mergeCell ref="B11:B13"/>
    <mergeCell ref="C11:C13"/>
    <mergeCell ref="D11:F11"/>
    <mergeCell ref="G11:G13"/>
    <mergeCell ref="B18:H18"/>
    <mergeCell ref="B32:F32"/>
    <mergeCell ref="B33:H33"/>
    <mergeCell ref="B34:H34"/>
    <mergeCell ref="B36:F36"/>
    <mergeCell ref="B37:H37"/>
    <mergeCell ref="B43:F43"/>
    <mergeCell ref="B44:H44"/>
    <mergeCell ref="B45:H45"/>
    <mergeCell ref="B55:F55"/>
    <mergeCell ref="B56:H56"/>
    <mergeCell ref="B58:F58"/>
    <mergeCell ref="B59:H59"/>
    <mergeCell ref="B60:F60"/>
    <mergeCell ref="I60:P60"/>
    <mergeCell ref="Q60:R60"/>
    <mergeCell ref="U60:AB60"/>
    <mergeCell ref="AC60:AD60"/>
    <mergeCell ref="AG60:AN60"/>
    <mergeCell ref="AO60:AP60"/>
    <mergeCell ref="AS60:AZ60"/>
    <mergeCell ref="BA60:BB60"/>
    <mergeCell ref="Q66:R66"/>
    <mergeCell ref="U66:AB66"/>
    <mergeCell ref="B61:H61"/>
    <mergeCell ref="B64:F64"/>
    <mergeCell ref="B65:H65"/>
    <mergeCell ref="I65:P65"/>
    <mergeCell ref="Q65:R65"/>
    <mergeCell ref="U65:AB65"/>
    <mergeCell ref="A74:IV74"/>
    <mergeCell ref="A71:IV71"/>
    <mergeCell ref="AC65:AD65"/>
    <mergeCell ref="AG65:AN65"/>
    <mergeCell ref="A70:IV70"/>
    <mergeCell ref="AO65:AP65"/>
    <mergeCell ref="AS65:AZ65"/>
    <mergeCell ref="BA65:BB65"/>
    <mergeCell ref="B66:F66"/>
    <mergeCell ref="I66:P66"/>
    <mergeCell ref="A77:IV77"/>
    <mergeCell ref="AO66:AP66"/>
    <mergeCell ref="AS66:AZ66"/>
    <mergeCell ref="BA66:BB66"/>
    <mergeCell ref="A69:B69"/>
    <mergeCell ref="C69:BD69"/>
    <mergeCell ref="AC66:AD66"/>
    <mergeCell ref="AG66:AN66"/>
    <mergeCell ref="A72:IV72"/>
    <mergeCell ref="A73:BD73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8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6 H60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9 BD59 AR59 AF59">
      <formula1>33</formula1>
    </dataValidation>
    <dataValidation type="list" allowBlank="1" showInputMessage="1" showErrorMessage="1" sqref="B56 B34:H34 B37:H37 B44:B45">
      <formula1>dodaj_naglowek</formula1>
    </dataValidation>
  </dataValidations>
  <printOptions/>
  <pageMargins left="0" right="0" top="0" bottom="0" header="0" footer="0"/>
  <pageSetup orientation="landscape" paperSize="9" scale="4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118"/>
  <sheetViews>
    <sheetView zoomScalePageLayoutView="0" workbookViewId="0" topLeftCell="A55">
      <selection activeCell="C78" sqref="C78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85" t="s">
        <v>45</v>
      </c>
      <c r="B1" s="185"/>
      <c r="C1" s="185"/>
      <c r="D1" s="18"/>
      <c r="E1" s="18"/>
      <c r="F1" s="18"/>
    </row>
    <row r="2" spans="1:8" ht="12.75">
      <c r="A2" s="27" t="s">
        <v>46</v>
      </c>
      <c r="B2" s="261" t="s">
        <v>85</v>
      </c>
      <c r="C2" s="274"/>
      <c r="D2" s="274"/>
      <c r="E2" s="274"/>
      <c r="F2" s="274"/>
      <c r="G2" s="274"/>
      <c r="H2" s="274"/>
    </row>
    <row r="3" spans="1:8" ht="12.75">
      <c r="A3" s="27" t="s">
        <v>47</v>
      </c>
      <c r="B3" s="261" t="s">
        <v>86</v>
      </c>
      <c r="C3" s="274"/>
      <c r="D3" s="274"/>
      <c r="E3" s="274"/>
      <c r="F3" s="274"/>
      <c r="G3" s="274"/>
      <c r="H3" s="274"/>
    </row>
    <row r="5" spans="2:8" s="1" customFormat="1" ht="15.75">
      <c r="B5" s="275" t="s">
        <v>195</v>
      </c>
      <c r="C5" s="275"/>
      <c r="D5" s="276" t="s">
        <v>71</v>
      </c>
      <c r="E5" s="276"/>
      <c r="F5" s="276"/>
      <c r="G5" s="261" t="s">
        <v>170</v>
      </c>
      <c r="H5" s="262"/>
    </row>
    <row r="6" spans="2:56" s="1" customFormat="1" ht="15.75">
      <c r="B6" s="29"/>
      <c r="C6" s="31" t="s">
        <v>69</v>
      </c>
      <c r="D6" s="73"/>
      <c r="E6" s="261" t="s">
        <v>96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</row>
    <row r="7" spans="2:56" s="1" customFormat="1" ht="15.75">
      <c r="B7" s="29"/>
      <c r="C7" s="31" t="s">
        <v>94</v>
      </c>
      <c r="D7" s="73"/>
      <c r="E7" s="261" t="s">
        <v>95</v>
      </c>
      <c r="F7" s="188"/>
      <c r="G7" s="188"/>
      <c r="H7" s="18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59" t="s">
        <v>191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2:56" s="1" customFormat="1" ht="15.75">
      <c r="B9" s="29"/>
      <c r="C9" s="31" t="s">
        <v>72</v>
      </c>
      <c r="D9" s="73"/>
      <c r="E9" s="261" t="s">
        <v>87</v>
      </c>
      <c r="F9" s="262"/>
      <c r="G9" s="262"/>
      <c r="H9" s="262"/>
      <c r="I9" s="262"/>
      <c r="J9" s="262"/>
      <c r="K9" s="262"/>
      <c r="L9" s="26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</row>
    <row r="11" spans="2:56" ht="15">
      <c r="B11" s="265" t="s">
        <v>1</v>
      </c>
      <c r="C11" s="267" t="s">
        <v>2</v>
      </c>
      <c r="D11" s="265" t="s">
        <v>58</v>
      </c>
      <c r="E11" s="265"/>
      <c r="F11" s="265"/>
      <c r="G11" s="270" t="s">
        <v>24</v>
      </c>
      <c r="H11" s="267" t="s">
        <v>5</v>
      </c>
      <c r="I11" s="258" t="s">
        <v>57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 t="s">
        <v>56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2:56" ht="12.75" customHeight="1">
      <c r="B12" s="266"/>
      <c r="C12" s="268"/>
      <c r="D12" s="247" t="s">
        <v>38</v>
      </c>
      <c r="E12" s="249" t="s">
        <v>36</v>
      </c>
      <c r="F12" s="249" t="s">
        <v>37</v>
      </c>
      <c r="G12" s="271"/>
      <c r="H12" s="268"/>
      <c r="I12" s="251" t="s">
        <v>30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54" t="s">
        <v>5</v>
      </c>
      <c r="U12" s="256" t="s">
        <v>31</v>
      </c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257" t="s">
        <v>5</v>
      </c>
      <c r="AG12" s="256" t="s">
        <v>32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3"/>
      <c r="AR12" s="257" t="s">
        <v>5</v>
      </c>
      <c r="AS12" s="256" t="s">
        <v>33</v>
      </c>
      <c r="AT12" s="252"/>
      <c r="AU12" s="252"/>
      <c r="AV12" s="252"/>
      <c r="AW12" s="252"/>
      <c r="AX12" s="252"/>
      <c r="AY12" s="252"/>
      <c r="AZ12" s="252"/>
      <c r="BA12" s="252"/>
      <c r="BB12" s="252"/>
      <c r="BC12" s="253"/>
      <c r="BD12" s="257" t="s">
        <v>5</v>
      </c>
    </row>
    <row r="13" spans="2:56" ht="17.25" customHeight="1">
      <c r="B13" s="266"/>
      <c r="C13" s="269"/>
      <c r="D13" s="248"/>
      <c r="E13" s="250"/>
      <c r="F13" s="250"/>
      <c r="G13" s="272"/>
      <c r="H13" s="269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5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58"/>
    </row>
    <row r="14" spans="2:56" ht="15.75">
      <c r="B14" s="240" t="s">
        <v>121</v>
      </c>
      <c r="C14" s="241"/>
      <c r="D14" s="241"/>
      <c r="E14" s="241"/>
      <c r="F14" s="241"/>
      <c r="G14" s="242"/>
      <c r="H14" s="24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130</v>
      </c>
      <c r="D15" s="74"/>
      <c r="E15" s="50"/>
      <c r="F15" s="50" t="s">
        <v>81</v>
      </c>
      <c r="G15" s="37">
        <v>15</v>
      </c>
      <c r="H15" s="38">
        <v>1</v>
      </c>
      <c r="I15" s="56"/>
      <c r="J15" s="56"/>
      <c r="K15" s="56"/>
      <c r="L15" s="56"/>
      <c r="M15" s="56">
        <v>15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128</v>
      </c>
      <c r="D16" s="74"/>
      <c r="E16" s="50"/>
      <c r="F16" s="50" t="s">
        <v>79</v>
      </c>
      <c r="G16" s="37">
        <v>30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30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244" t="s">
        <v>10</v>
      </c>
      <c r="C17" s="245"/>
      <c r="D17" s="245"/>
      <c r="E17" s="245"/>
      <c r="F17" s="246"/>
      <c r="G17" s="39">
        <f>SUM(G15:G16)</f>
        <v>45</v>
      </c>
      <c r="H17" s="40">
        <f>SUM(H15:H16)</f>
        <v>3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5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5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</row>
    <row r="18" spans="2:56" ht="15.75">
      <c r="B18" s="227" t="s">
        <v>122</v>
      </c>
      <c r="C18" s="228"/>
      <c r="D18" s="228"/>
      <c r="E18" s="228"/>
      <c r="F18" s="228"/>
      <c r="G18" s="228"/>
      <c r="H18" s="22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01" t="s">
        <v>73</v>
      </c>
      <c r="C19" s="52" t="s">
        <v>161</v>
      </c>
      <c r="D19" s="75" t="s">
        <v>81</v>
      </c>
      <c r="E19" s="53" t="s">
        <v>81</v>
      </c>
      <c r="F19" s="53"/>
      <c r="G19" s="66">
        <v>30</v>
      </c>
      <c r="H19" s="41">
        <v>2</v>
      </c>
      <c r="I19" s="60">
        <v>30</v>
      </c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</row>
    <row r="20" spans="2:56" ht="15.75">
      <c r="B20" s="101" t="s">
        <v>74</v>
      </c>
      <c r="C20" s="52" t="s">
        <v>161</v>
      </c>
      <c r="D20" s="75"/>
      <c r="E20" s="53"/>
      <c r="F20" s="53" t="s">
        <v>81</v>
      </c>
      <c r="G20" s="66">
        <v>30</v>
      </c>
      <c r="H20" s="41">
        <v>3</v>
      </c>
      <c r="I20" s="60"/>
      <c r="J20" s="60"/>
      <c r="K20" s="60"/>
      <c r="L20" s="60"/>
      <c r="M20" s="60">
        <v>30</v>
      </c>
      <c r="N20" s="60"/>
      <c r="O20" s="60"/>
      <c r="P20" s="60"/>
      <c r="Q20" s="60"/>
      <c r="R20" s="60"/>
      <c r="S20" s="61"/>
      <c r="T20" s="62">
        <v>3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75</v>
      </c>
      <c r="C21" s="52" t="s">
        <v>162</v>
      </c>
      <c r="D21" s="75" t="s">
        <v>79</v>
      </c>
      <c r="E21" s="53" t="s">
        <v>79</v>
      </c>
      <c r="F21" s="53"/>
      <c r="G21" s="66">
        <v>30</v>
      </c>
      <c r="H21" s="41">
        <v>2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>
        <v>30</v>
      </c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76</v>
      </c>
      <c r="C22" s="52" t="s">
        <v>162</v>
      </c>
      <c r="D22" s="75"/>
      <c r="E22" s="53"/>
      <c r="F22" s="53" t="s">
        <v>79</v>
      </c>
      <c r="G22" s="66">
        <v>30</v>
      </c>
      <c r="H22" s="41">
        <v>3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/>
      <c r="U22" s="63"/>
      <c r="V22" s="60"/>
      <c r="W22" s="60"/>
      <c r="X22" s="60"/>
      <c r="Y22" s="60">
        <v>30</v>
      </c>
      <c r="Z22" s="60"/>
      <c r="AA22" s="60"/>
      <c r="AB22" s="60"/>
      <c r="AC22" s="60"/>
      <c r="AD22" s="60"/>
      <c r="AE22" s="61"/>
      <c r="AF22" s="62">
        <v>3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77</v>
      </c>
      <c r="C23" s="52" t="s">
        <v>156</v>
      </c>
      <c r="D23" s="75"/>
      <c r="E23" s="53"/>
      <c r="F23" s="53" t="s">
        <v>80</v>
      </c>
      <c r="G23" s="66">
        <v>45</v>
      </c>
      <c r="H23" s="41">
        <v>5</v>
      </c>
      <c r="I23" s="60"/>
      <c r="J23" s="60"/>
      <c r="K23" s="60"/>
      <c r="L23" s="60"/>
      <c r="M23" s="60">
        <v>15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3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78</v>
      </c>
      <c r="C24" s="52" t="s">
        <v>155</v>
      </c>
      <c r="D24" s="75" t="s">
        <v>79</v>
      </c>
      <c r="E24" s="53" t="s">
        <v>80</v>
      </c>
      <c r="F24" s="53"/>
      <c r="G24" s="66">
        <v>30</v>
      </c>
      <c r="H24" s="41">
        <v>2</v>
      </c>
      <c r="I24" s="60">
        <v>15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1</v>
      </c>
      <c r="U24" s="63">
        <v>15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1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83</v>
      </c>
      <c r="C25" s="52" t="s">
        <v>155</v>
      </c>
      <c r="D25" s="75"/>
      <c r="E25" s="53"/>
      <c r="F25" s="53" t="s">
        <v>80</v>
      </c>
      <c r="G25" s="66">
        <v>60</v>
      </c>
      <c r="H25" s="41">
        <v>6</v>
      </c>
      <c r="I25" s="60"/>
      <c r="J25" s="60"/>
      <c r="K25" s="60"/>
      <c r="L25" s="60"/>
      <c r="M25" s="60">
        <v>30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30</v>
      </c>
      <c r="Z25" s="60"/>
      <c r="AA25" s="60"/>
      <c r="AB25" s="60"/>
      <c r="AC25" s="60"/>
      <c r="AD25" s="60"/>
      <c r="AE25" s="61"/>
      <c r="AF25" s="62">
        <v>3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88</v>
      </c>
      <c r="C26" s="52" t="s">
        <v>204</v>
      </c>
      <c r="D26" s="75"/>
      <c r="E26" s="53"/>
      <c r="F26" s="53" t="s">
        <v>84</v>
      </c>
      <c r="G26" s="66">
        <v>30</v>
      </c>
      <c r="H26" s="41">
        <v>2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>
        <v>30</v>
      </c>
      <c r="AL26" s="60"/>
      <c r="AM26" s="60"/>
      <c r="AN26" s="60"/>
      <c r="AO26" s="60"/>
      <c r="AP26" s="60"/>
      <c r="AQ26" s="61"/>
      <c r="AR26" s="62">
        <v>2</v>
      </c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142</v>
      </c>
      <c r="C27" s="52" t="s">
        <v>153</v>
      </c>
      <c r="D27" s="75"/>
      <c r="E27" s="53"/>
      <c r="F27" s="53" t="s">
        <v>84</v>
      </c>
      <c r="G27" s="66">
        <v>30</v>
      </c>
      <c r="H27" s="41">
        <v>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101" t="s">
        <v>172</v>
      </c>
      <c r="C28" s="52" t="s">
        <v>154</v>
      </c>
      <c r="D28" s="75"/>
      <c r="E28" s="53"/>
      <c r="F28" s="53" t="s">
        <v>84</v>
      </c>
      <c r="G28" s="66">
        <v>30</v>
      </c>
      <c r="H28" s="41">
        <v>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>
        <v>30</v>
      </c>
      <c r="AL28" s="60"/>
      <c r="AM28" s="60"/>
      <c r="AN28" s="60"/>
      <c r="AO28" s="60"/>
      <c r="AP28" s="60"/>
      <c r="AQ28" s="61"/>
      <c r="AR28" s="62">
        <v>2</v>
      </c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01" t="s">
        <v>173</v>
      </c>
      <c r="C29" s="70" t="s">
        <v>100</v>
      </c>
      <c r="D29" s="75"/>
      <c r="E29" s="53"/>
      <c r="F29" s="53" t="s">
        <v>81</v>
      </c>
      <c r="G29" s="66">
        <v>30</v>
      </c>
      <c r="H29" s="41">
        <v>3</v>
      </c>
      <c r="I29" s="60"/>
      <c r="J29" s="60"/>
      <c r="K29" s="60"/>
      <c r="L29" s="60"/>
      <c r="M29" s="60">
        <v>30</v>
      </c>
      <c r="N29" s="60"/>
      <c r="O29" s="60"/>
      <c r="P29" s="60"/>
      <c r="Q29" s="60"/>
      <c r="R29" s="60"/>
      <c r="S29" s="61"/>
      <c r="T29" s="62">
        <v>3</v>
      </c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62"/>
    </row>
    <row r="30" spans="2:56" ht="15.75">
      <c r="B30" s="101" t="s">
        <v>206</v>
      </c>
      <c r="C30" s="52" t="s">
        <v>101</v>
      </c>
      <c r="D30" s="75"/>
      <c r="E30" s="53"/>
      <c r="F30" s="53" t="s">
        <v>79</v>
      </c>
      <c r="G30" s="66">
        <v>15</v>
      </c>
      <c r="H30" s="41">
        <v>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>
        <v>15</v>
      </c>
      <c r="Z30" s="60"/>
      <c r="AA30" s="60"/>
      <c r="AB30" s="60"/>
      <c r="AC30" s="60"/>
      <c r="AD30" s="60"/>
      <c r="AE30" s="61"/>
      <c r="AF30" s="62">
        <v>1</v>
      </c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/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/>
    </row>
    <row r="31" spans="2:56" ht="15.75">
      <c r="B31" s="101"/>
      <c r="C31" s="52"/>
      <c r="D31" s="75"/>
      <c r="E31" s="53"/>
      <c r="F31" s="53"/>
      <c r="G31" s="66"/>
      <c r="H31" s="4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62"/>
    </row>
    <row r="32" spans="2:56" ht="15.75">
      <c r="B32" s="230" t="s">
        <v>10</v>
      </c>
      <c r="C32" s="231"/>
      <c r="D32" s="231"/>
      <c r="E32" s="231"/>
      <c r="F32" s="232"/>
      <c r="G32" s="42">
        <f>SUM(G19:G31)</f>
        <v>390</v>
      </c>
      <c r="H32" s="43">
        <f>SUM(H19:H31)</f>
        <v>33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5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6"/>
      <c r="AS32" s="35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6"/>
    </row>
    <row r="33" spans="2:56" ht="15.75">
      <c r="B33" s="233"/>
      <c r="C33" s="234"/>
      <c r="D33" s="234"/>
      <c r="E33" s="234"/>
      <c r="F33" s="234"/>
      <c r="G33" s="235"/>
      <c r="H33" s="23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6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6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6"/>
    </row>
    <row r="34" spans="2:56" ht="15.75">
      <c r="B34" s="237" t="s">
        <v>123</v>
      </c>
      <c r="C34" s="238"/>
      <c r="D34" s="238"/>
      <c r="E34" s="238"/>
      <c r="F34" s="238"/>
      <c r="G34" s="238"/>
      <c r="H34" s="238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29"/>
      <c r="U34" s="121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2"/>
      <c r="AG34" s="121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2"/>
      <c r="AS34" s="121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2"/>
    </row>
    <row r="35" spans="2:56" ht="15.75">
      <c r="B35" s="107" t="s">
        <v>73</v>
      </c>
      <c r="C35" s="77" t="s">
        <v>108</v>
      </c>
      <c r="D35" s="84"/>
      <c r="E35" s="78"/>
      <c r="F35" s="78" t="s">
        <v>81</v>
      </c>
      <c r="G35" s="79">
        <v>5</v>
      </c>
      <c r="H35" s="79">
        <v>1</v>
      </c>
      <c r="I35" s="60">
        <v>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2">
        <v>1</v>
      </c>
      <c r="U35" s="122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2"/>
      <c r="AG35" s="122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2"/>
      <c r="AS35" s="122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2"/>
    </row>
    <row r="36" spans="2:56" ht="15.75">
      <c r="B36" s="204" t="s">
        <v>10</v>
      </c>
      <c r="C36" s="223"/>
      <c r="D36" s="224"/>
      <c r="E36" s="224"/>
      <c r="F36" s="224"/>
      <c r="G36" s="85">
        <f>SUM(G35:G35)</f>
        <v>5</v>
      </c>
      <c r="H36" s="85">
        <f>SUM(H35:H35)</f>
        <v>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29"/>
      <c r="U36" s="121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2"/>
      <c r="AG36" s="121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2"/>
      <c r="AS36" s="121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2"/>
    </row>
    <row r="37" spans="2:56" s="1" customFormat="1" ht="15.75">
      <c r="B37" s="202" t="s">
        <v>124</v>
      </c>
      <c r="C37" s="239"/>
      <c r="D37" s="239"/>
      <c r="E37" s="239"/>
      <c r="F37" s="239"/>
      <c r="G37" s="239"/>
      <c r="H37" s="239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30"/>
      <c r="U37" s="123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23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23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</row>
    <row r="38" spans="2:56" ht="36" customHeight="1">
      <c r="B38" s="118" t="s">
        <v>73</v>
      </c>
      <c r="C38" s="132" t="s">
        <v>197</v>
      </c>
      <c r="D38" s="133" t="s">
        <v>82</v>
      </c>
      <c r="E38" s="134"/>
      <c r="F38" s="135" t="s">
        <v>186</v>
      </c>
      <c r="G38" s="136">
        <v>120</v>
      </c>
      <c r="H38" s="137">
        <v>33</v>
      </c>
      <c r="I38" s="60"/>
      <c r="J38" s="60"/>
      <c r="K38" s="60"/>
      <c r="L38" s="60">
        <v>30</v>
      </c>
      <c r="M38" s="60"/>
      <c r="N38" s="60"/>
      <c r="O38" s="60"/>
      <c r="P38" s="60"/>
      <c r="Q38" s="60"/>
      <c r="R38" s="60"/>
      <c r="S38" s="61"/>
      <c r="T38" s="62">
        <v>6</v>
      </c>
      <c r="U38" s="122"/>
      <c r="V38" s="60"/>
      <c r="W38" s="60"/>
      <c r="X38" s="60">
        <v>30</v>
      </c>
      <c r="Y38" s="60"/>
      <c r="Z38" s="60"/>
      <c r="AA38" s="60"/>
      <c r="AB38" s="60"/>
      <c r="AC38" s="60"/>
      <c r="AD38" s="60"/>
      <c r="AE38" s="61"/>
      <c r="AF38" s="62">
        <v>7</v>
      </c>
      <c r="AG38" s="122"/>
      <c r="AH38" s="60"/>
      <c r="AI38" s="60"/>
      <c r="AJ38" s="60">
        <v>30</v>
      </c>
      <c r="AK38" s="60"/>
      <c r="AL38" s="60"/>
      <c r="AM38" s="60"/>
      <c r="AN38" s="60"/>
      <c r="AO38" s="60"/>
      <c r="AP38" s="60"/>
      <c r="AQ38" s="61"/>
      <c r="AR38" s="62">
        <v>10</v>
      </c>
      <c r="AS38" s="122"/>
      <c r="AT38" s="60"/>
      <c r="AU38" s="60"/>
      <c r="AV38" s="60">
        <v>30</v>
      </c>
      <c r="AW38" s="60"/>
      <c r="AX38" s="60"/>
      <c r="AY38" s="60"/>
      <c r="AZ38" s="60"/>
      <c r="BA38" s="60"/>
      <c r="BB38" s="60"/>
      <c r="BC38" s="61"/>
      <c r="BD38" s="62">
        <v>10</v>
      </c>
    </row>
    <row r="39" spans="2:56" ht="18">
      <c r="B39" s="118" t="s">
        <v>74</v>
      </c>
      <c r="C39" s="54" t="s">
        <v>198</v>
      </c>
      <c r="D39" s="102"/>
      <c r="E39" s="103"/>
      <c r="F39" s="103" t="s">
        <v>84</v>
      </c>
      <c r="G39" s="104">
        <v>30</v>
      </c>
      <c r="H39" s="105">
        <v>4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122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/>
      <c r="AG39" s="122"/>
      <c r="AH39" s="60"/>
      <c r="AI39" s="60"/>
      <c r="AJ39" s="60"/>
      <c r="AK39" s="60">
        <v>30</v>
      </c>
      <c r="AL39" s="60"/>
      <c r="AM39" s="60"/>
      <c r="AN39" s="60"/>
      <c r="AO39" s="60"/>
      <c r="AP39" s="60"/>
      <c r="AQ39" s="61"/>
      <c r="AR39" s="62">
        <v>4</v>
      </c>
      <c r="AS39" s="122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</row>
    <row r="40" spans="2:56" ht="18">
      <c r="B40" s="118" t="s">
        <v>75</v>
      </c>
      <c r="C40" s="54" t="s">
        <v>199</v>
      </c>
      <c r="D40" s="102"/>
      <c r="E40" s="103"/>
      <c r="F40" s="103" t="s">
        <v>82</v>
      </c>
      <c r="G40" s="104">
        <v>30</v>
      </c>
      <c r="H40" s="105">
        <v>4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122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122"/>
      <c r="AH40" s="60"/>
      <c r="AI40" s="60"/>
      <c r="AJ40" s="60"/>
      <c r="AK40" s="60"/>
      <c r="AL40" s="60"/>
      <c r="AM40" s="60"/>
      <c r="AN40" s="60"/>
      <c r="AO40" s="60"/>
      <c r="AP40" s="60"/>
      <c r="AQ40" s="61"/>
      <c r="AR40" s="62"/>
      <c r="AS40" s="122">
        <v>30</v>
      </c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>
        <v>4</v>
      </c>
    </row>
    <row r="41" spans="2:56" ht="18">
      <c r="B41" s="118" t="s">
        <v>76</v>
      </c>
      <c r="C41" s="54" t="s">
        <v>200</v>
      </c>
      <c r="D41" s="102"/>
      <c r="E41" s="103"/>
      <c r="F41" s="103" t="s">
        <v>81</v>
      </c>
      <c r="G41" s="104">
        <v>15</v>
      </c>
      <c r="H41" s="105">
        <v>0</v>
      </c>
      <c r="I41" s="60"/>
      <c r="J41" s="60"/>
      <c r="K41" s="60"/>
      <c r="L41" s="60"/>
      <c r="M41" s="60">
        <v>15</v>
      </c>
      <c r="N41" s="60"/>
      <c r="O41" s="60"/>
      <c r="P41" s="60"/>
      <c r="Q41" s="60"/>
      <c r="R41" s="60"/>
      <c r="S41" s="61"/>
      <c r="T41" s="62">
        <v>0</v>
      </c>
      <c r="U41" s="122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122"/>
      <c r="AH41" s="60"/>
      <c r="AI41" s="60"/>
      <c r="AJ41" s="60"/>
      <c r="AK41" s="60"/>
      <c r="AL41" s="60"/>
      <c r="AM41" s="60"/>
      <c r="AN41" s="60"/>
      <c r="AO41" s="60"/>
      <c r="AP41" s="60"/>
      <c r="AQ41" s="61"/>
      <c r="AR41" s="62"/>
      <c r="AS41" s="122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62"/>
    </row>
    <row r="42" spans="2:56" ht="15.75">
      <c r="B42" s="204" t="s">
        <v>10</v>
      </c>
      <c r="C42" s="223"/>
      <c r="D42" s="224"/>
      <c r="E42" s="224"/>
      <c r="F42" s="224"/>
      <c r="G42" s="85">
        <f>SUM(G38:G41)</f>
        <v>195</v>
      </c>
      <c r="H42" s="85">
        <f>SUM(H38:H41)</f>
        <v>41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2"/>
      <c r="U42" s="121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2"/>
      <c r="AG42" s="121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  <c r="AS42" s="121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2"/>
    </row>
    <row r="43" spans="2:56" s="1" customFormat="1" ht="15.75">
      <c r="B43" s="202" t="s">
        <v>125</v>
      </c>
      <c r="C43" s="203"/>
      <c r="D43" s="203"/>
      <c r="E43" s="203"/>
      <c r="F43" s="203"/>
      <c r="G43" s="203"/>
      <c r="H43" s="203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  <c r="U43" s="123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8"/>
      <c r="AG43" s="123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8"/>
      <c r="AS43" s="123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8"/>
    </row>
    <row r="44" spans="2:56" s="1" customFormat="1" ht="33.75" customHeight="1">
      <c r="B44" s="302" t="s">
        <v>180</v>
      </c>
      <c r="C44" s="302"/>
      <c r="D44" s="302"/>
      <c r="E44" s="302"/>
      <c r="F44" s="302"/>
      <c r="G44" s="302"/>
      <c r="H44" s="303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123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8"/>
      <c r="AG44" s="123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8"/>
      <c r="AS44" s="123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8"/>
    </row>
    <row r="45" spans="2:56" s="157" customFormat="1" ht="31.5">
      <c r="B45" s="107"/>
      <c r="C45" s="144" t="s">
        <v>174</v>
      </c>
      <c r="D45" s="120">
        <v>2</v>
      </c>
      <c r="E45" s="84" t="s">
        <v>79</v>
      </c>
      <c r="F45" s="84" t="s">
        <v>81</v>
      </c>
      <c r="G45" s="180">
        <v>0</v>
      </c>
      <c r="H45" s="180">
        <v>16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>
        <v>8</v>
      </c>
      <c r="U45" s="161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60">
        <v>8</v>
      </c>
      <c r="AG45" s="161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161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60"/>
    </row>
    <row r="46" spans="2:56" s="157" customFormat="1" ht="15.75">
      <c r="B46" s="107" t="s">
        <v>73</v>
      </c>
      <c r="C46" s="156" t="s">
        <v>175</v>
      </c>
      <c r="D46" s="146"/>
      <c r="E46" s="147" t="s">
        <v>79</v>
      </c>
      <c r="F46" s="147" t="s">
        <v>81</v>
      </c>
      <c r="G46" s="148">
        <v>180</v>
      </c>
      <c r="H46" s="149">
        <v>0</v>
      </c>
      <c r="I46" s="159"/>
      <c r="J46" s="159"/>
      <c r="K46" s="159"/>
      <c r="L46" s="159"/>
      <c r="M46" s="159">
        <v>90</v>
      </c>
      <c r="N46" s="159"/>
      <c r="O46" s="159"/>
      <c r="P46" s="159"/>
      <c r="Q46" s="159"/>
      <c r="R46" s="159"/>
      <c r="S46" s="159"/>
      <c r="T46" s="160">
        <v>0</v>
      </c>
      <c r="U46" s="161"/>
      <c r="V46" s="159"/>
      <c r="W46" s="159"/>
      <c r="X46" s="159"/>
      <c r="Y46" s="159">
        <v>90</v>
      </c>
      <c r="Z46" s="159"/>
      <c r="AA46" s="159"/>
      <c r="AB46" s="159"/>
      <c r="AC46" s="159"/>
      <c r="AD46" s="159"/>
      <c r="AE46" s="159"/>
      <c r="AF46" s="160">
        <v>0</v>
      </c>
      <c r="AG46" s="161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60"/>
      <c r="AS46" s="161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</row>
    <row r="47" spans="2:56" s="157" customFormat="1" ht="15">
      <c r="B47" s="107"/>
      <c r="C47" s="113"/>
      <c r="D47" s="170"/>
      <c r="E47" s="103"/>
      <c r="F47" s="103"/>
      <c r="G47" s="104"/>
      <c r="H47" s="171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1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60"/>
      <c r="AG47" s="161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60"/>
      <c r="AS47" s="161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60"/>
    </row>
    <row r="48" spans="2:56" s="157" customFormat="1" ht="31.5">
      <c r="B48" s="107"/>
      <c r="C48" s="152" t="s">
        <v>201</v>
      </c>
      <c r="D48" s="179">
        <v>3</v>
      </c>
      <c r="E48" s="102" t="s">
        <v>84</v>
      </c>
      <c r="F48" s="181"/>
      <c r="G48" s="182">
        <v>0</v>
      </c>
      <c r="H48" s="183">
        <v>10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1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60"/>
      <c r="AG48" s="161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60">
        <v>10</v>
      </c>
      <c r="AS48" s="161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60"/>
    </row>
    <row r="49" spans="2:56" s="157" customFormat="1" ht="15">
      <c r="B49" s="107" t="s">
        <v>73</v>
      </c>
      <c r="C49" s="163" t="s">
        <v>202</v>
      </c>
      <c r="D49" s="164"/>
      <c r="E49" s="150" t="s">
        <v>84</v>
      </c>
      <c r="F49" s="150"/>
      <c r="G49" s="112">
        <v>30</v>
      </c>
      <c r="H49" s="151">
        <v>0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1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60"/>
      <c r="AG49" s="161"/>
      <c r="AH49" s="159"/>
      <c r="AI49" s="159"/>
      <c r="AJ49" s="159"/>
      <c r="AK49" s="159">
        <v>30</v>
      </c>
      <c r="AL49" s="159"/>
      <c r="AM49" s="159"/>
      <c r="AN49" s="159"/>
      <c r="AO49" s="159"/>
      <c r="AP49" s="159"/>
      <c r="AQ49" s="159"/>
      <c r="AR49" s="160">
        <v>0</v>
      </c>
      <c r="AS49" s="161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60"/>
    </row>
    <row r="50" spans="2:56" s="157" customFormat="1" ht="30">
      <c r="B50" s="107" t="s">
        <v>74</v>
      </c>
      <c r="C50" s="109" t="s">
        <v>178</v>
      </c>
      <c r="D50" s="158"/>
      <c r="E50" s="110" t="s">
        <v>84</v>
      </c>
      <c r="F50" s="110"/>
      <c r="G50" s="111">
        <v>30</v>
      </c>
      <c r="H50" s="112">
        <v>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1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60"/>
      <c r="AG50" s="161"/>
      <c r="AH50" s="159"/>
      <c r="AI50" s="159"/>
      <c r="AJ50" s="159"/>
      <c r="AK50" s="159">
        <v>30</v>
      </c>
      <c r="AL50" s="159"/>
      <c r="AM50" s="159"/>
      <c r="AN50" s="159"/>
      <c r="AO50" s="159"/>
      <c r="AP50" s="159"/>
      <c r="AQ50" s="159"/>
      <c r="AR50" s="160">
        <v>0</v>
      </c>
      <c r="AS50" s="161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60"/>
    </row>
    <row r="51" spans="2:56" s="157" customFormat="1" ht="15">
      <c r="B51" s="107" t="s">
        <v>75</v>
      </c>
      <c r="C51" s="113" t="s">
        <v>179</v>
      </c>
      <c r="D51" s="158"/>
      <c r="E51" s="172">
        <v>3</v>
      </c>
      <c r="F51" s="172"/>
      <c r="G51" s="105">
        <v>30</v>
      </c>
      <c r="H51" s="105">
        <v>0</v>
      </c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7"/>
      <c r="T51" s="168"/>
      <c r="U51" s="169"/>
      <c r="V51" s="166"/>
      <c r="W51" s="166"/>
      <c r="X51" s="166"/>
      <c r="Y51" s="166"/>
      <c r="Z51" s="166"/>
      <c r="AA51" s="166"/>
      <c r="AB51" s="166"/>
      <c r="AC51" s="166"/>
      <c r="AD51" s="166"/>
      <c r="AE51" s="167"/>
      <c r="AF51" s="168"/>
      <c r="AG51" s="169"/>
      <c r="AH51" s="166"/>
      <c r="AI51" s="166"/>
      <c r="AJ51" s="166"/>
      <c r="AK51" s="166">
        <v>30</v>
      </c>
      <c r="AL51" s="166"/>
      <c r="AM51" s="166"/>
      <c r="AN51" s="166"/>
      <c r="AO51" s="166"/>
      <c r="AP51" s="166"/>
      <c r="AQ51" s="167"/>
      <c r="AR51" s="168">
        <v>0</v>
      </c>
      <c r="AS51" s="169"/>
      <c r="AT51" s="166"/>
      <c r="AU51" s="166"/>
      <c r="AV51" s="166"/>
      <c r="AW51" s="166"/>
      <c r="AX51" s="166"/>
      <c r="AY51" s="166"/>
      <c r="AZ51" s="166"/>
      <c r="BA51" s="166"/>
      <c r="BB51" s="166"/>
      <c r="BC51" s="167"/>
      <c r="BD51" s="168"/>
    </row>
    <row r="52" spans="2:56" s="157" customFormat="1" ht="30">
      <c r="B52" s="107" t="s">
        <v>76</v>
      </c>
      <c r="C52" s="113" t="s">
        <v>192</v>
      </c>
      <c r="D52" s="158"/>
      <c r="E52" s="172">
        <v>3</v>
      </c>
      <c r="F52" s="172"/>
      <c r="G52" s="105">
        <v>30</v>
      </c>
      <c r="H52" s="105">
        <v>0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7"/>
      <c r="T52" s="168"/>
      <c r="U52" s="169"/>
      <c r="V52" s="166"/>
      <c r="W52" s="166"/>
      <c r="X52" s="166"/>
      <c r="Y52" s="166"/>
      <c r="Z52" s="166"/>
      <c r="AA52" s="166"/>
      <c r="AB52" s="166"/>
      <c r="AC52" s="166"/>
      <c r="AD52" s="166"/>
      <c r="AE52" s="167"/>
      <c r="AF52" s="168"/>
      <c r="AG52" s="169"/>
      <c r="AH52" s="166"/>
      <c r="AI52" s="166"/>
      <c r="AJ52" s="166"/>
      <c r="AK52" s="166">
        <v>30</v>
      </c>
      <c r="AL52" s="166"/>
      <c r="AM52" s="166"/>
      <c r="AN52" s="166"/>
      <c r="AO52" s="166"/>
      <c r="AP52" s="166"/>
      <c r="AQ52" s="167"/>
      <c r="AR52" s="168">
        <v>0</v>
      </c>
      <c r="AS52" s="169"/>
      <c r="AT52" s="166"/>
      <c r="AU52" s="166"/>
      <c r="AV52" s="166"/>
      <c r="AW52" s="166"/>
      <c r="AX52" s="166"/>
      <c r="AY52" s="166"/>
      <c r="AZ52" s="166"/>
      <c r="BA52" s="166"/>
      <c r="BB52" s="166"/>
      <c r="BC52" s="167"/>
      <c r="BD52" s="168"/>
    </row>
    <row r="53" spans="2:56" s="157" customFormat="1" ht="15">
      <c r="B53" s="108"/>
      <c r="C53" s="113"/>
      <c r="D53" s="158"/>
      <c r="E53" s="78"/>
      <c r="F53" s="78"/>
      <c r="G53" s="114"/>
      <c r="H53" s="105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168"/>
      <c r="U53" s="169"/>
      <c r="V53" s="166"/>
      <c r="W53" s="166"/>
      <c r="X53" s="166"/>
      <c r="Y53" s="166"/>
      <c r="Z53" s="166"/>
      <c r="AA53" s="166"/>
      <c r="AB53" s="166"/>
      <c r="AC53" s="166"/>
      <c r="AD53" s="166"/>
      <c r="AE53" s="167"/>
      <c r="AF53" s="168"/>
      <c r="AG53" s="169"/>
      <c r="AH53" s="166"/>
      <c r="AI53" s="166"/>
      <c r="AJ53" s="166"/>
      <c r="AK53" s="166"/>
      <c r="AL53" s="166"/>
      <c r="AM53" s="166"/>
      <c r="AN53" s="166"/>
      <c r="AO53" s="166"/>
      <c r="AP53" s="166"/>
      <c r="AQ53" s="167"/>
      <c r="AR53" s="168"/>
      <c r="AS53" s="169"/>
      <c r="AT53" s="166"/>
      <c r="AU53" s="166"/>
      <c r="AV53" s="166"/>
      <c r="AW53" s="166"/>
      <c r="AX53" s="166"/>
      <c r="AY53" s="166"/>
      <c r="AZ53" s="166"/>
      <c r="BA53" s="166"/>
      <c r="BB53" s="166"/>
      <c r="BC53" s="167"/>
      <c r="BD53" s="168"/>
    </row>
    <row r="54" spans="2:56" ht="15.75">
      <c r="B54" s="204" t="s">
        <v>10</v>
      </c>
      <c r="C54" s="205"/>
      <c r="D54" s="205"/>
      <c r="E54" s="205"/>
      <c r="F54" s="205"/>
      <c r="G54" s="85">
        <f>SUM(G45:G53)</f>
        <v>300</v>
      </c>
      <c r="H54" s="85">
        <f>SUM(H45:H53)</f>
        <v>26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2"/>
      <c r="U54" s="121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2"/>
      <c r="AG54" s="12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2"/>
      <c r="AS54" s="121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2"/>
    </row>
    <row r="55" spans="2:56" ht="15.75">
      <c r="B55" s="202"/>
      <c r="C55" s="203"/>
      <c r="D55" s="203"/>
      <c r="E55" s="203"/>
      <c r="F55" s="203"/>
      <c r="G55" s="203"/>
      <c r="H55" s="203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2"/>
      <c r="U55" s="121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2"/>
      <c r="AG55" s="12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2"/>
      <c r="AS55" s="121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2"/>
    </row>
    <row r="56" spans="2:56" ht="15.75">
      <c r="B56" s="83"/>
      <c r="C56" s="77"/>
      <c r="D56" s="84"/>
      <c r="E56" s="78"/>
      <c r="F56" s="78"/>
      <c r="G56" s="79"/>
      <c r="H56" s="79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22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2"/>
      <c r="AG56" s="122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2"/>
      <c r="AS56" s="122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2"/>
    </row>
    <row r="57" spans="2:56" ht="15.75">
      <c r="B57" s="204" t="s">
        <v>10</v>
      </c>
      <c r="C57" s="205"/>
      <c r="D57" s="205"/>
      <c r="E57" s="205"/>
      <c r="F57" s="205"/>
      <c r="G57" s="85"/>
      <c r="H57" s="85">
        <f>SUM(H56:H56)</f>
        <v>0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2"/>
      <c r="U57" s="121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2"/>
      <c r="AG57" s="12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2"/>
      <c r="AS57" s="121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2"/>
    </row>
    <row r="58" spans="2:56" s="140" customFormat="1" ht="12.75">
      <c r="B58" s="206" t="s">
        <v>55</v>
      </c>
      <c r="C58" s="207"/>
      <c r="D58" s="207"/>
      <c r="E58" s="207"/>
      <c r="F58" s="207"/>
      <c r="G58" s="207"/>
      <c r="H58" s="207"/>
      <c r="I58" s="139">
        <f>SUM(I17:I57)</f>
        <v>50</v>
      </c>
      <c r="J58" s="139">
        <f>SUM(J17:J57)</f>
        <v>0</v>
      </c>
      <c r="K58" s="139">
        <f>SUM(K17:K57)</f>
        <v>0</v>
      </c>
      <c r="L58" s="139">
        <f>SUM(L17:L57)</f>
        <v>30</v>
      </c>
      <c r="M58" s="139">
        <f>SUM(M15:M57)</f>
        <v>225</v>
      </c>
      <c r="N58" s="139">
        <f aca="true" t="shared" si="0" ref="N58:S58">SUM(N17:N57)</f>
        <v>0</v>
      </c>
      <c r="O58" s="139">
        <f t="shared" si="0"/>
        <v>0</v>
      </c>
      <c r="P58" s="139">
        <f t="shared" si="0"/>
        <v>0</v>
      </c>
      <c r="Q58" s="139">
        <f t="shared" si="0"/>
        <v>0</v>
      </c>
      <c r="R58" s="139">
        <f t="shared" si="0"/>
        <v>0</v>
      </c>
      <c r="S58" s="139">
        <f t="shared" si="0"/>
        <v>0</v>
      </c>
      <c r="T58" s="141">
        <f>SUM(T15:T56)</f>
        <v>30</v>
      </c>
      <c r="U58" s="142">
        <f>SUM(U17:U57)</f>
        <v>45</v>
      </c>
      <c r="V58" s="139">
        <f>SUM(V17:V57)</f>
        <v>0</v>
      </c>
      <c r="W58" s="139">
        <f>SUM(W17:W57)</f>
        <v>0</v>
      </c>
      <c r="X58" s="139">
        <f>SUM(X17:X57)</f>
        <v>30</v>
      </c>
      <c r="Y58" s="139">
        <f>SUM(Y15:Y57)</f>
        <v>225</v>
      </c>
      <c r="Z58" s="139">
        <f aca="true" t="shared" si="1" ref="Z58:AE58">SUM(Z17:Z57)</f>
        <v>0</v>
      </c>
      <c r="AA58" s="139">
        <f t="shared" si="1"/>
        <v>0</v>
      </c>
      <c r="AB58" s="139">
        <f t="shared" si="1"/>
        <v>0</v>
      </c>
      <c r="AC58" s="139">
        <f t="shared" si="1"/>
        <v>0</v>
      </c>
      <c r="AD58" s="139">
        <f t="shared" si="1"/>
        <v>0</v>
      </c>
      <c r="AE58" s="139">
        <f t="shared" si="1"/>
        <v>0</v>
      </c>
      <c r="AF58" s="141">
        <f>SUM(AF16:AF56)</f>
        <v>30</v>
      </c>
      <c r="AG58" s="142">
        <f>SUM(AG17:AG57)</f>
        <v>0</v>
      </c>
      <c r="AH58" s="139">
        <f>SUM(AH17:AH57)</f>
        <v>0</v>
      </c>
      <c r="AI58" s="139">
        <f>SUM(AI15:AI57)</f>
        <v>0</v>
      </c>
      <c r="AJ58" s="139">
        <f>SUM(AJ17:AJ57)</f>
        <v>30</v>
      </c>
      <c r="AK58" s="143">
        <f>SUM(AK15:AK57)</f>
        <v>240</v>
      </c>
      <c r="AL58" s="139">
        <f aca="true" t="shared" si="2" ref="AL58:AQ58">SUM(AL17:AL57)</f>
        <v>0</v>
      </c>
      <c r="AM58" s="139">
        <f t="shared" si="2"/>
        <v>0</v>
      </c>
      <c r="AN58" s="139">
        <f t="shared" si="2"/>
        <v>0</v>
      </c>
      <c r="AO58" s="139">
        <f t="shared" si="2"/>
        <v>0</v>
      </c>
      <c r="AP58" s="139">
        <f t="shared" si="2"/>
        <v>0</v>
      </c>
      <c r="AQ58" s="139">
        <f t="shared" si="2"/>
        <v>0</v>
      </c>
      <c r="AR58" s="141">
        <f>SUM(AR15:AR56)</f>
        <v>30</v>
      </c>
      <c r="AS58" s="142">
        <f aca="true" t="shared" si="3" ref="AS58:BC58">SUM(AS17:AS57)</f>
        <v>30</v>
      </c>
      <c r="AT58" s="139">
        <f t="shared" si="3"/>
        <v>0</v>
      </c>
      <c r="AU58" s="139">
        <f t="shared" si="3"/>
        <v>0</v>
      </c>
      <c r="AV58" s="139">
        <f t="shared" si="3"/>
        <v>30</v>
      </c>
      <c r="AW58" s="139">
        <f t="shared" si="3"/>
        <v>0</v>
      </c>
      <c r="AX58" s="139">
        <f t="shared" si="3"/>
        <v>0</v>
      </c>
      <c r="AY58" s="139">
        <f t="shared" si="3"/>
        <v>0</v>
      </c>
      <c r="AZ58" s="139">
        <f t="shared" si="3"/>
        <v>0</v>
      </c>
      <c r="BA58" s="139">
        <f t="shared" si="3"/>
        <v>0</v>
      </c>
      <c r="BB58" s="139">
        <f t="shared" si="3"/>
        <v>0</v>
      </c>
      <c r="BC58" s="139">
        <f t="shared" si="3"/>
        <v>0</v>
      </c>
      <c r="BD58" s="141">
        <f>SUM(BD17:BD56)</f>
        <v>14</v>
      </c>
    </row>
    <row r="59" spans="2:56" s="15" customFormat="1" ht="15.75">
      <c r="B59" s="219" t="s">
        <v>68</v>
      </c>
      <c r="C59" s="219"/>
      <c r="D59" s="219"/>
      <c r="E59" s="219"/>
      <c r="F59" s="219"/>
      <c r="G59" s="92">
        <f>SUBTOTAL(9,G17,G32,G36,G42,G54,G57)</f>
        <v>935</v>
      </c>
      <c r="H59" s="92">
        <f>SUBTOTAL(9,H17,H32,H36,H42,H54,H57)</f>
        <v>104</v>
      </c>
      <c r="I59" s="220" t="s">
        <v>59</v>
      </c>
      <c r="J59" s="220"/>
      <c r="K59" s="220"/>
      <c r="L59" s="220"/>
      <c r="M59" s="220"/>
      <c r="N59" s="220"/>
      <c r="O59" s="220"/>
      <c r="P59" s="220"/>
      <c r="Q59" s="194">
        <f>SUM(I58:S58)</f>
        <v>305</v>
      </c>
      <c r="R59" s="194"/>
      <c r="S59" s="93" t="s">
        <v>60</v>
      </c>
      <c r="T59" s="91">
        <f>T58</f>
        <v>30</v>
      </c>
      <c r="U59" s="221" t="s">
        <v>61</v>
      </c>
      <c r="V59" s="222"/>
      <c r="W59" s="222"/>
      <c r="X59" s="222"/>
      <c r="Y59" s="222"/>
      <c r="Z59" s="222"/>
      <c r="AA59" s="222"/>
      <c r="AB59" s="222"/>
      <c r="AC59" s="194">
        <f>SUM(U58:AE58)</f>
        <v>300</v>
      </c>
      <c r="AD59" s="194"/>
      <c r="AE59" s="93" t="s">
        <v>60</v>
      </c>
      <c r="AF59" s="91">
        <f>AF58</f>
        <v>30</v>
      </c>
      <c r="AG59" s="221" t="s">
        <v>62</v>
      </c>
      <c r="AH59" s="222"/>
      <c r="AI59" s="222"/>
      <c r="AJ59" s="222"/>
      <c r="AK59" s="222"/>
      <c r="AL59" s="222"/>
      <c r="AM59" s="222"/>
      <c r="AN59" s="222"/>
      <c r="AO59" s="194">
        <f>SUM(AG58:AQ58)</f>
        <v>270</v>
      </c>
      <c r="AP59" s="194"/>
      <c r="AQ59" s="94" t="s">
        <v>60</v>
      </c>
      <c r="AR59" s="95">
        <f>AR58</f>
        <v>30</v>
      </c>
      <c r="AS59" s="221" t="s">
        <v>63</v>
      </c>
      <c r="AT59" s="222"/>
      <c r="AU59" s="222"/>
      <c r="AV59" s="222"/>
      <c r="AW59" s="222"/>
      <c r="AX59" s="222"/>
      <c r="AY59" s="222"/>
      <c r="AZ59" s="222"/>
      <c r="BA59" s="194">
        <f>SUM(AS58:BC58)</f>
        <v>60</v>
      </c>
      <c r="BB59" s="194"/>
      <c r="BC59" s="93" t="s">
        <v>60</v>
      </c>
      <c r="BD59" s="95">
        <f>BD58</f>
        <v>14</v>
      </c>
    </row>
    <row r="60" spans="2:56" s="15" customFormat="1" ht="37.5" customHeight="1">
      <c r="B60" s="213" t="s">
        <v>152</v>
      </c>
      <c r="C60" s="214"/>
      <c r="D60" s="214"/>
      <c r="E60" s="214"/>
      <c r="F60" s="214"/>
      <c r="G60" s="214"/>
      <c r="H60" s="215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2"/>
      <c r="U60" s="126"/>
      <c r="V60" s="81"/>
      <c r="W60" s="81"/>
      <c r="X60" s="81"/>
      <c r="Y60" s="81"/>
      <c r="Z60" s="81"/>
      <c r="AA60" s="81"/>
      <c r="AB60" s="81"/>
      <c r="AC60" s="81"/>
      <c r="AD60" s="87"/>
      <c r="AE60" s="87"/>
      <c r="AF60" s="82"/>
      <c r="AG60" s="126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2"/>
      <c r="AS60" s="126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2"/>
    </row>
    <row r="61" spans="2:56" s="15" customFormat="1" ht="18.75">
      <c r="B61" s="119" t="s">
        <v>73</v>
      </c>
      <c r="C61" s="71" t="s">
        <v>176</v>
      </c>
      <c r="D61" s="55"/>
      <c r="E61" s="55"/>
      <c r="F61" s="55" t="s">
        <v>82</v>
      </c>
      <c r="G61" s="96">
        <v>360</v>
      </c>
      <c r="H61" s="96">
        <v>16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127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5"/>
      <c r="AG61" s="127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5"/>
      <c r="AS61" s="127"/>
      <c r="AT61" s="64"/>
      <c r="AU61" s="64"/>
      <c r="AV61" s="64"/>
      <c r="AW61" s="64"/>
      <c r="AX61" s="64"/>
      <c r="AY61" s="64"/>
      <c r="AZ61" s="64"/>
      <c r="BA61" s="64"/>
      <c r="BB61" s="64"/>
      <c r="BC61" s="97">
        <v>360</v>
      </c>
      <c r="BD61" s="65">
        <v>16</v>
      </c>
    </row>
    <row r="62" spans="2:56" s="15" customFormat="1" ht="15.75">
      <c r="B62" s="119"/>
      <c r="C62" s="71"/>
      <c r="D62" s="55"/>
      <c r="E62" s="55"/>
      <c r="F62" s="55"/>
      <c r="G62" s="98"/>
      <c r="H62" s="98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127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5"/>
      <c r="AG62" s="127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5"/>
      <c r="AS62" s="127"/>
      <c r="AT62" s="64"/>
      <c r="AU62" s="64"/>
      <c r="AV62" s="64"/>
      <c r="AW62" s="64"/>
      <c r="AX62" s="64"/>
      <c r="AY62" s="64"/>
      <c r="AZ62" s="64"/>
      <c r="BA62" s="64"/>
      <c r="BB62" s="64"/>
      <c r="BC62" s="97"/>
      <c r="BD62" s="65"/>
    </row>
    <row r="63" spans="2:56" s="15" customFormat="1" ht="15.75">
      <c r="B63" s="216" t="s">
        <v>10</v>
      </c>
      <c r="C63" s="217"/>
      <c r="D63" s="217"/>
      <c r="E63" s="217"/>
      <c r="F63" s="218"/>
      <c r="G63" s="44">
        <f aca="true" t="shared" si="4" ref="G63:BD63">SUM(G61:G62)</f>
        <v>360</v>
      </c>
      <c r="H63" s="44">
        <f t="shared" si="4"/>
        <v>16</v>
      </c>
      <c r="I63" s="23">
        <f t="shared" si="4"/>
        <v>0</v>
      </c>
      <c r="J63" s="23">
        <f t="shared" si="4"/>
        <v>0</v>
      </c>
      <c r="K63" s="23">
        <f t="shared" si="4"/>
        <v>0</v>
      </c>
      <c r="L63" s="23">
        <f t="shared" si="4"/>
        <v>0</v>
      </c>
      <c r="M63" s="23">
        <f t="shared" si="4"/>
        <v>0</v>
      </c>
      <c r="N63" s="23">
        <f t="shared" si="4"/>
        <v>0</v>
      </c>
      <c r="O63" s="23">
        <f t="shared" si="4"/>
        <v>0</v>
      </c>
      <c r="P63" s="23">
        <f t="shared" si="4"/>
        <v>0</v>
      </c>
      <c r="Q63" s="23">
        <f t="shared" si="4"/>
        <v>0</v>
      </c>
      <c r="R63" s="23">
        <f t="shared" si="4"/>
        <v>0</v>
      </c>
      <c r="S63" s="23">
        <f t="shared" si="4"/>
        <v>0</v>
      </c>
      <c r="T63" s="22">
        <f t="shared" si="4"/>
        <v>0</v>
      </c>
      <c r="U63" s="128">
        <f t="shared" si="4"/>
        <v>0</v>
      </c>
      <c r="V63" s="23">
        <f t="shared" si="4"/>
        <v>0</v>
      </c>
      <c r="W63" s="23">
        <f t="shared" si="4"/>
        <v>0</v>
      </c>
      <c r="X63" s="23">
        <f t="shared" si="4"/>
        <v>0</v>
      </c>
      <c r="Y63" s="23">
        <f t="shared" si="4"/>
        <v>0</v>
      </c>
      <c r="Z63" s="23">
        <f t="shared" si="4"/>
        <v>0</v>
      </c>
      <c r="AA63" s="23">
        <f t="shared" si="4"/>
        <v>0</v>
      </c>
      <c r="AB63" s="23">
        <f t="shared" si="4"/>
        <v>0</v>
      </c>
      <c r="AC63" s="23">
        <f t="shared" si="4"/>
        <v>0</v>
      </c>
      <c r="AD63" s="23">
        <f t="shared" si="4"/>
        <v>0</v>
      </c>
      <c r="AE63" s="23">
        <f t="shared" si="4"/>
        <v>0</v>
      </c>
      <c r="AF63" s="22">
        <f t="shared" si="4"/>
        <v>0</v>
      </c>
      <c r="AG63" s="128">
        <f t="shared" si="4"/>
        <v>0</v>
      </c>
      <c r="AH63" s="23">
        <f t="shared" si="4"/>
        <v>0</v>
      </c>
      <c r="AI63" s="23">
        <f t="shared" si="4"/>
        <v>0</v>
      </c>
      <c r="AJ63" s="23">
        <f t="shared" si="4"/>
        <v>0</v>
      </c>
      <c r="AK63" s="23">
        <f t="shared" si="4"/>
        <v>0</v>
      </c>
      <c r="AL63" s="23">
        <f t="shared" si="4"/>
        <v>0</v>
      </c>
      <c r="AM63" s="23">
        <f t="shared" si="4"/>
        <v>0</v>
      </c>
      <c r="AN63" s="23">
        <f t="shared" si="4"/>
        <v>0</v>
      </c>
      <c r="AO63" s="23">
        <f t="shared" si="4"/>
        <v>0</v>
      </c>
      <c r="AP63" s="23">
        <f t="shared" si="4"/>
        <v>0</v>
      </c>
      <c r="AQ63" s="23">
        <f t="shared" si="4"/>
        <v>0</v>
      </c>
      <c r="AR63" s="22">
        <f t="shared" si="4"/>
        <v>0</v>
      </c>
      <c r="AS63" s="128">
        <f t="shared" si="4"/>
        <v>0</v>
      </c>
      <c r="AT63" s="23">
        <f t="shared" si="4"/>
        <v>0</v>
      </c>
      <c r="AU63" s="23">
        <f t="shared" si="4"/>
        <v>0</v>
      </c>
      <c r="AV63" s="23">
        <f t="shared" si="4"/>
        <v>0</v>
      </c>
      <c r="AW63" s="23">
        <f t="shared" si="4"/>
        <v>0</v>
      </c>
      <c r="AX63" s="23">
        <f t="shared" si="4"/>
        <v>0</v>
      </c>
      <c r="AY63" s="23">
        <f t="shared" si="4"/>
        <v>0</v>
      </c>
      <c r="AZ63" s="23">
        <f t="shared" si="4"/>
        <v>0</v>
      </c>
      <c r="BA63" s="23">
        <f t="shared" si="4"/>
        <v>0</v>
      </c>
      <c r="BB63" s="23">
        <f t="shared" si="4"/>
        <v>0</v>
      </c>
      <c r="BC63" s="138">
        <f t="shared" si="4"/>
        <v>360</v>
      </c>
      <c r="BD63" s="22">
        <f t="shared" si="4"/>
        <v>16</v>
      </c>
    </row>
    <row r="64" spans="2:56" s="15" customFormat="1" ht="15.75">
      <c r="B64" s="291" t="s">
        <v>55</v>
      </c>
      <c r="C64" s="292"/>
      <c r="D64" s="292"/>
      <c r="E64" s="292"/>
      <c r="F64" s="292"/>
      <c r="G64" s="292"/>
      <c r="H64" s="292"/>
      <c r="I64" s="220" t="s">
        <v>59</v>
      </c>
      <c r="J64" s="220"/>
      <c r="K64" s="220"/>
      <c r="L64" s="220"/>
      <c r="M64" s="220"/>
      <c r="N64" s="220"/>
      <c r="O64" s="220"/>
      <c r="P64" s="220"/>
      <c r="Q64" s="194">
        <f>SUM(I63:S63)</f>
        <v>0</v>
      </c>
      <c r="R64" s="194"/>
      <c r="S64" s="24" t="s">
        <v>60</v>
      </c>
      <c r="T64" s="47">
        <f>T63</f>
        <v>0</v>
      </c>
      <c r="U64" s="196" t="s">
        <v>61</v>
      </c>
      <c r="V64" s="196"/>
      <c r="W64" s="196"/>
      <c r="X64" s="196"/>
      <c r="Y64" s="196"/>
      <c r="Z64" s="196"/>
      <c r="AA64" s="196"/>
      <c r="AB64" s="196"/>
      <c r="AC64" s="195">
        <f>SUM(U63:AE63)</f>
        <v>0</v>
      </c>
      <c r="AD64" s="195"/>
      <c r="AE64" s="24" t="s">
        <v>60</v>
      </c>
      <c r="AF64" s="47">
        <f>AF63</f>
        <v>0</v>
      </c>
      <c r="AG64" s="196" t="s">
        <v>62</v>
      </c>
      <c r="AH64" s="196"/>
      <c r="AI64" s="196"/>
      <c r="AJ64" s="196"/>
      <c r="AK64" s="196"/>
      <c r="AL64" s="196"/>
      <c r="AM64" s="196"/>
      <c r="AN64" s="196"/>
      <c r="AO64" s="195">
        <f>SUM(AG63:AQ63)</f>
        <v>0</v>
      </c>
      <c r="AP64" s="195"/>
      <c r="AQ64" s="24" t="s">
        <v>60</v>
      </c>
      <c r="AR64" s="48">
        <f>AR63</f>
        <v>0</v>
      </c>
      <c r="AS64" s="196" t="s">
        <v>63</v>
      </c>
      <c r="AT64" s="196"/>
      <c r="AU64" s="196"/>
      <c r="AV64" s="196"/>
      <c r="AW64" s="196"/>
      <c r="AX64" s="196"/>
      <c r="AY64" s="196"/>
      <c r="AZ64" s="196"/>
      <c r="BA64" s="195">
        <f>SUM(AS63:BC63)</f>
        <v>360</v>
      </c>
      <c r="BB64" s="195"/>
      <c r="BC64" s="24" t="s">
        <v>60</v>
      </c>
      <c r="BD64" s="48">
        <f>BD63</f>
        <v>16</v>
      </c>
    </row>
    <row r="65" spans="2:56" s="15" customFormat="1" ht="15.75">
      <c r="B65" s="287" t="s">
        <v>109</v>
      </c>
      <c r="C65" s="287"/>
      <c r="D65" s="287"/>
      <c r="E65" s="287"/>
      <c r="F65" s="288"/>
      <c r="G65" s="173">
        <f>SUBTOTAL(9,G17,G32,G36,G42,G54,G57,G63)</f>
        <v>1295</v>
      </c>
      <c r="H65" s="176">
        <f>SUBTOTAL(9,H17,H32,H36,H42,H54,H57,H63)</f>
        <v>120</v>
      </c>
      <c r="I65" s="222" t="s">
        <v>64</v>
      </c>
      <c r="J65" s="222"/>
      <c r="K65" s="222"/>
      <c r="L65" s="222"/>
      <c r="M65" s="222"/>
      <c r="N65" s="222"/>
      <c r="O65" s="222"/>
      <c r="P65" s="222"/>
      <c r="Q65" s="304">
        <f>SUM(Q59,Q64)</f>
        <v>305</v>
      </c>
      <c r="R65" s="304"/>
      <c r="S65" s="26" t="s">
        <v>60</v>
      </c>
      <c r="T65" s="47">
        <f>SUM(T59,T64)</f>
        <v>30</v>
      </c>
      <c r="U65" s="196" t="s">
        <v>67</v>
      </c>
      <c r="V65" s="196"/>
      <c r="W65" s="196"/>
      <c r="X65" s="196"/>
      <c r="Y65" s="196"/>
      <c r="Z65" s="196"/>
      <c r="AA65" s="196"/>
      <c r="AB65" s="196"/>
      <c r="AC65" s="197">
        <f>SUM(AC59,AC64)</f>
        <v>300</v>
      </c>
      <c r="AD65" s="197"/>
      <c r="AE65" s="26" t="s">
        <v>60</v>
      </c>
      <c r="AF65" s="47">
        <f>SUM(AF59,AF64)</f>
        <v>30</v>
      </c>
      <c r="AG65" s="196" t="s">
        <v>66</v>
      </c>
      <c r="AH65" s="196"/>
      <c r="AI65" s="196"/>
      <c r="AJ65" s="196"/>
      <c r="AK65" s="196"/>
      <c r="AL65" s="196"/>
      <c r="AM65" s="196"/>
      <c r="AN65" s="196"/>
      <c r="AO65" s="197">
        <f>SUM(AO59,AO64)</f>
        <v>270</v>
      </c>
      <c r="AP65" s="197"/>
      <c r="AQ65" s="26" t="s">
        <v>60</v>
      </c>
      <c r="AR65" s="48">
        <f>SUM(AR59,AR64)</f>
        <v>30</v>
      </c>
      <c r="AS65" s="196" t="s">
        <v>65</v>
      </c>
      <c r="AT65" s="196"/>
      <c r="AU65" s="196"/>
      <c r="AV65" s="196"/>
      <c r="AW65" s="196"/>
      <c r="AX65" s="196"/>
      <c r="AY65" s="196"/>
      <c r="AZ65" s="196"/>
      <c r="BA65" s="197">
        <f>SUM(BA59,BA64)</f>
        <v>420</v>
      </c>
      <c r="BB65" s="197"/>
      <c r="BC65" s="26" t="s">
        <v>60</v>
      </c>
      <c r="BD65" s="48">
        <f>SUM(BD59,BD64)</f>
        <v>30</v>
      </c>
    </row>
    <row r="66" spans="3:7" ht="12.75" customHeight="1">
      <c r="C66" s="296" t="s">
        <v>207</v>
      </c>
      <c r="D66" s="297"/>
      <c r="E66" s="297"/>
      <c r="F66" s="297"/>
      <c r="G66" s="298"/>
    </row>
    <row r="67" spans="3:7" ht="12.75">
      <c r="C67" s="299"/>
      <c r="D67" s="300"/>
      <c r="E67" s="300"/>
      <c r="F67" s="300"/>
      <c r="G67" s="301"/>
    </row>
    <row r="68" spans="1:56" ht="12.75">
      <c r="A68" s="186" t="s">
        <v>34</v>
      </c>
      <c r="B68" s="186"/>
      <c r="C68" s="187" t="s">
        <v>44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</row>
    <row r="69" s="193" customFormat="1" ht="21.75" customHeight="1">
      <c r="A69" s="192" t="s">
        <v>115</v>
      </c>
    </row>
    <row r="70" spans="1:80" s="189" customFormat="1" ht="12.75" customHeight="1">
      <c r="A70" s="189" t="s">
        <v>159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</row>
    <row r="71" spans="1:56" s="1" customFormat="1" ht="12.75">
      <c r="A71" s="184" t="s">
        <v>157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</row>
    <row r="72" s="185" customFormat="1" ht="12.75">
      <c r="A72" s="184" t="s">
        <v>158</v>
      </c>
    </row>
    <row r="73" s="18" customFormat="1" ht="12.75">
      <c r="A73" s="131" t="s">
        <v>208</v>
      </c>
    </row>
    <row r="74" s="18" customFormat="1" ht="12.75">
      <c r="A74" s="131" t="s">
        <v>177</v>
      </c>
    </row>
    <row r="75" s="18" customFormat="1" ht="12.75">
      <c r="A75" s="131" t="s">
        <v>193</v>
      </c>
    </row>
    <row r="76" s="185" customFormat="1" ht="12.75">
      <c r="A76" s="184" t="s">
        <v>119</v>
      </c>
    </row>
    <row r="118" ht="12.75">
      <c r="C118">
        <f>UPPER(B118)</f>
      </c>
    </row>
  </sheetData>
  <sheetProtection/>
  <mergeCells count="81">
    <mergeCell ref="A69:IV69"/>
    <mergeCell ref="A70:IV70"/>
    <mergeCell ref="A71:BD71"/>
    <mergeCell ref="A72:IV72"/>
    <mergeCell ref="A76:IV76"/>
    <mergeCell ref="AO65:AP65"/>
    <mergeCell ref="AS65:AZ65"/>
    <mergeCell ref="BA65:BB65"/>
    <mergeCell ref="C66:G67"/>
    <mergeCell ref="A68:B68"/>
    <mergeCell ref="C68:BD68"/>
    <mergeCell ref="AG64:AN64"/>
    <mergeCell ref="AO64:AP64"/>
    <mergeCell ref="AS64:AZ64"/>
    <mergeCell ref="BA64:BB64"/>
    <mergeCell ref="B65:F65"/>
    <mergeCell ref="I65:P65"/>
    <mergeCell ref="Q65:R65"/>
    <mergeCell ref="U65:AB65"/>
    <mergeCell ref="AC65:AD65"/>
    <mergeCell ref="AG65:AN65"/>
    <mergeCell ref="AO59:AP59"/>
    <mergeCell ref="AS59:AZ59"/>
    <mergeCell ref="BA59:BB59"/>
    <mergeCell ref="B60:H60"/>
    <mergeCell ref="B63:F63"/>
    <mergeCell ref="B64:H64"/>
    <mergeCell ref="I64:P64"/>
    <mergeCell ref="Q64:R64"/>
    <mergeCell ref="U64:AB64"/>
    <mergeCell ref="AC64:AD64"/>
    <mergeCell ref="B59:F59"/>
    <mergeCell ref="I59:P59"/>
    <mergeCell ref="Q59:R59"/>
    <mergeCell ref="U59:AB59"/>
    <mergeCell ref="AC59:AD59"/>
    <mergeCell ref="AG59:AN59"/>
    <mergeCell ref="B43:H43"/>
    <mergeCell ref="B44:H44"/>
    <mergeCell ref="B54:F54"/>
    <mergeCell ref="B55:H55"/>
    <mergeCell ref="B57:F57"/>
    <mergeCell ref="B58:H58"/>
    <mergeCell ref="B32:F32"/>
    <mergeCell ref="B33:H33"/>
    <mergeCell ref="B34:H34"/>
    <mergeCell ref="B36:F36"/>
    <mergeCell ref="B37:H37"/>
    <mergeCell ref="B42:F42"/>
    <mergeCell ref="AR12:AR13"/>
    <mergeCell ref="AS12:BC12"/>
    <mergeCell ref="BD12:BD13"/>
    <mergeCell ref="B14:H14"/>
    <mergeCell ref="B17:F17"/>
    <mergeCell ref="B18:H18"/>
    <mergeCell ref="I11:AF11"/>
    <mergeCell ref="AG11:BD11"/>
    <mergeCell ref="D12:D13"/>
    <mergeCell ref="E12:E13"/>
    <mergeCell ref="F12:F13"/>
    <mergeCell ref="I12:S12"/>
    <mergeCell ref="T12:T13"/>
    <mergeCell ref="U12:AE12"/>
    <mergeCell ref="AF12:AF13"/>
    <mergeCell ref="AG12:AQ12"/>
    <mergeCell ref="E6:BD6"/>
    <mergeCell ref="E7:H7"/>
    <mergeCell ref="E8:BD8"/>
    <mergeCell ref="E9:L9"/>
    <mergeCell ref="E10:BD10"/>
    <mergeCell ref="B11:B13"/>
    <mergeCell ref="C11:C13"/>
    <mergeCell ref="D11:F11"/>
    <mergeCell ref="G11:G13"/>
    <mergeCell ref="H11:H13"/>
    <mergeCell ref="A1:C1"/>
    <mergeCell ref="B2:H2"/>
    <mergeCell ref="B3:H3"/>
    <mergeCell ref="B5:C5"/>
    <mergeCell ref="D5:F5"/>
    <mergeCell ref="G5:H5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55 B34:H34 B37:H37 B43:B44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8 BD58 AR58 AF58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5 H59">
      <formula1>180</formula1>
    </dataValidation>
    <dataValidation type="list" allowBlank="1" showInputMessage="1" showErrorMessage="1" sqref="C127">
      <formula1>"[slownik]!$A$1:$A$14"</formula1>
    </dataValidation>
  </dataValidations>
  <printOptions/>
  <pageMargins left="0" right="0" top="0" bottom="0" header="0" footer="0"/>
  <pageSetup orientation="landscape" paperSize="9" scale="4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17"/>
  <sheetViews>
    <sheetView zoomScalePageLayoutView="0" workbookViewId="0" topLeftCell="A54">
      <selection activeCell="A74" sqref="A74:IV7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85" t="s">
        <v>45</v>
      </c>
      <c r="B1" s="185"/>
      <c r="C1" s="185"/>
      <c r="D1" s="18"/>
      <c r="E1" s="18"/>
      <c r="F1" s="18"/>
    </row>
    <row r="2" spans="1:8" ht="12.75">
      <c r="A2" s="27" t="s">
        <v>46</v>
      </c>
      <c r="B2" s="261" t="s">
        <v>85</v>
      </c>
      <c r="C2" s="274"/>
      <c r="D2" s="274"/>
      <c r="E2" s="274"/>
      <c r="F2" s="274"/>
      <c r="G2" s="274"/>
      <c r="H2" s="274"/>
    </row>
    <row r="3" spans="1:8" ht="12.75">
      <c r="A3" s="27" t="s">
        <v>47</v>
      </c>
      <c r="B3" s="261" t="s">
        <v>86</v>
      </c>
      <c r="C3" s="274"/>
      <c r="D3" s="274"/>
      <c r="E3" s="274"/>
      <c r="F3" s="274"/>
      <c r="G3" s="274"/>
      <c r="H3" s="274"/>
    </row>
    <row r="5" spans="2:8" s="1" customFormat="1" ht="15.75">
      <c r="B5" s="275" t="s">
        <v>196</v>
      </c>
      <c r="C5" s="275"/>
      <c r="D5" s="276" t="s">
        <v>71</v>
      </c>
      <c r="E5" s="276"/>
      <c r="F5" s="276"/>
      <c r="G5" s="261" t="s">
        <v>170</v>
      </c>
      <c r="H5" s="262"/>
    </row>
    <row r="6" spans="2:56" s="1" customFormat="1" ht="15.75">
      <c r="B6" s="29"/>
      <c r="C6" s="31" t="s">
        <v>69</v>
      </c>
      <c r="D6" s="73"/>
      <c r="E6" s="261" t="s">
        <v>96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</row>
    <row r="7" spans="2:56" s="1" customFormat="1" ht="15.75">
      <c r="B7" s="29"/>
      <c r="C7" s="31" t="s">
        <v>94</v>
      </c>
      <c r="D7" s="73"/>
      <c r="E7" s="261" t="s">
        <v>95</v>
      </c>
      <c r="F7" s="188"/>
      <c r="G7" s="188"/>
      <c r="H7" s="18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59" t="s">
        <v>181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2:56" s="1" customFormat="1" ht="15.75">
      <c r="B9" s="29"/>
      <c r="C9" s="31" t="s">
        <v>72</v>
      </c>
      <c r="D9" s="73"/>
      <c r="E9" s="261" t="s">
        <v>87</v>
      </c>
      <c r="F9" s="262"/>
      <c r="G9" s="262"/>
      <c r="H9" s="262"/>
      <c r="I9" s="262"/>
      <c r="J9" s="262"/>
      <c r="K9" s="262"/>
      <c r="L9" s="26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</row>
    <row r="11" spans="2:56" ht="15">
      <c r="B11" s="265" t="s">
        <v>1</v>
      </c>
      <c r="C11" s="267" t="s">
        <v>2</v>
      </c>
      <c r="D11" s="265" t="s">
        <v>58</v>
      </c>
      <c r="E11" s="265"/>
      <c r="F11" s="265"/>
      <c r="G11" s="270" t="s">
        <v>24</v>
      </c>
      <c r="H11" s="267" t="s">
        <v>5</v>
      </c>
      <c r="I11" s="258" t="s">
        <v>57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 t="s">
        <v>56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2:56" ht="12.75" customHeight="1">
      <c r="B12" s="266"/>
      <c r="C12" s="268"/>
      <c r="D12" s="247" t="s">
        <v>38</v>
      </c>
      <c r="E12" s="249" t="s">
        <v>36</v>
      </c>
      <c r="F12" s="249" t="s">
        <v>37</v>
      </c>
      <c r="G12" s="271"/>
      <c r="H12" s="268"/>
      <c r="I12" s="251" t="s">
        <v>30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54" t="s">
        <v>5</v>
      </c>
      <c r="U12" s="256" t="s">
        <v>31</v>
      </c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257" t="s">
        <v>5</v>
      </c>
      <c r="AG12" s="256" t="s">
        <v>32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3"/>
      <c r="AR12" s="257" t="s">
        <v>5</v>
      </c>
      <c r="AS12" s="256" t="s">
        <v>33</v>
      </c>
      <c r="AT12" s="252"/>
      <c r="AU12" s="252"/>
      <c r="AV12" s="252"/>
      <c r="AW12" s="252"/>
      <c r="AX12" s="252"/>
      <c r="AY12" s="252"/>
      <c r="AZ12" s="252"/>
      <c r="BA12" s="252"/>
      <c r="BB12" s="252"/>
      <c r="BC12" s="253"/>
      <c r="BD12" s="257" t="s">
        <v>5</v>
      </c>
    </row>
    <row r="13" spans="2:56" ht="17.25" customHeight="1">
      <c r="B13" s="266"/>
      <c r="C13" s="269"/>
      <c r="D13" s="248"/>
      <c r="E13" s="250"/>
      <c r="F13" s="250"/>
      <c r="G13" s="272"/>
      <c r="H13" s="269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5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58"/>
    </row>
    <row r="14" spans="2:56" ht="15.75">
      <c r="B14" s="240" t="s">
        <v>121</v>
      </c>
      <c r="C14" s="241"/>
      <c r="D14" s="241"/>
      <c r="E14" s="241"/>
      <c r="F14" s="241"/>
      <c r="G14" s="242"/>
      <c r="H14" s="24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130</v>
      </c>
      <c r="D15" s="74"/>
      <c r="E15" s="50"/>
      <c r="F15" s="50" t="s">
        <v>81</v>
      </c>
      <c r="G15" s="37">
        <v>15</v>
      </c>
      <c r="H15" s="38">
        <v>1</v>
      </c>
      <c r="I15" s="56"/>
      <c r="J15" s="56"/>
      <c r="K15" s="56"/>
      <c r="L15" s="56"/>
      <c r="M15" s="56">
        <v>15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128</v>
      </c>
      <c r="D16" s="74"/>
      <c r="E16" s="50"/>
      <c r="F16" s="50" t="s">
        <v>79</v>
      </c>
      <c r="G16" s="37">
        <v>30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30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244" t="s">
        <v>10</v>
      </c>
      <c r="C17" s="245"/>
      <c r="D17" s="245"/>
      <c r="E17" s="245"/>
      <c r="F17" s="246"/>
      <c r="G17" s="39">
        <f>SUM(G15:G16)</f>
        <v>45</v>
      </c>
      <c r="H17" s="40">
        <f>SUM(H15:H16)</f>
        <v>3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5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5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</row>
    <row r="18" spans="2:56" ht="15.75">
      <c r="B18" s="227" t="s">
        <v>122</v>
      </c>
      <c r="C18" s="228"/>
      <c r="D18" s="228"/>
      <c r="E18" s="228"/>
      <c r="F18" s="228"/>
      <c r="G18" s="228"/>
      <c r="H18" s="22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01" t="s">
        <v>73</v>
      </c>
      <c r="C19" s="52" t="s">
        <v>161</v>
      </c>
      <c r="D19" s="75" t="s">
        <v>81</v>
      </c>
      <c r="E19" s="53" t="s">
        <v>81</v>
      </c>
      <c r="F19" s="53"/>
      <c r="G19" s="66">
        <v>30</v>
      </c>
      <c r="H19" s="41">
        <v>2</v>
      </c>
      <c r="I19" s="60">
        <v>30</v>
      </c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</row>
    <row r="20" spans="2:56" ht="15.75">
      <c r="B20" s="101" t="s">
        <v>74</v>
      </c>
      <c r="C20" s="52" t="s">
        <v>161</v>
      </c>
      <c r="D20" s="75"/>
      <c r="E20" s="53"/>
      <c r="F20" s="53" t="s">
        <v>81</v>
      </c>
      <c r="G20" s="66">
        <v>30</v>
      </c>
      <c r="H20" s="41">
        <v>3</v>
      </c>
      <c r="I20" s="60"/>
      <c r="J20" s="60"/>
      <c r="K20" s="60"/>
      <c r="L20" s="60"/>
      <c r="M20" s="60">
        <v>30</v>
      </c>
      <c r="N20" s="60"/>
      <c r="O20" s="60"/>
      <c r="P20" s="60"/>
      <c r="Q20" s="60"/>
      <c r="R20" s="60"/>
      <c r="S20" s="61"/>
      <c r="T20" s="62">
        <v>3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75</v>
      </c>
      <c r="C21" s="52" t="s">
        <v>162</v>
      </c>
      <c r="D21" s="75" t="s">
        <v>79</v>
      </c>
      <c r="E21" s="53" t="s">
        <v>79</v>
      </c>
      <c r="F21" s="53"/>
      <c r="G21" s="66">
        <v>30</v>
      </c>
      <c r="H21" s="41">
        <v>2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>
        <v>30</v>
      </c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76</v>
      </c>
      <c r="C22" s="52" t="s">
        <v>162</v>
      </c>
      <c r="D22" s="75"/>
      <c r="E22" s="53"/>
      <c r="F22" s="53" t="s">
        <v>79</v>
      </c>
      <c r="G22" s="66">
        <v>30</v>
      </c>
      <c r="H22" s="41">
        <v>3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/>
      <c r="U22" s="63"/>
      <c r="V22" s="60"/>
      <c r="W22" s="60"/>
      <c r="X22" s="60"/>
      <c r="Y22" s="60">
        <v>30</v>
      </c>
      <c r="Z22" s="60"/>
      <c r="AA22" s="60"/>
      <c r="AB22" s="60"/>
      <c r="AC22" s="60"/>
      <c r="AD22" s="60"/>
      <c r="AE22" s="61"/>
      <c r="AF22" s="62">
        <v>3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77</v>
      </c>
      <c r="C23" s="52" t="s">
        <v>156</v>
      </c>
      <c r="D23" s="75"/>
      <c r="E23" s="53"/>
      <c r="F23" s="53" t="s">
        <v>80</v>
      </c>
      <c r="G23" s="66">
        <v>45</v>
      </c>
      <c r="H23" s="41">
        <v>5</v>
      </c>
      <c r="I23" s="60"/>
      <c r="J23" s="60"/>
      <c r="K23" s="60"/>
      <c r="L23" s="60"/>
      <c r="M23" s="60">
        <v>15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3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78</v>
      </c>
      <c r="C24" s="52" t="s">
        <v>155</v>
      </c>
      <c r="D24" s="75" t="s">
        <v>79</v>
      </c>
      <c r="E24" s="53" t="s">
        <v>80</v>
      </c>
      <c r="F24" s="53"/>
      <c r="G24" s="66">
        <v>30</v>
      </c>
      <c r="H24" s="41">
        <v>2</v>
      </c>
      <c r="I24" s="60">
        <v>15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1</v>
      </c>
      <c r="U24" s="63">
        <v>15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1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83</v>
      </c>
      <c r="C25" s="52" t="s">
        <v>155</v>
      </c>
      <c r="D25" s="75"/>
      <c r="E25" s="53"/>
      <c r="F25" s="53" t="s">
        <v>80</v>
      </c>
      <c r="G25" s="66">
        <v>60</v>
      </c>
      <c r="H25" s="41">
        <v>6</v>
      </c>
      <c r="I25" s="60"/>
      <c r="J25" s="60"/>
      <c r="K25" s="60"/>
      <c r="L25" s="60"/>
      <c r="M25" s="60">
        <v>30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30</v>
      </c>
      <c r="Z25" s="60"/>
      <c r="AA25" s="60"/>
      <c r="AB25" s="60"/>
      <c r="AC25" s="60"/>
      <c r="AD25" s="60"/>
      <c r="AE25" s="61"/>
      <c r="AF25" s="62">
        <v>3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88</v>
      </c>
      <c r="C26" s="52" t="s">
        <v>204</v>
      </c>
      <c r="D26" s="75"/>
      <c r="E26" s="53"/>
      <c r="F26" s="53" t="s">
        <v>84</v>
      </c>
      <c r="G26" s="66">
        <v>30</v>
      </c>
      <c r="H26" s="41">
        <v>2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>
        <v>30</v>
      </c>
      <c r="AL26" s="60"/>
      <c r="AM26" s="60"/>
      <c r="AN26" s="60"/>
      <c r="AO26" s="60"/>
      <c r="AP26" s="60"/>
      <c r="AQ26" s="61"/>
      <c r="AR26" s="62">
        <v>2</v>
      </c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142</v>
      </c>
      <c r="C27" s="52" t="s">
        <v>153</v>
      </c>
      <c r="D27" s="75"/>
      <c r="E27" s="53"/>
      <c r="F27" s="53" t="s">
        <v>84</v>
      </c>
      <c r="G27" s="66">
        <v>30</v>
      </c>
      <c r="H27" s="41">
        <v>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101" t="s">
        <v>172</v>
      </c>
      <c r="C28" s="52" t="s">
        <v>154</v>
      </c>
      <c r="D28" s="75"/>
      <c r="E28" s="53"/>
      <c r="F28" s="53" t="s">
        <v>84</v>
      </c>
      <c r="G28" s="66">
        <v>30</v>
      </c>
      <c r="H28" s="41">
        <v>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>
        <v>30</v>
      </c>
      <c r="AL28" s="60"/>
      <c r="AM28" s="60"/>
      <c r="AN28" s="60"/>
      <c r="AO28" s="60"/>
      <c r="AP28" s="60"/>
      <c r="AQ28" s="61"/>
      <c r="AR28" s="62">
        <v>2</v>
      </c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01" t="s">
        <v>173</v>
      </c>
      <c r="C29" s="70" t="s">
        <v>100</v>
      </c>
      <c r="D29" s="75"/>
      <c r="E29" s="53"/>
      <c r="F29" s="53" t="s">
        <v>81</v>
      </c>
      <c r="G29" s="66">
        <v>30</v>
      </c>
      <c r="H29" s="41">
        <v>3</v>
      </c>
      <c r="I29" s="60"/>
      <c r="J29" s="60"/>
      <c r="K29" s="60"/>
      <c r="L29" s="60"/>
      <c r="M29" s="60">
        <v>30</v>
      </c>
      <c r="N29" s="60"/>
      <c r="O29" s="60"/>
      <c r="P29" s="60"/>
      <c r="Q29" s="60"/>
      <c r="R29" s="60"/>
      <c r="S29" s="61"/>
      <c r="T29" s="62">
        <v>3</v>
      </c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62"/>
    </row>
    <row r="30" spans="2:56" ht="15.75">
      <c r="B30" s="101" t="s">
        <v>206</v>
      </c>
      <c r="C30" s="52" t="s">
        <v>101</v>
      </c>
      <c r="D30" s="75"/>
      <c r="E30" s="53"/>
      <c r="F30" s="53" t="s">
        <v>79</v>
      </c>
      <c r="G30" s="66">
        <v>15</v>
      </c>
      <c r="H30" s="41">
        <v>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>
        <v>15</v>
      </c>
      <c r="Z30" s="60"/>
      <c r="AA30" s="60"/>
      <c r="AB30" s="60"/>
      <c r="AC30" s="60"/>
      <c r="AD30" s="60"/>
      <c r="AE30" s="61"/>
      <c r="AF30" s="62">
        <v>1</v>
      </c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/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/>
    </row>
    <row r="31" spans="2:56" ht="15.75">
      <c r="B31" s="51"/>
      <c r="C31" s="70"/>
      <c r="D31" s="75"/>
      <c r="E31" s="53"/>
      <c r="F31" s="53"/>
      <c r="G31" s="66"/>
      <c r="H31" s="4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122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62"/>
    </row>
    <row r="32" spans="2:56" ht="15.75">
      <c r="B32" s="230" t="s">
        <v>10</v>
      </c>
      <c r="C32" s="231"/>
      <c r="D32" s="231"/>
      <c r="E32" s="231"/>
      <c r="F32" s="232"/>
      <c r="G32" s="42">
        <f>SUM(G19:G31)</f>
        <v>390</v>
      </c>
      <c r="H32" s="43">
        <f>SUM(H19:H31)</f>
        <v>33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5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6"/>
      <c r="AS32" s="35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6"/>
    </row>
    <row r="33" spans="2:56" ht="15.75">
      <c r="B33" s="233"/>
      <c r="C33" s="234"/>
      <c r="D33" s="234"/>
      <c r="E33" s="234"/>
      <c r="F33" s="234"/>
      <c r="G33" s="235"/>
      <c r="H33" s="23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6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6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6"/>
    </row>
    <row r="34" spans="2:56" ht="15.75">
      <c r="B34" s="237" t="s">
        <v>123</v>
      </c>
      <c r="C34" s="238"/>
      <c r="D34" s="238"/>
      <c r="E34" s="238"/>
      <c r="F34" s="238"/>
      <c r="G34" s="238"/>
      <c r="H34" s="238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29"/>
      <c r="U34" s="121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2"/>
      <c r="AG34" s="121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2"/>
      <c r="AS34" s="121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2"/>
    </row>
    <row r="35" spans="2:56" ht="15.75">
      <c r="B35" s="107" t="s">
        <v>73</v>
      </c>
      <c r="C35" s="77" t="s">
        <v>108</v>
      </c>
      <c r="D35" s="84"/>
      <c r="E35" s="78"/>
      <c r="F35" s="78" t="s">
        <v>81</v>
      </c>
      <c r="G35" s="79">
        <v>5</v>
      </c>
      <c r="H35" s="79">
        <v>1</v>
      </c>
      <c r="I35" s="60">
        <v>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2">
        <v>1</v>
      </c>
      <c r="U35" s="122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2"/>
      <c r="AG35" s="122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2"/>
      <c r="AS35" s="122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2"/>
    </row>
    <row r="36" spans="2:56" ht="15.75">
      <c r="B36" s="204" t="s">
        <v>10</v>
      </c>
      <c r="C36" s="223"/>
      <c r="D36" s="224"/>
      <c r="E36" s="224"/>
      <c r="F36" s="224"/>
      <c r="G36" s="85">
        <f>SUM(G35:G35)</f>
        <v>5</v>
      </c>
      <c r="H36" s="85">
        <f>SUM(H35:H35)</f>
        <v>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29"/>
      <c r="U36" s="121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2"/>
      <c r="AG36" s="121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2"/>
      <c r="AS36" s="121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2"/>
    </row>
    <row r="37" spans="2:56" s="1" customFormat="1" ht="15.75">
      <c r="B37" s="202" t="s">
        <v>124</v>
      </c>
      <c r="C37" s="239"/>
      <c r="D37" s="239"/>
      <c r="E37" s="239"/>
      <c r="F37" s="239"/>
      <c r="G37" s="239"/>
      <c r="H37" s="239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30"/>
      <c r="U37" s="123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23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23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</row>
    <row r="38" spans="2:56" ht="18">
      <c r="B38" s="118" t="s">
        <v>73</v>
      </c>
      <c r="C38" s="89" t="s">
        <v>127</v>
      </c>
      <c r="D38" s="84" t="s">
        <v>84</v>
      </c>
      <c r="E38" s="78"/>
      <c r="F38" s="178" t="s">
        <v>105</v>
      </c>
      <c r="G38" s="79">
        <v>90</v>
      </c>
      <c r="H38" s="79">
        <v>6</v>
      </c>
      <c r="I38" s="56"/>
      <c r="J38" s="56"/>
      <c r="K38" s="56">
        <v>30</v>
      </c>
      <c r="L38" s="56"/>
      <c r="M38" s="56"/>
      <c r="N38" s="56"/>
      <c r="O38" s="56"/>
      <c r="P38" s="56"/>
      <c r="Q38" s="56"/>
      <c r="R38" s="56"/>
      <c r="S38" s="56"/>
      <c r="T38" s="58">
        <v>2</v>
      </c>
      <c r="U38" s="124"/>
      <c r="V38" s="56"/>
      <c r="W38" s="56">
        <v>30</v>
      </c>
      <c r="X38" s="56"/>
      <c r="Y38" s="56"/>
      <c r="Z38" s="56"/>
      <c r="AA38" s="56"/>
      <c r="AB38" s="56"/>
      <c r="AC38" s="56"/>
      <c r="AD38" s="56"/>
      <c r="AE38" s="56"/>
      <c r="AF38" s="58">
        <v>2</v>
      </c>
      <c r="AG38" s="124"/>
      <c r="AH38" s="56"/>
      <c r="AI38" s="56">
        <v>30</v>
      </c>
      <c r="AJ38" s="56"/>
      <c r="AK38" s="56"/>
      <c r="AL38" s="56"/>
      <c r="AM38" s="56"/>
      <c r="AN38" s="56"/>
      <c r="AO38" s="56"/>
      <c r="AP38" s="56"/>
      <c r="AQ38" s="56"/>
      <c r="AR38" s="58">
        <v>2</v>
      </c>
      <c r="AS38" s="124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8"/>
    </row>
    <row r="39" spans="2:56" ht="36" customHeight="1">
      <c r="B39" s="118" t="s">
        <v>74</v>
      </c>
      <c r="C39" s="132" t="s">
        <v>110</v>
      </c>
      <c r="D39" s="133" t="s">
        <v>82</v>
      </c>
      <c r="E39" s="134"/>
      <c r="F39" s="135" t="s">
        <v>186</v>
      </c>
      <c r="G39" s="136">
        <v>120</v>
      </c>
      <c r="H39" s="137">
        <v>33</v>
      </c>
      <c r="I39" s="60"/>
      <c r="J39" s="60"/>
      <c r="K39" s="60"/>
      <c r="L39" s="60">
        <v>30</v>
      </c>
      <c r="M39" s="60"/>
      <c r="N39" s="60"/>
      <c r="O39" s="60"/>
      <c r="P39" s="60"/>
      <c r="Q39" s="60"/>
      <c r="R39" s="60"/>
      <c r="S39" s="61"/>
      <c r="T39" s="62">
        <v>6</v>
      </c>
      <c r="U39" s="122"/>
      <c r="V39" s="60"/>
      <c r="W39" s="60"/>
      <c r="X39" s="60">
        <v>30</v>
      </c>
      <c r="Y39" s="60"/>
      <c r="Z39" s="60"/>
      <c r="AA39" s="60"/>
      <c r="AB39" s="60"/>
      <c r="AC39" s="60"/>
      <c r="AD39" s="60"/>
      <c r="AE39" s="61"/>
      <c r="AF39" s="62">
        <v>7</v>
      </c>
      <c r="AG39" s="122"/>
      <c r="AH39" s="60"/>
      <c r="AI39" s="60"/>
      <c r="AJ39" s="60">
        <v>30</v>
      </c>
      <c r="AK39" s="60"/>
      <c r="AL39" s="60"/>
      <c r="AM39" s="60"/>
      <c r="AN39" s="60"/>
      <c r="AO39" s="60"/>
      <c r="AP39" s="60"/>
      <c r="AQ39" s="61"/>
      <c r="AR39" s="62">
        <v>10</v>
      </c>
      <c r="AS39" s="122"/>
      <c r="AT39" s="60"/>
      <c r="AU39" s="60"/>
      <c r="AV39" s="60">
        <v>30</v>
      </c>
      <c r="AW39" s="60"/>
      <c r="AX39" s="60"/>
      <c r="AY39" s="60"/>
      <c r="AZ39" s="60"/>
      <c r="BA39" s="60"/>
      <c r="BB39" s="60"/>
      <c r="BC39" s="61"/>
      <c r="BD39" s="62">
        <v>10</v>
      </c>
    </row>
    <row r="40" spans="2:56" ht="18">
      <c r="B40" s="118" t="s">
        <v>75</v>
      </c>
      <c r="C40" s="54" t="s">
        <v>183</v>
      </c>
      <c r="D40" s="102"/>
      <c r="E40" s="103"/>
      <c r="F40" s="103" t="s">
        <v>84</v>
      </c>
      <c r="G40" s="104">
        <v>30</v>
      </c>
      <c r="H40" s="105">
        <v>4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122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122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4</v>
      </c>
      <c r="AS40" s="122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</row>
    <row r="41" spans="2:56" ht="18">
      <c r="B41" s="118" t="s">
        <v>76</v>
      </c>
      <c r="C41" s="54" t="s">
        <v>184</v>
      </c>
      <c r="D41" s="102"/>
      <c r="E41" s="103"/>
      <c r="F41" s="103" t="s">
        <v>82</v>
      </c>
      <c r="G41" s="104">
        <v>30</v>
      </c>
      <c r="H41" s="105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122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122"/>
      <c r="AH41" s="60"/>
      <c r="AI41" s="60"/>
      <c r="AJ41" s="60"/>
      <c r="AK41" s="60"/>
      <c r="AL41" s="60"/>
      <c r="AM41" s="60"/>
      <c r="AN41" s="60"/>
      <c r="AO41" s="60"/>
      <c r="AP41" s="60"/>
      <c r="AQ41" s="61"/>
      <c r="AR41" s="62"/>
      <c r="AS41" s="122">
        <v>30</v>
      </c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62">
        <v>4</v>
      </c>
    </row>
    <row r="42" spans="2:56" ht="18">
      <c r="B42" s="118" t="s">
        <v>77</v>
      </c>
      <c r="C42" s="54" t="s">
        <v>185</v>
      </c>
      <c r="D42" s="102"/>
      <c r="E42" s="103"/>
      <c r="F42" s="103" t="s">
        <v>81</v>
      </c>
      <c r="G42" s="104">
        <v>15</v>
      </c>
      <c r="H42" s="105">
        <v>0</v>
      </c>
      <c r="I42" s="60"/>
      <c r="J42" s="60"/>
      <c r="K42" s="60"/>
      <c r="L42" s="60"/>
      <c r="M42" s="60">
        <v>15</v>
      </c>
      <c r="N42" s="60"/>
      <c r="O42" s="60"/>
      <c r="P42" s="60"/>
      <c r="Q42" s="60"/>
      <c r="R42" s="60"/>
      <c r="S42" s="61"/>
      <c r="T42" s="62">
        <v>0</v>
      </c>
      <c r="U42" s="122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122"/>
      <c r="AH42" s="60"/>
      <c r="AI42" s="60"/>
      <c r="AJ42" s="60"/>
      <c r="AK42" s="60"/>
      <c r="AL42" s="60"/>
      <c r="AM42" s="60"/>
      <c r="AN42" s="60"/>
      <c r="AO42" s="60"/>
      <c r="AP42" s="60"/>
      <c r="AQ42" s="61"/>
      <c r="AR42" s="62"/>
      <c r="AS42" s="122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62"/>
    </row>
    <row r="43" spans="2:56" ht="15.75">
      <c r="B43" s="204" t="s">
        <v>10</v>
      </c>
      <c r="C43" s="223"/>
      <c r="D43" s="224"/>
      <c r="E43" s="224"/>
      <c r="F43" s="224"/>
      <c r="G43" s="85">
        <f>SUM(G38:G42)</f>
        <v>285</v>
      </c>
      <c r="H43" s="85">
        <f>SUM(H38:H42)</f>
        <v>47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2"/>
      <c r="U43" s="121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2"/>
      <c r="AG43" s="121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2"/>
      <c r="AS43" s="121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2"/>
    </row>
    <row r="44" spans="2:56" s="1" customFormat="1" ht="15.75">
      <c r="B44" s="202" t="s">
        <v>125</v>
      </c>
      <c r="C44" s="203"/>
      <c r="D44" s="203"/>
      <c r="E44" s="203"/>
      <c r="F44" s="203"/>
      <c r="G44" s="203"/>
      <c r="H44" s="203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123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8"/>
      <c r="AG44" s="123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8"/>
      <c r="AS44" s="123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8"/>
    </row>
    <row r="45" spans="2:56" s="1" customFormat="1" ht="15.75">
      <c r="B45" s="225" t="s">
        <v>116</v>
      </c>
      <c r="C45" s="225"/>
      <c r="D45" s="225"/>
      <c r="E45" s="225"/>
      <c r="F45" s="225"/>
      <c r="G45" s="225"/>
      <c r="H45" s="22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123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8"/>
      <c r="AG45" s="123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8"/>
      <c r="AS45" s="123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8"/>
    </row>
    <row r="46" spans="2:56" ht="30">
      <c r="B46" s="107" t="s">
        <v>73</v>
      </c>
      <c r="C46" s="89" t="s">
        <v>102</v>
      </c>
      <c r="D46" s="120"/>
      <c r="E46" s="78"/>
      <c r="F46" s="78" t="s">
        <v>81</v>
      </c>
      <c r="G46" s="79">
        <v>15</v>
      </c>
      <c r="H46" s="79">
        <v>1</v>
      </c>
      <c r="I46" s="60">
        <v>15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2">
        <v>1</v>
      </c>
      <c r="U46" s="122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2"/>
      <c r="AG46" s="122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2"/>
      <c r="AS46" s="122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2"/>
    </row>
    <row r="47" spans="2:56" ht="30">
      <c r="B47" s="108" t="s">
        <v>74</v>
      </c>
      <c r="C47" s="109" t="s">
        <v>103</v>
      </c>
      <c r="D47" s="120"/>
      <c r="E47" s="110"/>
      <c r="F47" s="110" t="s">
        <v>81</v>
      </c>
      <c r="G47" s="111">
        <v>15</v>
      </c>
      <c r="H47" s="112">
        <v>1</v>
      </c>
      <c r="I47" s="60">
        <v>15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2">
        <v>1</v>
      </c>
      <c r="U47" s="122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2"/>
      <c r="AG47" s="122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2"/>
      <c r="AS47" s="122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2"/>
    </row>
    <row r="48" spans="2:56" ht="15.75">
      <c r="B48" s="108" t="s">
        <v>76</v>
      </c>
      <c r="C48" s="113" t="s">
        <v>107</v>
      </c>
      <c r="D48" s="120">
        <v>3</v>
      </c>
      <c r="E48" s="78"/>
      <c r="F48" s="78" t="s">
        <v>93</v>
      </c>
      <c r="G48" s="114">
        <v>120</v>
      </c>
      <c r="H48" s="105">
        <v>16</v>
      </c>
      <c r="I48" s="115"/>
      <c r="J48" s="115"/>
      <c r="K48" s="115"/>
      <c r="L48" s="115"/>
      <c r="M48" s="115">
        <v>30</v>
      </c>
      <c r="N48" s="115"/>
      <c r="O48" s="115"/>
      <c r="P48" s="115"/>
      <c r="Q48" s="115"/>
      <c r="R48" s="115"/>
      <c r="S48" s="116"/>
      <c r="T48" s="117">
        <v>4</v>
      </c>
      <c r="U48" s="125"/>
      <c r="V48" s="115"/>
      <c r="W48" s="115"/>
      <c r="X48" s="115"/>
      <c r="Y48" s="115">
        <v>60</v>
      </c>
      <c r="Z48" s="115"/>
      <c r="AA48" s="115"/>
      <c r="AB48" s="115"/>
      <c r="AC48" s="115"/>
      <c r="AD48" s="115"/>
      <c r="AE48" s="116"/>
      <c r="AF48" s="117">
        <v>6</v>
      </c>
      <c r="AG48" s="125"/>
      <c r="AH48" s="115"/>
      <c r="AI48" s="115"/>
      <c r="AJ48" s="115"/>
      <c r="AK48" s="115">
        <v>30</v>
      </c>
      <c r="AL48" s="115"/>
      <c r="AM48" s="115"/>
      <c r="AN48" s="115"/>
      <c r="AO48" s="115"/>
      <c r="AP48" s="115"/>
      <c r="AQ48" s="116"/>
      <c r="AR48" s="117">
        <v>6</v>
      </c>
      <c r="AS48" s="12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</row>
    <row r="49" spans="2:56" ht="15.75">
      <c r="B49" s="108" t="s">
        <v>77</v>
      </c>
      <c r="C49" s="113" t="s">
        <v>104</v>
      </c>
      <c r="D49" s="120"/>
      <c r="E49" s="78"/>
      <c r="F49" s="78" t="s">
        <v>84</v>
      </c>
      <c r="G49" s="114">
        <v>30</v>
      </c>
      <c r="H49" s="105">
        <v>2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17"/>
      <c r="U49" s="12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7"/>
      <c r="AG49" s="125"/>
      <c r="AH49" s="115"/>
      <c r="AI49" s="115"/>
      <c r="AJ49" s="115"/>
      <c r="AK49" s="115">
        <v>30</v>
      </c>
      <c r="AL49" s="115"/>
      <c r="AM49" s="115"/>
      <c r="AN49" s="115"/>
      <c r="AO49" s="115"/>
      <c r="AP49" s="115"/>
      <c r="AQ49" s="116"/>
      <c r="AR49" s="117">
        <v>2</v>
      </c>
      <c r="AS49" s="12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117"/>
    </row>
    <row r="50" spans="2:56" s="157" customFormat="1" ht="15">
      <c r="B50" s="106"/>
      <c r="C50" s="163"/>
      <c r="D50" s="164"/>
      <c r="E50" s="150"/>
      <c r="F50" s="150"/>
      <c r="G50" s="112"/>
      <c r="H50" s="151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1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60"/>
      <c r="AG50" s="161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0"/>
      <c r="AS50" s="161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60"/>
    </row>
    <row r="51" spans="2:56" s="157" customFormat="1" ht="15">
      <c r="B51" s="108"/>
      <c r="C51" s="113"/>
      <c r="D51" s="158"/>
      <c r="E51" s="78"/>
      <c r="F51" s="78"/>
      <c r="G51" s="114"/>
      <c r="H51" s="105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7"/>
      <c r="T51" s="168"/>
      <c r="U51" s="169"/>
      <c r="V51" s="166"/>
      <c r="W51" s="166"/>
      <c r="X51" s="166"/>
      <c r="Y51" s="166"/>
      <c r="Z51" s="166"/>
      <c r="AA51" s="166"/>
      <c r="AB51" s="166"/>
      <c r="AC51" s="166"/>
      <c r="AD51" s="166"/>
      <c r="AE51" s="167"/>
      <c r="AF51" s="168"/>
      <c r="AG51" s="169"/>
      <c r="AH51" s="166"/>
      <c r="AI51" s="166"/>
      <c r="AJ51" s="166"/>
      <c r="AK51" s="166"/>
      <c r="AL51" s="166"/>
      <c r="AM51" s="166"/>
      <c r="AN51" s="166"/>
      <c r="AO51" s="166"/>
      <c r="AP51" s="166"/>
      <c r="AQ51" s="167"/>
      <c r="AR51" s="168"/>
      <c r="AS51" s="169"/>
      <c r="AT51" s="166"/>
      <c r="AU51" s="166"/>
      <c r="AV51" s="166"/>
      <c r="AW51" s="166"/>
      <c r="AX51" s="166"/>
      <c r="AY51" s="166"/>
      <c r="AZ51" s="166"/>
      <c r="BA51" s="166"/>
      <c r="BB51" s="166"/>
      <c r="BC51" s="167"/>
      <c r="BD51" s="168"/>
    </row>
    <row r="52" spans="2:56" ht="15.75">
      <c r="B52" s="204" t="s">
        <v>10</v>
      </c>
      <c r="C52" s="205"/>
      <c r="D52" s="205"/>
      <c r="E52" s="205"/>
      <c r="F52" s="205"/>
      <c r="G52" s="85">
        <f>SUM(G46:G51)</f>
        <v>180</v>
      </c>
      <c r="H52" s="85">
        <f>SUM(H46:H51)</f>
        <v>20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2"/>
      <c r="U52" s="121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2"/>
      <c r="AG52" s="12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2"/>
      <c r="AS52" s="121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2"/>
    </row>
    <row r="53" spans="2:56" ht="15.75">
      <c r="B53" s="202"/>
      <c r="C53" s="203"/>
      <c r="D53" s="203"/>
      <c r="E53" s="203"/>
      <c r="F53" s="203"/>
      <c r="G53" s="203"/>
      <c r="H53" s="203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2"/>
      <c r="U53" s="121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2"/>
      <c r="AG53" s="12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2"/>
      <c r="AS53" s="121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2"/>
    </row>
    <row r="54" spans="2:56" ht="15.75">
      <c r="B54" s="83"/>
      <c r="C54" s="77"/>
      <c r="D54" s="84"/>
      <c r="E54" s="78"/>
      <c r="F54" s="78"/>
      <c r="G54" s="79"/>
      <c r="H54" s="79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2"/>
      <c r="U54" s="122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2"/>
      <c r="AG54" s="122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2"/>
      <c r="AS54" s="122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2"/>
    </row>
    <row r="55" spans="2:56" ht="15.75">
      <c r="B55" s="204" t="s">
        <v>10</v>
      </c>
      <c r="C55" s="205"/>
      <c r="D55" s="205"/>
      <c r="E55" s="205"/>
      <c r="F55" s="205"/>
      <c r="G55" s="85"/>
      <c r="H55" s="85">
        <f>SUM(H54:H54)</f>
        <v>0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2"/>
      <c r="U55" s="121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2"/>
      <c r="AG55" s="12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2"/>
      <c r="AS55" s="121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2"/>
    </row>
    <row r="56" spans="2:56" s="140" customFormat="1" ht="12.75">
      <c r="B56" s="206" t="s">
        <v>55</v>
      </c>
      <c r="C56" s="207"/>
      <c r="D56" s="207"/>
      <c r="E56" s="207"/>
      <c r="F56" s="207"/>
      <c r="G56" s="207"/>
      <c r="H56" s="207"/>
      <c r="I56" s="139">
        <f>SUM(I17:I55)</f>
        <v>80</v>
      </c>
      <c r="J56" s="139">
        <f>SUM(J17:J55)</f>
        <v>0</v>
      </c>
      <c r="K56" s="139">
        <f>SUM(K17:K55)</f>
        <v>30</v>
      </c>
      <c r="L56" s="139">
        <f>SUM(L17:L55)</f>
        <v>30</v>
      </c>
      <c r="M56" s="139">
        <f>SUM(M15:M55)</f>
        <v>165</v>
      </c>
      <c r="N56" s="139">
        <f aca="true" t="shared" si="0" ref="N56:S56">SUM(N17:N55)</f>
        <v>0</v>
      </c>
      <c r="O56" s="139">
        <f t="shared" si="0"/>
        <v>0</v>
      </c>
      <c r="P56" s="139">
        <f t="shared" si="0"/>
        <v>0</v>
      </c>
      <c r="Q56" s="139">
        <f t="shared" si="0"/>
        <v>0</v>
      </c>
      <c r="R56" s="139">
        <f t="shared" si="0"/>
        <v>0</v>
      </c>
      <c r="S56" s="139">
        <f t="shared" si="0"/>
        <v>0</v>
      </c>
      <c r="T56" s="141">
        <f>SUM(T15:T54)</f>
        <v>30</v>
      </c>
      <c r="U56" s="142">
        <f>SUM(U17:U55)</f>
        <v>45</v>
      </c>
      <c r="V56" s="139">
        <f>SUM(V17:V55)</f>
        <v>0</v>
      </c>
      <c r="W56" s="139">
        <f>SUM(W17:W55)</f>
        <v>30</v>
      </c>
      <c r="X56" s="139">
        <f>SUM(X17:X55)</f>
        <v>30</v>
      </c>
      <c r="Y56" s="139">
        <f>SUM(Y15:Y55)</f>
        <v>195</v>
      </c>
      <c r="Z56" s="139">
        <f aca="true" t="shared" si="1" ref="Z56:AE56">SUM(Z17:Z55)</f>
        <v>0</v>
      </c>
      <c r="AA56" s="139">
        <f t="shared" si="1"/>
        <v>0</v>
      </c>
      <c r="AB56" s="139">
        <f t="shared" si="1"/>
        <v>0</v>
      </c>
      <c r="AC56" s="139">
        <f t="shared" si="1"/>
        <v>0</v>
      </c>
      <c r="AD56" s="139">
        <f t="shared" si="1"/>
        <v>0</v>
      </c>
      <c r="AE56" s="139">
        <f t="shared" si="1"/>
        <v>0</v>
      </c>
      <c r="AF56" s="141">
        <f>SUM(AF16:AF54)</f>
        <v>30</v>
      </c>
      <c r="AG56" s="142">
        <f>SUM(AG17:AG55)</f>
        <v>0</v>
      </c>
      <c r="AH56" s="139">
        <f>SUM(AH17:AH55)</f>
        <v>0</v>
      </c>
      <c r="AI56" s="139">
        <f>SUM(AI15:AI55)</f>
        <v>30</v>
      </c>
      <c r="AJ56" s="139">
        <f>SUM(AJ17:AJ55)</f>
        <v>30</v>
      </c>
      <c r="AK56" s="143">
        <f>SUM(AK15:AK55)</f>
        <v>180</v>
      </c>
      <c r="AL56" s="139">
        <f aca="true" t="shared" si="2" ref="AL56:AQ56">SUM(AL17:AL55)</f>
        <v>0</v>
      </c>
      <c r="AM56" s="139">
        <f t="shared" si="2"/>
        <v>0</v>
      </c>
      <c r="AN56" s="139">
        <f t="shared" si="2"/>
        <v>0</v>
      </c>
      <c r="AO56" s="139">
        <f t="shared" si="2"/>
        <v>0</v>
      </c>
      <c r="AP56" s="139">
        <f t="shared" si="2"/>
        <v>0</v>
      </c>
      <c r="AQ56" s="139">
        <f t="shared" si="2"/>
        <v>0</v>
      </c>
      <c r="AR56" s="141">
        <f>SUM(AR15:AR54)</f>
        <v>30</v>
      </c>
      <c r="AS56" s="142">
        <f aca="true" t="shared" si="3" ref="AS56:BC56">SUM(AS17:AS55)</f>
        <v>30</v>
      </c>
      <c r="AT56" s="139">
        <f t="shared" si="3"/>
        <v>0</v>
      </c>
      <c r="AU56" s="139">
        <f t="shared" si="3"/>
        <v>0</v>
      </c>
      <c r="AV56" s="139">
        <f t="shared" si="3"/>
        <v>30</v>
      </c>
      <c r="AW56" s="139">
        <f t="shared" si="3"/>
        <v>0</v>
      </c>
      <c r="AX56" s="139">
        <f t="shared" si="3"/>
        <v>0</v>
      </c>
      <c r="AY56" s="139">
        <f t="shared" si="3"/>
        <v>0</v>
      </c>
      <c r="AZ56" s="139">
        <f t="shared" si="3"/>
        <v>0</v>
      </c>
      <c r="BA56" s="139">
        <f t="shared" si="3"/>
        <v>0</v>
      </c>
      <c r="BB56" s="139">
        <f t="shared" si="3"/>
        <v>0</v>
      </c>
      <c r="BC56" s="139">
        <f t="shared" si="3"/>
        <v>0</v>
      </c>
      <c r="BD56" s="141">
        <f>SUM(BD17:BD54)</f>
        <v>14</v>
      </c>
    </row>
    <row r="57" spans="2:56" s="15" customFormat="1" ht="15.75">
      <c r="B57" s="219" t="s">
        <v>68</v>
      </c>
      <c r="C57" s="219"/>
      <c r="D57" s="219"/>
      <c r="E57" s="219"/>
      <c r="F57" s="219"/>
      <c r="G57" s="92">
        <f>SUBTOTAL(9,G17,G32,G36,G43,G52,G55)</f>
        <v>905</v>
      </c>
      <c r="H57" s="92">
        <f>SUBTOTAL(9,H17,H32,H36,H43,H52,H55)</f>
        <v>104</v>
      </c>
      <c r="I57" s="220" t="s">
        <v>59</v>
      </c>
      <c r="J57" s="220"/>
      <c r="K57" s="220"/>
      <c r="L57" s="220"/>
      <c r="M57" s="220"/>
      <c r="N57" s="220"/>
      <c r="O57" s="220"/>
      <c r="P57" s="220"/>
      <c r="Q57" s="194">
        <f>SUM(I56:S56)</f>
        <v>305</v>
      </c>
      <c r="R57" s="194"/>
      <c r="S57" s="93" t="s">
        <v>60</v>
      </c>
      <c r="T57" s="91">
        <f>T56</f>
        <v>30</v>
      </c>
      <c r="U57" s="221" t="s">
        <v>61</v>
      </c>
      <c r="V57" s="222"/>
      <c r="W57" s="222"/>
      <c r="X57" s="222"/>
      <c r="Y57" s="222"/>
      <c r="Z57" s="222"/>
      <c r="AA57" s="222"/>
      <c r="AB57" s="222"/>
      <c r="AC57" s="194">
        <f>SUM(U56:AE56)</f>
        <v>300</v>
      </c>
      <c r="AD57" s="194"/>
      <c r="AE57" s="93" t="s">
        <v>60</v>
      </c>
      <c r="AF57" s="91">
        <f>AF56</f>
        <v>30</v>
      </c>
      <c r="AG57" s="221" t="s">
        <v>62</v>
      </c>
      <c r="AH57" s="222"/>
      <c r="AI57" s="222"/>
      <c r="AJ57" s="222"/>
      <c r="AK57" s="222"/>
      <c r="AL57" s="222"/>
      <c r="AM57" s="222"/>
      <c r="AN57" s="222"/>
      <c r="AO57" s="194">
        <f>SUM(AG56:AQ56)</f>
        <v>240</v>
      </c>
      <c r="AP57" s="194"/>
      <c r="AQ57" s="94" t="s">
        <v>60</v>
      </c>
      <c r="AR57" s="95">
        <f>AR56</f>
        <v>30</v>
      </c>
      <c r="AS57" s="221" t="s">
        <v>63</v>
      </c>
      <c r="AT57" s="222"/>
      <c r="AU57" s="222"/>
      <c r="AV57" s="222"/>
      <c r="AW57" s="222"/>
      <c r="AX57" s="222"/>
      <c r="AY57" s="222"/>
      <c r="AZ57" s="222"/>
      <c r="BA57" s="194">
        <f>SUM(AS56:BC56)</f>
        <v>60</v>
      </c>
      <c r="BB57" s="194"/>
      <c r="BC57" s="93" t="s">
        <v>60</v>
      </c>
      <c r="BD57" s="95">
        <f>BD56</f>
        <v>14</v>
      </c>
    </row>
    <row r="58" spans="2:56" s="15" customFormat="1" ht="37.5" customHeight="1">
      <c r="B58" s="213" t="s">
        <v>126</v>
      </c>
      <c r="C58" s="214"/>
      <c r="D58" s="214"/>
      <c r="E58" s="214"/>
      <c r="F58" s="214"/>
      <c r="G58" s="214"/>
      <c r="H58" s="215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2"/>
      <c r="U58" s="126"/>
      <c r="V58" s="81"/>
      <c r="W58" s="81"/>
      <c r="X58" s="81"/>
      <c r="Y58" s="81"/>
      <c r="Z58" s="81"/>
      <c r="AA58" s="81"/>
      <c r="AB58" s="81"/>
      <c r="AC58" s="81"/>
      <c r="AD58" s="87"/>
      <c r="AE58" s="87"/>
      <c r="AF58" s="82"/>
      <c r="AG58" s="126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2"/>
      <c r="AS58" s="126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2"/>
    </row>
    <row r="59" spans="2:56" s="15" customFormat="1" ht="31.5">
      <c r="B59" s="119" t="s">
        <v>73</v>
      </c>
      <c r="C59" s="71" t="s">
        <v>118</v>
      </c>
      <c r="D59" s="55"/>
      <c r="E59" s="55"/>
      <c r="F59" s="55" t="s">
        <v>82</v>
      </c>
      <c r="G59" s="96">
        <v>30</v>
      </c>
      <c r="H59" s="96">
        <v>2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127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5"/>
      <c r="AG59" s="127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5"/>
      <c r="AS59" s="127"/>
      <c r="AT59" s="64"/>
      <c r="AU59" s="64"/>
      <c r="AV59" s="64"/>
      <c r="AW59" s="64"/>
      <c r="AX59" s="64"/>
      <c r="AY59" s="64"/>
      <c r="AZ59" s="64"/>
      <c r="BA59" s="64"/>
      <c r="BB59" s="64"/>
      <c r="BC59" s="97">
        <v>30</v>
      </c>
      <c r="BD59" s="65">
        <v>2</v>
      </c>
    </row>
    <row r="60" spans="2:56" s="15" customFormat="1" ht="31.5">
      <c r="B60" s="119" t="s">
        <v>74</v>
      </c>
      <c r="C60" s="71" t="s">
        <v>117</v>
      </c>
      <c r="D60" s="55"/>
      <c r="E60" s="55"/>
      <c r="F60" s="55" t="s">
        <v>82</v>
      </c>
      <c r="G60" s="96">
        <v>330</v>
      </c>
      <c r="H60" s="96">
        <v>14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12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5"/>
      <c r="AG60" s="127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5"/>
      <c r="AS60" s="127"/>
      <c r="AT60" s="64"/>
      <c r="AU60" s="64"/>
      <c r="AV60" s="64"/>
      <c r="AW60" s="64"/>
      <c r="AX60" s="64"/>
      <c r="AY60" s="64"/>
      <c r="AZ60" s="64"/>
      <c r="BA60" s="64"/>
      <c r="BB60" s="64"/>
      <c r="BC60" s="97">
        <v>330</v>
      </c>
      <c r="BD60" s="65">
        <v>14</v>
      </c>
    </row>
    <row r="61" spans="2:56" s="15" customFormat="1" ht="15.75">
      <c r="B61" s="119"/>
      <c r="C61" s="71"/>
      <c r="D61" s="55"/>
      <c r="E61" s="55"/>
      <c r="F61" s="55"/>
      <c r="G61" s="175"/>
      <c r="H61" s="175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127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5"/>
      <c r="AG61" s="127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5"/>
      <c r="AS61" s="127"/>
      <c r="AT61" s="64"/>
      <c r="AU61" s="64"/>
      <c r="AV61" s="64"/>
      <c r="AW61" s="64"/>
      <c r="AX61" s="64"/>
      <c r="AY61" s="64"/>
      <c r="AZ61" s="64"/>
      <c r="BA61" s="64"/>
      <c r="BB61" s="64"/>
      <c r="BC61" s="97"/>
      <c r="BD61" s="65"/>
    </row>
    <row r="62" spans="2:56" s="15" customFormat="1" ht="15.75">
      <c r="B62" s="119"/>
      <c r="C62" s="71"/>
      <c r="D62" s="55"/>
      <c r="E62" s="55"/>
      <c r="F62" s="55"/>
      <c r="G62" s="98"/>
      <c r="H62" s="98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127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5"/>
      <c r="AG62" s="127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5"/>
      <c r="AS62" s="127"/>
      <c r="AT62" s="64"/>
      <c r="AU62" s="64"/>
      <c r="AV62" s="64"/>
      <c r="AW62" s="64"/>
      <c r="AX62" s="64"/>
      <c r="AY62" s="64"/>
      <c r="AZ62" s="64"/>
      <c r="BA62" s="64"/>
      <c r="BB62" s="64"/>
      <c r="BC62" s="97"/>
      <c r="BD62" s="65"/>
    </row>
    <row r="63" spans="2:56" s="15" customFormat="1" ht="15.75">
      <c r="B63" s="216" t="s">
        <v>10</v>
      </c>
      <c r="C63" s="217"/>
      <c r="D63" s="217"/>
      <c r="E63" s="217"/>
      <c r="F63" s="218"/>
      <c r="G63" s="44">
        <f aca="true" t="shared" si="4" ref="G63:BD63">SUM(G59:G62)</f>
        <v>360</v>
      </c>
      <c r="H63" s="44">
        <f t="shared" si="4"/>
        <v>16</v>
      </c>
      <c r="I63" s="23">
        <f t="shared" si="4"/>
        <v>0</v>
      </c>
      <c r="J63" s="23">
        <f t="shared" si="4"/>
        <v>0</v>
      </c>
      <c r="K63" s="23">
        <f t="shared" si="4"/>
        <v>0</v>
      </c>
      <c r="L63" s="23">
        <f t="shared" si="4"/>
        <v>0</v>
      </c>
      <c r="M63" s="23">
        <f t="shared" si="4"/>
        <v>0</v>
      </c>
      <c r="N63" s="23">
        <f t="shared" si="4"/>
        <v>0</v>
      </c>
      <c r="O63" s="23">
        <f t="shared" si="4"/>
        <v>0</v>
      </c>
      <c r="P63" s="23">
        <f t="shared" si="4"/>
        <v>0</v>
      </c>
      <c r="Q63" s="23">
        <f t="shared" si="4"/>
        <v>0</v>
      </c>
      <c r="R63" s="23">
        <f t="shared" si="4"/>
        <v>0</v>
      </c>
      <c r="S63" s="23">
        <f t="shared" si="4"/>
        <v>0</v>
      </c>
      <c r="T63" s="22">
        <f t="shared" si="4"/>
        <v>0</v>
      </c>
      <c r="U63" s="128">
        <f t="shared" si="4"/>
        <v>0</v>
      </c>
      <c r="V63" s="23">
        <f t="shared" si="4"/>
        <v>0</v>
      </c>
      <c r="W63" s="23">
        <f t="shared" si="4"/>
        <v>0</v>
      </c>
      <c r="X63" s="23">
        <f t="shared" si="4"/>
        <v>0</v>
      </c>
      <c r="Y63" s="23">
        <f t="shared" si="4"/>
        <v>0</v>
      </c>
      <c r="Z63" s="23">
        <f t="shared" si="4"/>
        <v>0</v>
      </c>
      <c r="AA63" s="23">
        <f t="shared" si="4"/>
        <v>0</v>
      </c>
      <c r="AB63" s="23">
        <f t="shared" si="4"/>
        <v>0</v>
      </c>
      <c r="AC63" s="23">
        <f t="shared" si="4"/>
        <v>0</v>
      </c>
      <c r="AD63" s="23">
        <f t="shared" si="4"/>
        <v>0</v>
      </c>
      <c r="AE63" s="23">
        <f t="shared" si="4"/>
        <v>0</v>
      </c>
      <c r="AF63" s="22">
        <f t="shared" si="4"/>
        <v>0</v>
      </c>
      <c r="AG63" s="128">
        <f t="shared" si="4"/>
        <v>0</v>
      </c>
      <c r="AH63" s="23">
        <f t="shared" si="4"/>
        <v>0</v>
      </c>
      <c r="AI63" s="23">
        <f t="shared" si="4"/>
        <v>0</v>
      </c>
      <c r="AJ63" s="23">
        <f t="shared" si="4"/>
        <v>0</v>
      </c>
      <c r="AK63" s="23">
        <f t="shared" si="4"/>
        <v>0</v>
      </c>
      <c r="AL63" s="23">
        <f t="shared" si="4"/>
        <v>0</v>
      </c>
      <c r="AM63" s="23">
        <f t="shared" si="4"/>
        <v>0</v>
      </c>
      <c r="AN63" s="23">
        <f t="shared" si="4"/>
        <v>0</v>
      </c>
      <c r="AO63" s="23">
        <f t="shared" si="4"/>
        <v>0</v>
      </c>
      <c r="AP63" s="23">
        <f t="shared" si="4"/>
        <v>0</v>
      </c>
      <c r="AQ63" s="23">
        <f t="shared" si="4"/>
        <v>0</v>
      </c>
      <c r="AR63" s="22">
        <f t="shared" si="4"/>
        <v>0</v>
      </c>
      <c r="AS63" s="128">
        <f t="shared" si="4"/>
        <v>0</v>
      </c>
      <c r="AT63" s="23">
        <f t="shared" si="4"/>
        <v>0</v>
      </c>
      <c r="AU63" s="23">
        <f t="shared" si="4"/>
        <v>0</v>
      </c>
      <c r="AV63" s="23">
        <f t="shared" si="4"/>
        <v>0</v>
      </c>
      <c r="AW63" s="23">
        <f t="shared" si="4"/>
        <v>0</v>
      </c>
      <c r="AX63" s="23">
        <f t="shared" si="4"/>
        <v>0</v>
      </c>
      <c r="AY63" s="23">
        <f t="shared" si="4"/>
        <v>0</v>
      </c>
      <c r="AZ63" s="23">
        <f t="shared" si="4"/>
        <v>0</v>
      </c>
      <c r="BA63" s="23">
        <f t="shared" si="4"/>
        <v>0</v>
      </c>
      <c r="BB63" s="23">
        <f t="shared" si="4"/>
        <v>0</v>
      </c>
      <c r="BC63" s="138">
        <f t="shared" si="4"/>
        <v>360</v>
      </c>
      <c r="BD63" s="22">
        <f t="shared" si="4"/>
        <v>16</v>
      </c>
    </row>
    <row r="64" spans="2:56" s="15" customFormat="1" ht="15.75">
      <c r="B64" s="291" t="s">
        <v>55</v>
      </c>
      <c r="C64" s="292"/>
      <c r="D64" s="292"/>
      <c r="E64" s="292"/>
      <c r="F64" s="292"/>
      <c r="G64" s="292"/>
      <c r="H64" s="292"/>
      <c r="I64" s="220" t="s">
        <v>59</v>
      </c>
      <c r="J64" s="220"/>
      <c r="K64" s="220"/>
      <c r="L64" s="220"/>
      <c r="M64" s="220"/>
      <c r="N64" s="220"/>
      <c r="O64" s="220"/>
      <c r="P64" s="220"/>
      <c r="Q64" s="194">
        <f>SUM(I63:S63)</f>
        <v>0</v>
      </c>
      <c r="R64" s="194"/>
      <c r="S64" s="93" t="s">
        <v>60</v>
      </c>
      <c r="T64" s="91">
        <f>T63</f>
        <v>0</v>
      </c>
      <c r="U64" s="196" t="s">
        <v>61</v>
      </c>
      <c r="V64" s="196"/>
      <c r="W64" s="196"/>
      <c r="X64" s="196"/>
      <c r="Y64" s="196"/>
      <c r="Z64" s="196"/>
      <c r="AA64" s="196"/>
      <c r="AB64" s="196"/>
      <c r="AC64" s="195">
        <f>SUM(U63:AE63)</f>
        <v>0</v>
      </c>
      <c r="AD64" s="195"/>
      <c r="AE64" s="24" t="s">
        <v>60</v>
      </c>
      <c r="AF64" s="47">
        <f>AF63</f>
        <v>0</v>
      </c>
      <c r="AG64" s="196" t="s">
        <v>62</v>
      </c>
      <c r="AH64" s="196"/>
      <c r="AI64" s="196"/>
      <c r="AJ64" s="196"/>
      <c r="AK64" s="196"/>
      <c r="AL64" s="196"/>
      <c r="AM64" s="196"/>
      <c r="AN64" s="196"/>
      <c r="AO64" s="195">
        <f>SUM(AG63:AQ63)</f>
        <v>0</v>
      </c>
      <c r="AP64" s="195"/>
      <c r="AQ64" s="24" t="s">
        <v>60</v>
      </c>
      <c r="AR64" s="48">
        <f>AR63</f>
        <v>0</v>
      </c>
      <c r="AS64" s="196" t="s">
        <v>63</v>
      </c>
      <c r="AT64" s="196"/>
      <c r="AU64" s="196"/>
      <c r="AV64" s="196"/>
      <c r="AW64" s="196"/>
      <c r="AX64" s="196"/>
      <c r="AY64" s="196"/>
      <c r="AZ64" s="196"/>
      <c r="BA64" s="195">
        <f>SUM(AS63:BC63)</f>
        <v>360</v>
      </c>
      <c r="BB64" s="195"/>
      <c r="BC64" s="24" t="s">
        <v>60</v>
      </c>
      <c r="BD64" s="48">
        <f>BD63</f>
        <v>16</v>
      </c>
    </row>
    <row r="65" spans="2:56" s="15" customFormat="1" ht="15.75">
      <c r="B65" s="287" t="s">
        <v>109</v>
      </c>
      <c r="C65" s="287"/>
      <c r="D65" s="287"/>
      <c r="E65" s="287"/>
      <c r="F65" s="288"/>
      <c r="G65" s="173">
        <f>SUBTOTAL(9,G17,G32,G36,G43,G52,G55,G63)</f>
        <v>1265</v>
      </c>
      <c r="H65" s="176">
        <f>SUBTOTAL(9,H17,H32,H36,H43,H52,H55,H63)</f>
        <v>120</v>
      </c>
      <c r="I65" s="222" t="s">
        <v>64</v>
      </c>
      <c r="J65" s="222"/>
      <c r="K65" s="222"/>
      <c r="L65" s="222"/>
      <c r="M65" s="222"/>
      <c r="N65" s="222"/>
      <c r="O65" s="222"/>
      <c r="P65" s="222"/>
      <c r="Q65" s="304">
        <f>SUM(Q57,Q64)</f>
        <v>305</v>
      </c>
      <c r="R65" s="304"/>
      <c r="S65" s="177" t="s">
        <v>60</v>
      </c>
      <c r="T65" s="91">
        <f>SUM(T57,T64)</f>
        <v>30</v>
      </c>
      <c r="U65" s="196" t="s">
        <v>67</v>
      </c>
      <c r="V65" s="196"/>
      <c r="W65" s="196"/>
      <c r="X65" s="196"/>
      <c r="Y65" s="196"/>
      <c r="Z65" s="196"/>
      <c r="AA65" s="196"/>
      <c r="AB65" s="196"/>
      <c r="AC65" s="197">
        <f>SUM(AC57,AC64)</f>
        <v>300</v>
      </c>
      <c r="AD65" s="197"/>
      <c r="AE65" s="26" t="s">
        <v>60</v>
      </c>
      <c r="AF65" s="47">
        <f>SUM(AF57,AF64)</f>
        <v>30</v>
      </c>
      <c r="AG65" s="196" t="s">
        <v>66</v>
      </c>
      <c r="AH65" s="196"/>
      <c r="AI65" s="196"/>
      <c r="AJ65" s="196"/>
      <c r="AK65" s="196"/>
      <c r="AL65" s="196"/>
      <c r="AM65" s="196"/>
      <c r="AN65" s="196"/>
      <c r="AO65" s="197">
        <f>SUM(AO57,AO64)</f>
        <v>240</v>
      </c>
      <c r="AP65" s="197"/>
      <c r="AQ65" s="26" t="s">
        <v>60</v>
      </c>
      <c r="AR65" s="48">
        <f>SUM(AR57,AR64)</f>
        <v>30</v>
      </c>
      <c r="AS65" s="196" t="s">
        <v>65</v>
      </c>
      <c r="AT65" s="196"/>
      <c r="AU65" s="196"/>
      <c r="AV65" s="196"/>
      <c r="AW65" s="196"/>
      <c r="AX65" s="196"/>
      <c r="AY65" s="196"/>
      <c r="AZ65" s="196"/>
      <c r="BA65" s="197">
        <f>SUM(BA57,BA64)</f>
        <v>420</v>
      </c>
      <c r="BB65" s="197"/>
      <c r="BC65" s="26" t="s">
        <v>60</v>
      </c>
      <c r="BD65" s="48">
        <f>SUM(BD57,BD64)</f>
        <v>30</v>
      </c>
    </row>
    <row r="66" spans="3:7" ht="12.75" customHeight="1">
      <c r="C66" s="296" t="s">
        <v>205</v>
      </c>
      <c r="D66" s="297"/>
      <c r="E66" s="297"/>
      <c r="F66" s="297"/>
      <c r="G66" s="298"/>
    </row>
    <row r="67" spans="3:7" ht="12.75">
      <c r="C67" s="299"/>
      <c r="D67" s="300"/>
      <c r="E67" s="300"/>
      <c r="F67" s="300"/>
      <c r="G67" s="301"/>
    </row>
    <row r="68" spans="1:56" ht="12.75">
      <c r="A68" s="186" t="s">
        <v>34</v>
      </c>
      <c r="B68" s="186"/>
      <c r="C68" s="187" t="s">
        <v>44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</row>
    <row r="69" s="193" customFormat="1" ht="21.75" customHeight="1">
      <c r="A69" s="192" t="s">
        <v>115</v>
      </c>
    </row>
    <row r="70" spans="1:80" s="189" customFormat="1" ht="12.75" customHeight="1">
      <c r="A70" s="189" t="s">
        <v>151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</row>
    <row r="71" spans="1:80" s="285" customFormat="1" ht="12.75" customHeight="1">
      <c r="A71" s="285" t="s">
        <v>182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</row>
    <row r="72" spans="1:56" s="1" customFormat="1" ht="12.75">
      <c r="A72" s="184" t="s">
        <v>113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</row>
    <row r="73" s="185" customFormat="1" ht="12.75">
      <c r="A73" s="184" t="s">
        <v>114</v>
      </c>
    </row>
    <row r="74" s="18" customFormat="1" ht="12.75">
      <c r="A74" s="131" t="s">
        <v>208</v>
      </c>
    </row>
    <row r="75" s="185" customFormat="1" ht="12.75">
      <c r="A75" s="184" t="s">
        <v>119</v>
      </c>
    </row>
    <row r="117" ht="12.75">
      <c r="C117">
        <f>UPPER(B117)</f>
      </c>
    </row>
  </sheetData>
  <sheetProtection/>
  <mergeCells count="82">
    <mergeCell ref="A1:C1"/>
    <mergeCell ref="B2:H2"/>
    <mergeCell ref="B3:H3"/>
    <mergeCell ref="B5:C5"/>
    <mergeCell ref="D5:F5"/>
    <mergeCell ref="G5:H5"/>
    <mergeCell ref="E6:BD6"/>
    <mergeCell ref="E7:H7"/>
    <mergeCell ref="E8:BD8"/>
    <mergeCell ref="E9:L9"/>
    <mergeCell ref="E10:BD10"/>
    <mergeCell ref="B11:B13"/>
    <mergeCell ref="C11:C13"/>
    <mergeCell ref="D11:F11"/>
    <mergeCell ref="G11:G13"/>
    <mergeCell ref="H11:H13"/>
    <mergeCell ref="I11:AF11"/>
    <mergeCell ref="AG11:BD11"/>
    <mergeCell ref="D12:D13"/>
    <mergeCell ref="E12:E13"/>
    <mergeCell ref="F12:F13"/>
    <mergeCell ref="I12:S12"/>
    <mergeCell ref="T12:T13"/>
    <mergeCell ref="U12:AE12"/>
    <mergeCell ref="AF12:AF13"/>
    <mergeCell ref="AG12:AQ12"/>
    <mergeCell ref="AR12:AR13"/>
    <mergeCell ref="AS12:BC12"/>
    <mergeCell ref="BD12:BD13"/>
    <mergeCell ref="B14:H14"/>
    <mergeCell ref="B17:F17"/>
    <mergeCell ref="B18:H18"/>
    <mergeCell ref="B32:F32"/>
    <mergeCell ref="B33:H33"/>
    <mergeCell ref="B34:H34"/>
    <mergeCell ref="B36:F36"/>
    <mergeCell ref="B37:H37"/>
    <mergeCell ref="B43:F43"/>
    <mergeCell ref="B44:H44"/>
    <mergeCell ref="B45:H45"/>
    <mergeCell ref="B52:F52"/>
    <mergeCell ref="B53:H53"/>
    <mergeCell ref="B55:F55"/>
    <mergeCell ref="B56:H56"/>
    <mergeCell ref="B57:F57"/>
    <mergeCell ref="I57:P57"/>
    <mergeCell ref="Q57:R57"/>
    <mergeCell ref="U57:AB57"/>
    <mergeCell ref="AC57:AD57"/>
    <mergeCell ref="AG57:AN57"/>
    <mergeCell ref="AO57:AP57"/>
    <mergeCell ref="AS57:AZ57"/>
    <mergeCell ref="BA57:BB57"/>
    <mergeCell ref="B58:H58"/>
    <mergeCell ref="B63:F63"/>
    <mergeCell ref="B64:H64"/>
    <mergeCell ref="I64:P64"/>
    <mergeCell ref="Q64:R64"/>
    <mergeCell ref="U64:AB64"/>
    <mergeCell ref="AC64:AD64"/>
    <mergeCell ref="AG64:AN64"/>
    <mergeCell ref="AO64:AP64"/>
    <mergeCell ref="AS64:AZ64"/>
    <mergeCell ref="BA64:BB64"/>
    <mergeCell ref="B65:F65"/>
    <mergeCell ref="I65:P65"/>
    <mergeCell ref="Q65:R65"/>
    <mergeCell ref="U65:AB65"/>
    <mergeCell ref="AC65:AD65"/>
    <mergeCell ref="AG65:AN65"/>
    <mergeCell ref="AO65:AP65"/>
    <mergeCell ref="AS65:AZ65"/>
    <mergeCell ref="BA65:BB65"/>
    <mergeCell ref="C66:G67"/>
    <mergeCell ref="A68:B68"/>
    <mergeCell ref="C68:BD68"/>
    <mergeCell ref="A69:IV69"/>
    <mergeCell ref="A70:IV70"/>
    <mergeCell ref="A72:BD72"/>
    <mergeCell ref="A73:IV73"/>
    <mergeCell ref="A75:IV75"/>
    <mergeCell ref="A71:IV71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53 B44:B45 B34:H34 B37:H37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6 BD56 AR56 AF56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5 H57">
      <formula1>180</formula1>
    </dataValidation>
    <dataValidation type="list" allowBlank="1" showInputMessage="1" showErrorMessage="1" sqref="C126">
      <formula1>"[slownik]!$A$1:$A$14"</formula1>
    </dataValidation>
  </dataValidations>
  <printOptions/>
  <pageMargins left="0" right="0" top="0" bottom="0" header="0" footer="0"/>
  <pageSetup horizontalDpi="600" verticalDpi="600" orientation="landscape" paperSize="9" scale="4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123"/>
  <sheetViews>
    <sheetView zoomScalePageLayoutView="0" workbookViewId="0" topLeftCell="A25">
      <selection activeCell="B83" sqref="B83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85" t="s">
        <v>45</v>
      </c>
      <c r="B1" s="185"/>
      <c r="C1" s="185"/>
      <c r="D1" s="18"/>
      <c r="E1" s="18"/>
      <c r="F1" s="18"/>
    </row>
    <row r="2" spans="1:8" ht="12.75">
      <c r="A2" s="27" t="s">
        <v>46</v>
      </c>
      <c r="B2" s="261" t="s">
        <v>85</v>
      </c>
      <c r="C2" s="274"/>
      <c r="D2" s="274"/>
      <c r="E2" s="274"/>
      <c r="F2" s="274"/>
      <c r="G2" s="274"/>
      <c r="H2" s="274"/>
    </row>
    <row r="3" spans="1:8" ht="12.75">
      <c r="A3" s="27" t="s">
        <v>47</v>
      </c>
      <c r="B3" s="261" t="s">
        <v>86</v>
      </c>
      <c r="C3" s="274"/>
      <c r="D3" s="274"/>
      <c r="E3" s="274"/>
      <c r="F3" s="274"/>
      <c r="G3" s="274"/>
      <c r="H3" s="274"/>
    </row>
    <row r="5" spans="2:8" s="1" customFormat="1" ht="15.75">
      <c r="B5" s="275" t="s">
        <v>194</v>
      </c>
      <c r="C5" s="275"/>
      <c r="D5" s="276" t="s">
        <v>71</v>
      </c>
      <c r="E5" s="276"/>
      <c r="F5" s="276"/>
      <c r="G5" s="261" t="s">
        <v>170</v>
      </c>
      <c r="H5" s="262"/>
    </row>
    <row r="6" spans="2:56" s="1" customFormat="1" ht="15.75">
      <c r="B6" s="29"/>
      <c r="C6" s="31" t="s">
        <v>69</v>
      </c>
      <c r="D6" s="73"/>
      <c r="E6" s="261" t="s">
        <v>96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</row>
    <row r="7" spans="2:56" s="1" customFormat="1" ht="15.75">
      <c r="B7" s="29"/>
      <c r="C7" s="31" t="s">
        <v>94</v>
      </c>
      <c r="D7" s="73"/>
      <c r="E7" s="261" t="s">
        <v>95</v>
      </c>
      <c r="F7" s="188"/>
      <c r="G7" s="188"/>
      <c r="H7" s="18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59" t="s">
        <v>187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2:56" s="1" customFormat="1" ht="15.75">
      <c r="B9" s="29"/>
      <c r="C9" s="31" t="s">
        <v>72</v>
      </c>
      <c r="D9" s="73"/>
      <c r="E9" s="261" t="s">
        <v>87</v>
      </c>
      <c r="F9" s="262"/>
      <c r="G9" s="262"/>
      <c r="H9" s="262"/>
      <c r="I9" s="262"/>
      <c r="J9" s="262"/>
      <c r="K9" s="262"/>
      <c r="L9" s="26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</row>
    <row r="11" spans="2:56" ht="15">
      <c r="B11" s="265" t="s">
        <v>1</v>
      </c>
      <c r="C11" s="267" t="s">
        <v>2</v>
      </c>
      <c r="D11" s="265" t="s">
        <v>58</v>
      </c>
      <c r="E11" s="265"/>
      <c r="F11" s="265"/>
      <c r="G11" s="270" t="s">
        <v>24</v>
      </c>
      <c r="H11" s="267" t="s">
        <v>5</v>
      </c>
      <c r="I11" s="258" t="s">
        <v>57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 t="s">
        <v>56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2:56" ht="12.75" customHeight="1">
      <c r="B12" s="266"/>
      <c r="C12" s="268"/>
      <c r="D12" s="247" t="s">
        <v>38</v>
      </c>
      <c r="E12" s="249" t="s">
        <v>36</v>
      </c>
      <c r="F12" s="249" t="s">
        <v>37</v>
      </c>
      <c r="G12" s="271"/>
      <c r="H12" s="268"/>
      <c r="I12" s="251" t="s">
        <v>30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54" t="s">
        <v>5</v>
      </c>
      <c r="U12" s="256" t="s">
        <v>31</v>
      </c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257" t="s">
        <v>5</v>
      </c>
      <c r="AG12" s="256" t="s">
        <v>32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3"/>
      <c r="AR12" s="257" t="s">
        <v>5</v>
      </c>
      <c r="AS12" s="256" t="s">
        <v>33</v>
      </c>
      <c r="AT12" s="252"/>
      <c r="AU12" s="252"/>
      <c r="AV12" s="252"/>
      <c r="AW12" s="252"/>
      <c r="AX12" s="252"/>
      <c r="AY12" s="252"/>
      <c r="AZ12" s="252"/>
      <c r="BA12" s="252"/>
      <c r="BB12" s="252"/>
      <c r="BC12" s="253"/>
      <c r="BD12" s="257" t="s">
        <v>5</v>
      </c>
    </row>
    <row r="13" spans="2:56" ht="17.25" customHeight="1">
      <c r="B13" s="266"/>
      <c r="C13" s="269"/>
      <c r="D13" s="248"/>
      <c r="E13" s="250"/>
      <c r="F13" s="250"/>
      <c r="G13" s="272"/>
      <c r="H13" s="269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5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58"/>
    </row>
    <row r="14" spans="2:56" ht="15.75">
      <c r="B14" s="240" t="s">
        <v>121</v>
      </c>
      <c r="C14" s="241"/>
      <c r="D14" s="241"/>
      <c r="E14" s="241"/>
      <c r="F14" s="241"/>
      <c r="G14" s="242"/>
      <c r="H14" s="24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130</v>
      </c>
      <c r="D15" s="74"/>
      <c r="E15" s="50"/>
      <c r="F15" s="50" t="s">
        <v>81</v>
      </c>
      <c r="G15" s="37">
        <v>15</v>
      </c>
      <c r="H15" s="38">
        <v>1</v>
      </c>
      <c r="I15" s="56"/>
      <c r="J15" s="56"/>
      <c r="K15" s="56"/>
      <c r="L15" s="56"/>
      <c r="M15" s="56">
        <v>15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128</v>
      </c>
      <c r="D16" s="74"/>
      <c r="E16" s="50"/>
      <c r="F16" s="50" t="s">
        <v>79</v>
      </c>
      <c r="G16" s="37">
        <v>30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30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244" t="s">
        <v>10</v>
      </c>
      <c r="C17" s="245"/>
      <c r="D17" s="245"/>
      <c r="E17" s="245"/>
      <c r="F17" s="246"/>
      <c r="G17" s="39">
        <f>SUM(G15:G16)</f>
        <v>45</v>
      </c>
      <c r="H17" s="40">
        <f>SUM(H15:H16)</f>
        <v>3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5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5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</row>
    <row r="18" spans="2:56" ht="15.75">
      <c r="B18" s="227" t="s">
        <v>122</v>
      </c>
      <c r="C18" s="228"/>
      <c r="D18" s="228"/>
      <c r="E18" s="228"/>
      <c r="F18" s="228"/>
      <c r="G18" s="228"/>
      <c r="H18" s="22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01" t="s">
        <v>73</v>
      </c>
      <c r="C19" s="52" t="s">
        <v>161</v>
      </c>
      <c r="D19" s="75" t="s">
        <v>81</v>
      </c>
      <c r="E19" s="53" t="s">
        <v>81</v>
      </c>
      <c r="F19" s="53"/>
      <c r="G19" s="66">
        <v>30</v>
      </c>
      <c r="H19" s="41">
        <v>2</v>
      </c>
      <c r="I19" s="60">
        <v>30</v>
      </c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</row>
    <row r="20" spans="2:56" ht="15.75">
      <c r="B20" s="101" t="s">
        <v>74</v>
      </c>
      <c r="C20" s="52" t="s">
        <v>161</v>
      </c>
      <c r="D20" s="75"/>
      <c r="E20" s="53"/>
      <c r="F20" s="53" t="s">
        <v>81</v>
      </c>
      <c r="G20" s="66">
        <v>30</v>
      </c>
      <c r="H20" s="41">
        <v>3</v>
      </c>
      <c r="I20" s="60"/>
      <c r="J20" s="60"/>
      <c r="K20" s="60"/>
      <c r="L20" s="60"/>
      <c r="M20" s="60">
        <v>30</v>
      </c>
      <c r="N20" s="60"/>
      <c r="O20" s="60"/>
      <c r="P20" s="60"/>
      <c r="Q20" s="60"/>
      <c r="R20" s="60"/>
      <c r="S20" s="61"/>
      <c r="T20" s="62">
        <v>3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75</v>
      </c>
      <c r="C21" s="52" t="s">
        <v>162</v>
      </c>
      <c r="D21" s="75" t="s">
        <v>79</v>
      </c>
      <c r="E21" s="53" t="s">
        <v>79</v>
      </c>
      <c r="F21" s="53"/>
      <c r="G21" s="66">
        <v>30</v>
      </c>
      <c r="H21" s="41">
        <v>2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>
        <v>30</v>
      </c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76</v>
      </c>
      <c r="C22" s="52" t="s">
        <v>162</v>
      </c>
      <c r="D22" s="75"/>
      <c r="E22" s="53"/>
      <c r="F22" s="53" t="s">
        <v>79</v>
      </c>
      <c r="G22" s="66">
        <v>30</v>
      </c>
      <c r="H22" s="41">
        <v>3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/>
      <c r="U22" s="63"/>
      <c r="V22" s="60"/>
      <c r="W22" s="60"/>
      <c r="X22" s="60"/>
      <c r="Y22" s="60">
        <v>30</v>
      </c>
      <c r="Z22" s="60"/>
      <c r="AA22" s="60"/>
      <c r="AB22" s="60"/>
      <c r="AC22" s="60"/>
      <c r="AD22" s="60"/>
      <c r="AE22" s="61"/>
      <c r="AF22" s="62">
        <v>3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77</v>
      </c>
      <c r="C23" s="52" t="s">
        <v>156</v>
      </c>
      <c r="D23" s="75"/>
      <c r="E23" s="53"/>
      <c r="F23" s="53" t="s">
        <v>80</v>
      </c>
      <c r="G23" s="66">
        <v>45</v>
      </c>
      <c r="H23" s="41">
        <v>5</v>
      </c>
      <c r="I23" s="60"/>
      <c r="J23" s="60"/>
      <c r="K23" s="60"/>
      <c r="L23" s="60"/>
      <c r="M23" s="60">
        <v>15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3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78</v>
      </c>
      <c r="C24" s="52" t="s">
        <v>155</v>
      </c>
      <c r="D24" s="75" t="s">
        <v>79</v>
      </c>
      <c r="E24" s="53" t="s">
        <v>80</v>
      </c>
      <c r="F24" s="53"/>
      <c r="G24" s="66">
        <v>30</v>
      </c>
      <c r="H24" s="41">
        <v>2</v>
      </c>
      <c r="I24" s="60">
        <v>15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1</v>
      </c>
      <c r="U24" s="63">
        <v>15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1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83</v>
      </c>
      <c r="C25" s="52" t="s">
        <v>155</v>
      </c>
      <c r="D25" s="75"/>
      <c r="E25" s="53"/>
      <c r="F25" s="53" t="s">
        <v>80</v>
      </c>
      <c r="G25" s="66">
        <v>60</v>
      </c>
      <c r="H25" s="41">
        <v>6</v>
      </c>
      <c r="I25" s="60"/>
      <c r="J25" s="60"/>
      <c r="K25" s="60"/>
      <c r="L25" s="60"/>
      <c r="M25" s="60">
        <v>30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30</v>
      </c>
      <c r="Z25" s="60"/>
      <c r="AA25" s="60"/>
      <c r="AB25" s="60"/>
      <c r="AC25" s="60"/>
      <c r="AD25" s="60"/>
      <c r="AE25" s="61"/>
      <c r="AF25" s="62">
        <v>3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88</v>
      </c>
      <c r="C26" s="52" t="s">
        <v>204</v>
      </c>
      <c r="D26" s="75"/>
      <c r="E26" s="53"/>
      <c r="F26" s="53" t="s">
        <v>84</v>
      </c>
      <c r="G26" s="66">
        <v>30</v>
      </c>
      <c r="H26" s="41">
        <v>2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>
        <v>30</v>
      </c>
      <c r="AL26" s="60"/>
      <c r="AM26" s="60"/>
      <c r="AN26" s="60"/>
      <c r="AO26" s="60"/>
      <c r="AP26" s="60"/>
      <c r="AQ26" s="61"/>
      <c r="AR26" s="62">
        <v>2</v>
      </c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142</v>
      </c>
      <c r="C27" s="52" t="s">
        <v>153</v>
      </c>
      <c r="D27" s="75"/>
      <c r="E27" s="53"/>
      <c r="F27" s="53" t="s">
        <v>84</v>
      </c>
      <c r="G27" s="66">
        <v>30</v>
      </c>
      <c r="H27" s="41">
        <v>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101" t="s">
        <v>172</v>
      </c>
      <c r="C28" s="52" t="s">
        <v>154</v>
      </c>
      <c r="D28" s="75"/>
      <c r="E28" s="53"/>
      <c r="F28" s="53" t="s">
        <v>84</v>
      </c>
      <c r="G28" s="66">
        <v>30</v>
      </c>
      <c r="H28" s="41">
        <v>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>
        <v>30</v>
      </c>
      <c r="AL28" s="60"/>
      <c r="AM28" s="60"/>
      <c r="AN28" s="60"/>
      <c r="AO28" s="60"/>
      <c r="AP28" s="60"/>
      <c r="AQ28" s="61"/>
      <c r="AR28" s="62">
        <v>2</v>
      </c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01" t="s">
        <v>173</v>
      </c>
      <c r="C29" s="70" t="s">
        <v>100</v>
      </c>
      <c r="D29" s="75"/>
      <c r="E29" s="53"/>
      <c r="F29" s="53" t="s">
        <v>81</v>
      </c>
      <c r="G29" s="66">
        <v>30</v>
      </c>
      <c r="H29" s="41">
        <v>3</v>
      </c>
      <c r="I29" s="60"/>
      <c r="J29" s="60"/>
      <c r="K29" s="60"/>
      <c r="L29" s="60"/>
      <c r="M29" s="60">
        <v>30</v>
      </c>
      <c r="N29" s="60"/>
      <c r="O29" s="60"/>
      <c r="P29" s="60"/>
      <c r="Q29" s="60"/>
      <c r="R29" s="60"/>
      <c r="S29" s="61"/>
      <c r="T29" s="62">
        <v>3</v>
      </c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62"/>
    </row>
    <row r="30" spans="2:56" ht="15.75">
      <c r="B30" s="101" t="s">
        <v>206</v>
      </c>
      <c r="C30" s="52" t="s">
        <v>101</v>
      </c>
      <c r="D30" s="75"/>
      <c r="E30" s="53"/>
      <c r="F30" s="53" t="s">
        <v>79</v>
      </c>
      <c r="G30" s="66">
        <v>15</v>
      </c>
      <c r="H30" s="41">
        <v>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>
        <v>15</v>
      </c>
      <c r="Z30" s="60"/>
      <c r="AA30" s="60"/>
      <c r="AB30" s="60"/>
      <c r="AC30" s="60"/>
      <c r="AD30" s="60"/>
      <c r="AE30" s="61"/>
      <c r="AF30" s="62">
        <v>1</v>
      </c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/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/>
    </row>
    <row r="31" spans="2:56" ht="15.75">
      <c r="B31" s="51"/>
      <c r="C31" s="70"/>
      <c r="D31" s="75"/>
      <c r="E31" s="53"/>
      <c r="F31" s="53"/>
      <c r="G31" s="66"/>
      <c r="H31" s="4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122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62"/>
    </row>
    <row r="32" spans="2:56" ht="15.75">
      <c r="B32" s="230" t="s">
        <v>10</v>
      </c>
      <c r="C32" s="231"/>
      <c r="D32" s="231"/>
      <c r="E32" s="231"/>
      <c r="F32" s="232"/>
      <c r="G32" s="42">
        <f>SUM(G19:G31)</f>
        <v>390</v>
      </c>
      <c r="H32" s="43">
        <f>SUM(H19:H31)</f>
        <v>33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5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6"/>
      <c r="AS32" s="35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6"/>
    </row>
    <row r="33" spans="2:56" ht="15.75">
      <c r="B33" s="233"/>
      <c r="C33" s="234"/>
      <c r="D33" s="234"/>
      <c r="E33" s="234"/>
      <c r="F33" s="234"/>
      <c r="G33" s="235"/>
      <c r="H33" s="23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6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6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6"/>
    </row>
    <row r="34" spans="2:56" ht="15.75">
      <c r="B34" s="237" t="s">
        <v>123</v>
      </c>
      <c r="C34" s="238"/>
      <c r="D34" s="238"/>
      <c r="E34" s="238"/>
      <c r="F34" s="238"/>
      <c r="G34" s="238"/>
      <c r="H34" s="238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29"/>
      <c r="U34" s="121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2"/>
      <c r="AG34" s="121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2"/>
      <c r="AS34" s="121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2"/>
    </row>
    <row r="35" spans="2:56" ht="15.75">
      <c r="B35" s="107" t="s">
        <v>73</v>
      </c>
      <c r="C35" s="77" t="s">
        <v>108</v>
      </c>
      <c r="D35" s="84"/>
      <c r="E35" s="78"/>
      <c r="F35" s="78" t="s">
        <v>81</v>
      </c>
      <c r="G35" s="79">
        <v>5</v>
      </c>
      <c r="H35" s="79">
        <v>1</v>
      </c>
      <c r="I35" s="60">
        <v>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2">
        <v>1</v>
      </c>
      <c r="U35" s="122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2"/>
      <c r="AG35" s="122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2"/>
      <c r="AS35" s="122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2"/>
    </row>
    <row r="36" spans="2:56" ht="15.75">
      <c r="B36" s="204" t="s">
        <v>10</v>
      </c>
      <c r="C36" s="223"/>
      <c r="D36" s="224"/>
      <c r="E36" s="224"/>
      <c r="F36" s="224"/>
      <c r="G36" s="85">
        <f>SUM(G35:G35)</f>
        <v>5</v>
      </c>
      <c r="H36" s="85">
        <f>SUM(H35:H35)</f>
        <v>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29"/>
      <c r="U36" s="121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2"/>
      <c r="AG36" s="121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2"/>
      <c r="AS36" s="121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2"/>
    </row>
    <row r="37" spans="2:56" s="1" customFormat="1" ht="15.75">
      <c r="B37" s="202" t="s">
        <v>124</v>
      </c>
      <c r="C37" s="239"/>
      <c r="D37" s="239"/>
      <c r="E37" s="239"/>
      <c r="F37" s="239"/>
      <c r="G37" s="239"/>
      <c r="H37" s="239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30"/>
      <c r="U37" s="123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23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23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</row>
    <row r="38" spans="2:56" ht="18">
      <c r="B38" s="118" t="s">
        <v>73</v>
      </c>
      <c r="C38" s="89" t="s">
        <v>127</v>
      </c>
      <c r="D38" s="84" t="s">
        <v>84</v>
      </c>
      <c r="E38" s="78"/>
      <c r="F38" s="178" t="s">
        <v>105</v>
      </c>
      <c r="G38" s="79">
        <v>90</v>
      </c>
      <c r="H38" s="79">
        <v>6</v>
      </c>
      <c r="I38" s="56"/>
      <c r="J38" s="56"/>
      <c r="K38" s="56">
        <v>30</v>
      </c>
      <c r="L38" s="56"/>
      <c r="M38" s="56"/>
      <c r="N38" s="56"/>
      <c r="O38" s="56"/>
      <c r="P38" s="56"/>
      <c r="Q38" s="56"/>
      <c r="R38" s="56"/>
      <c r="S38" s="56"/>
      <c r="T38" s="58">
        <v>2</v>
      </c>
      <c r="U38" s="124"/>
      <c r="V38" s="56"/>
      <c r="W38" s="56">
        <v>30</v>
      </c>
      <c r="X38" s="56"/>
      <c r="Y38" s="56"/>
      <c r="Z38" s="56"/>
      <c r="AA38" s="56"/>
      <c r="AB38" s="56"/>
      <c r="AC38" s="56"/>
      <c r="AD38" s="56"/>
      <c r="AE38" s="56"/>
      <c r="AF38" s="58">
        <v>2</v>
      </c>
      <c r="AG38" s="124"/>
      <c r="AH38" s="56"/>
      <c r="AI38" s="56">
        <v>30</v>
      </c>
      <c r="AJ38" s="56"/>
      <c r="AK38" s="56"/>
      <c r="AL38" s="56"/>
      <c r="AM38" s="56"/>
      <c r="AN38" s="56"/>
      <c r="AO38" s="56"/>
      <c r="AP38" s="56"/>
      <c r="AQ38" s="56"/>
      <c r="AR38" s="58">
        <v>2</v>
      </c>
      <c r="AS38" s="124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8"/>
    </row>
    <row r="39" spans="2:56" ht="36" customHeight="1">
      <c r="B39" s="118" t="s">
        <v>74</v>
      </c>
      <c r="C39" s="132" t="s">
        <v>110</v>
      </c>
      <c r="D39" s="133" t="s">
        <v>82</v>
      </c>
      <c r="E39" s="134"/>
      <c r="F39" s="135" t="s">
        <v>186</v>
      </c>
      <c r="G39" s="136">
        <v>120</v>
      </c>
      <c r="H39" s="137">
        <v>33</v>
      </c>
      <c r="I39" s="60"/>
      <c r="J39" s="60"/>
      <c r="K39" s="60"/>
      <c r="L39" s="60">
        <v>30</v>
      </c>
      <c r="M39" s="60"/>
      <c r="N39" s="60"/>
      <c r="O39" s="60"/>
      <c r="P39" s="60"/>
      <c r="Q39" s="60"/>
      <c r="R39" s="60"/>
      <c r="S39" s="61"/>
      <c r="T39" s="62">
        <v>6</v>
      </c>
      <c r="U39" s="122"/>
      <c r="V39" s="60"/>
      <c r="W39" s="60"/>
      <c r="X39" s="60">
        <v>30</v>
      </c>
      <c r="Y39" s="60"/>
      <c r="Z39" s="60"/>
      <c r="AA39" s="60"/>
      <c r="AB39" s="60"/>
      <c r="AC39" s="60"/>
      <c r="AD39" s="60"/>
      <c r="AE39" s="61"/>
      <c r="AF39" s="62">
        <v>7</v>
      </c>
      <c r="AG39" s="122"/>
      <c r="AH39" s="60"/>
      <c r="AI39" s="60"/>
      <c r="AJ39" s="60">
        <v>30</v>
      </c>
      <c r="AK39" s="60"/>
      <c r="AL39" s="60"/>
      <c r="AM39" s="60"/>
      <c r="AN39" s="60"/>
      <c r="AO39" s="60"/>
      <c r="AP39" s="60"/>
      <c r="AQ39" s="61"/>
      <c r="AR39" s="62">
        <v>10</v>
      </c>
      <c r="AS39" s="122"/>
      <c r="AT39" s="60"/>
      <c r="AU39" s="60"/>
      <c r="AV39" s="60">
        <v>30</v>
      </c>
      <c r="AW39" s="60"/>
      <c r="AX39" s="60"/>
      <c r="AY39" s="60"/>
      <c r="AZ39" s="60"/>
      <c r="BA39" s="60"/>
      <c r="BB39" s="60"/>
      <c r="BC39" s="61"/>
      <c r="BD39" s="62">
        <v>10</v>
      </c>
    </row>
    <row r="40" spans="2:56" ht="18">
      <c r="B40" s="118" t="s">
        <v>75</v>
      </c>
      <c r="C40" s="54" t="s">
        <v>183</v>
      </c>
      <c r="D40" s="102"/>
      <c r="E40" s="103"/>
      <c r="F40" s="103" t="s">
        <v>84</v>
      </c>
      <c r="G40" s="104">
        <v>30</v>
      </c>
      <c r="H40" s="105">
        <v>4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122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122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4</v>
      </c>
      <c r="AS40" s="122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</row>
    <row r="41" spans="2:56" ht="18">
      <c r="B41" s="118" t="s">
        <v>76</v>
      </c>
      <c r="C41" s="54" t="s">
        <v>184</v>
      </c>
      <c r="D41" s="102"/>
      <c r="E41" s="103"/>
      <c r="F41" s="103" t="s">
        <v>82</v>
      </c>
      <c r="G41" s="104">
        <v>30</v>
      </c>
      <c r="H41" s="105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122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122"/>
      <c r="AH41" s="60"/>
      <c r="AI41" s="60"/>
      <c r="AJ41" s="60"/>
      <c r="AK41" s="60"/>
      <c r="AL41" s="60"/>
      <c r="AM41" s="60"/>
      <c r="AN41" s="60"/>
      <c r="AO41" s="60"/>
      <c r="AP41" s="60"/>
      <c r="AQ41" s="61"/>
      <c r="AR41" s="62"/>
      <c r="AS41" s="122">
        <v>30</v>
      </c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62">
        <v>4</v>
      </c>
    </row>
    <row r="42" spans="2:56" ht="18">
      <c r="B42" s="118" t="s">
        <v>77</v>
      </c>
      <c r="C42" s="54" t="s">
        <v>185</v>
      </c>
      <c r="D42" s="102"/>
      <c r="E42" s="103"/>
      <c r="F42" s="103" t="s">
        <v>81</v>
      </c>
      <c r="G42" s="104">
        <v>15</v>
      </c>
      <c r="H42" s="105">
        <v>0</v>
      </c>
      <c r="I42" s="60"/>
      <c r="J42" s="60"/>
      <c r="K42" s="60"/>
      <c r="L42" s="60"/>
      <c r="M42" s="60">
        <v>15</v>
      </c>
      <c r="N42" s="60"/>
      <c r="O42" s="60"/>
      <c r="P42" s="60"/>
      <c r="Q42" s="60"/>
      <c r="R42" s="60"/>
      <c r="S42" s="61"/>
      <c r="T42" s="62">
        <v>0</v>
      </c>
      <c r="U42" s="122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122"/>
      <c r="AH42" s="60"/>
      <c r="AI42" s="60"/>
      <c r="AJ42" s="60"/>
      <c r="AK42" s="60"/>
      <c r="AL42" s="60"/>
      <c r="AM42" s="60"/>
      <c r="AN42" s="60"/>
      <c r="AO42" s="60"/>
      <c r="AP42" s="60"/>
      <c r="AQ42" s="61"/>
      <c r="AR42" s="62"/>
      <c r="AS42" s="122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62"/>
    </row>
    <row r="43" spans="2:56" ht="15.75">
      <c r="B43" s="204" t="s">
        <v>10</v>
      </c>
      <c r="C43" s="223"/>
      <c r="D43" s="224"/>
      <c r="E43" s="224"/>
      <c r="F43" s="224"/>
      <c r="G43" s="85">
        <f>SUM(G38:G42)</f>
        <v>285</v>
      </c>
      <c r="H43" s="85">
        <f>SUM(H38:H42)</f>
        <v>47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2"/>
      <c r="U43" s="121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2"/>
      <c r="AG43" s="121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2"/>
      <c r="AS43" s="121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2"/>
    </row>
    <row r="44" spans="2:56" s="1" customFormat="1" ht="15.75">
      <c r="B44" s="202" t="s">
        <v>125</v>
      </c>
      <c r="C44" s="203"/>
      <c r="D44" s="203"/>
      <c r="E44" s="203"/>
      <c r="F44" s="203"/>
      <c r="G44" s="203"/>
      <c r="H44" s="203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123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8"/>
      <c r="AG44" s="123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8"/>
      <c r="AS44" s="123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8"/>
    </row>
    <row r="45" spans="2:56" s="1" customFormat="1" ht="15.75">
      <c r="B45" s="225" t="s">
        <v>134</v>
      </c>
      <c r="C45" s="225"/>
      <c r="D45" s="225"/>
      <c r="E45" s="225"/>
      <c r="F45" s="225"/>
      <c r="G45" s="225"/>
      <c r="H45" s="22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123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8"/>
      <c r="AG45" s="123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8"/>
      <c r="AS45" s="123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8"/>
    </row>
    <row r="46" spans="2:56" ht="15.75">
      <c r="B46" s="107"/>
      <c r="C46" s="144" t="s">
        <v>138</v>
      </c>
      <c r="D46" s="120"/>
      <c r="E46" s="78"/>
      <c r="F46" s="78"/>
      <c r="G46" s="79"/>
      <c r="H46" s="7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2"/>
      <c r="U46" s="122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2"/>
      <c r="AG46" s="122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2"/>
      <c r="AS46" s="122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2"/>
    </row>
    <row r="47" spans="2:56" ht="15.75">
      <c r="B47" s="108" t="s">
        <v>73</v>
      </c>
      <c r="C47" s="109" t="s">
        <v>139</v>
      </c>
      <c r="D47" s="120">
        <v>1</v>
      </c>
      <c r="E47" s="110"/>
      <c r="F47" s="110" t="s">
        <v>81</v>
      </c>
      <c r="G47" s="111">
        <v>30</v>
      </c>
      <c r="H47" s="112">
        <v>6</v>
      </c>
      <c r="I47" s="60"/>
      <c r="J47" s="60"/>
      <c r="K47" s="60"/>
      <c r="L47" s="60"/>
      <c r="M47" s="60">
        <v>30</v>
      </c>
      <c r="N47" s="60"/>
      <c r="O47" s="60"/>
      <c r="P47" s="60"/>
      <c r="Q47" s="60"/>
      <c r="R47" s="60"/>
      <c r="S47" s="60"/>
      <c r="T47" s="62">
        <v>6</v>
      </c>
      <c r="U47" s="122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2"/>
      <c r="AG47" s="122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2"/>
      <c r="AS47" s="122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2"/>
    </row>
    <row r="48" spans="2:56" ht="15.75">
      <c r="B48" s="108"/>
      <c r="C48" s="145" t="s">
        <v>140</v>
      </c>
      <c r="D48" s="120"/>
      <c r="E48" s="105"/>
      <c r="F48" s="105"/>
      <c r="G48" s="105"/>
      <c r="H48" s="10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117"/>
      <c r="U48" s="12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  <c r="AG48" s="12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/>
      <c r="AR48" s="117"/>
      <c r="AS48" s="12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</row>
    <row r="49" spans="2:56" ht="15.75">
      <c r="B49" s="108" t="s">
        <v>74</v>
      </c>
      <c r="C49" s="113" t="s">
        <v>143</v>
      </c>
      <c r="D49" s="120"/>
      <c r="E49" s="105"/>
      <c r="F49" s="105">
        <v>2</v>
      </c>
      <c r="G49" s="105">
        <v>15</v>
      </c>
      <c r="H49" s="105">
        <v>1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17"/>
      <c r="U49" s="125"/>
      <c r="V49" s="115"/>
      <c r="W49" s="115"/>
      <c r="X49" s="115"/>
      <c r="Y49" s="115">
        <v>15</v>
      </c>
      <c r="Z49" s="115"/>
      <c r="AA49" s="115"/>
      <c r="AB49" s="115"/>
      <c r="AC49" s="115"/>
      <c r="AD49" s="115"/>
      <c r="AE49" s="116"/>
      <c r="AF49" s="117">
        <v>1</v>
      </c>
      <c r="AG49" s="12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6"/>
      <c r="AR49" s="117"/>
      <c r="AS49" s="12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117"/>
    </row>
    <row r="50" spans="2:56" ht="15.75">
      <c r="B50" s="108" t="s">
        <v>75</v>
      </c>
      <c r="C50" s="113" t="s">
        <v>144</v>
      </c>
      <c r="D50" s="120"/>
      <c r="E50" s="105"/>
      <c r="F50" s="105">
        <v>2</v>
      </c>
      <c r="G50" s="105">
        <v>15</v>
      </c>
      <c r="H50" s="105">
        <v>2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  <c r="T50" s="117"/>
      <c r="U50" s="125"/>
      <c r="V50" s="115"/>
      <c r="W50" s="115"/>
      <c r="X50" s="115"/>
      <c r="Y50" s="115"/>
      <c r="Z50" s="115"/>
      <c r="AA50" s="115"/>
      <c r="AB50" s="115">
        <v>15</v>
      </c>
      <c r="AC50" s="115"/>
      <c r="AD50" s="115"/>
      <c r="AE50" s="116"/>
      <c r="AF50" s="117">
        <v>2</v>
      </c>
      <c r="AG50" s="12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  <c r="AR50" s="117"/>
      <c r="AS50" s="12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</row>
    <row r="51" spans="2:56" ht="15.75">
      <c r="B51" s="108" t="s">
        <v>76</v>
      </c>
      <c r="C51" s="113" t="s">
        <v>145</v>
      </c>
      <c r="D51" s="120"/>
      <c r="E51" s="105"/>
      <c r="F51" s="105">
        <v>2</v>
      </c>
      <c r="G51" s="105">
        <v>30</v>
      </c>
      <c r="H51" s="105">
        <v>2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T51" s="117"/>
      <c r="U51" s="125"/>
      <c r="V51" s="115"/>
      <c r="W51" s="115"/>
      <c r="X51" s="115"/>
      <c r="Y51" s="115"/>
      <c r="Z51" s="115"/>
      <c r="AA51" s="115"/>
      <c r="AB51" s="115">
        <v>30</v>
      </c>
      <c r="AC51" s="115"/>
      <c r="AD51" s="115"/>
      <c r="AE51" s="116"/>
      <c r="AF51" s="117">
        <v>2</v>
      </c>
      <c r="AG51" s="12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6"/>
      <c r="AR51" s="117"/>
      <c r="AS51" s="12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6"/>
      <c r="BD51" s="117"/>
    </row>
    <row r="52" spans="2:56" ht="15.75">
      <c r="B52" s="108" t="s">
        <v>77</v>
      </c>
      <c r="C52" s="113" t="s">
        <v>146</v>
      </c>
      <c r="D52" s="120"/>
      <c r="E52" s="105"/>
      <c r="F52" s="105">
        <v>2</v>
      </c>
      <c r="G52" s="105">
        <v>15</v>
      </c>
      <c r="H52" s="105">
        <v>1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  <c r="T52" s="117"/>
      <c r="U52" s="125"/>
      <c r="V52" s="115"/>
      <c r="W52" s="115"/>
      <c r="X52" s="115"/>
      <c r="Y52" s="115"/>
      <c r="Z52" s="115"/>
      <c r="AA52" s="115"/>
      <c r="AB52" s="115">
        <v>15</v>
      </c>
      <c r="AC52" s="115"/>
      <c r="AD52" s="115"/>
      <c r="AE52" s="116"/>
      <c r="AF52" s="117">
        <v>1</v>
      </c>
      <c r="AG52" s="12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6"/>
      <c r="AR52" s="117"/>
      <c r="AS52" s="12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6"/>
      <c r="BD52" s="117"/>
    </row>
    <row r="53" spans="2:56" ht="15.75">
      <c r="B53" s="108"/>
      <c r="C53" s="145" t="s">
        <v>141</v>
      </c>
      <c r="D53" s="120"/>
      <c r="E53" s="105"/>
      <c r="F53" s="105"/>
      <c r="G53" s="105"/>
      <c r="H53" s="10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  <c r="T53" s="117"/>
      <c r="U53" s="125"/>
      <c r="V53" s="115"/>
      <c r="W53" s="115"/>
      <c r="X53" s="115"/>
      <c r="Y53" s="115"/>
      <c r="Z53" s="115"/>
      <c r="AA53" s="115"/>
      <c r="AB53" s="115"/>
      <c r="AC53" s="115"/>
      <c r="AD53" s="115"/>
      <c r="AE53" s="116"/>
      <c r="AF53" s="117"/>
      <c r="AG53" s="12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6"/>
      <c r="AR53" s="117"/>
      <c r="AS53" s="12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6"/>
      <c r="BD53" s="117"/>
    </row>
    <row r="54" spans="2:56" ht="15.75">
      <c r="B54" s="108" t="s">
        <v>78</v>
      </c>
      <c r="C54" s="113" t="s">
        <v>147</v>
      </c>
      <c r="D54" s="120"/>
      <c r="E54" s="105"/>
      <c r="F54" s="105">
        <v>3</v>
      </c>
      <c r="G54" s="105">
        <v>15</v>
      </c>
      <c r="H54" s="105">
        <v>2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7"/>
      <c r="U54" s="125"/>
      <c r="V54" s="115"/>
      <c r="W54" s="115"/>
      <c r="X54" s="115"/>
      <c r="Y54" s="115"/>
      <c r="Z54" s="115"/>
      <c r="AA54" s="115"/>
      <c r="AB54" s="115"/>
      <c r="AC54" s="115"/>
      <c r="AD54" s="115"/>
      <c r="AE54" s="116"/>
      <c r="AF54" s="117"/>
      <c r="AG54" s="125"/>
      <c r="AH54" s="115"/>
      <c r="AI54" s="115"/>
      <c r="AJ54" s="115"/>
      <c r="AK54" s="115"/>
      <c r="AL54" s="115"/>
      <c r="AM54" s="115"/>
      <c r="AN54" s="115">
        <v>15</v>
      </c>
      <c r="AO54" s="115"/>
      <c r="AP54" s="115"/>
      <c r="AQ54" s="116"/>
      <c r="AR54" s="117">
        <v>2</v>
      </c>
      <c r="AS54" s="12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6"/>
      <c r="BD54" s="117"/>
    </row>
    <row r="55" spans="2:56" ht="15.75">
      <c r="B55" s="108" t="s">
        <v>83</v>
      </c>
      <c r="C55" s="113" t="s">
        <v>148</v>
      </c>
      <c r="D55" s="120"/>
      <c r="E55" s="105"/>
      <c r="F55" s="105">
        <v>3</v>
      </c>
      <c r="G55" s="105">
        <v>15</v>
      </c>
      <c r="H55" s="105">
        <v>1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6"/>
      <c r="T55" s="117"/>
      <c r="U55" s="12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117"/>
      <c r="AG55" s="125"/>
      <c r="AH55" s="115"/>
      <c r="AI55" s="115"/>
      <c r="AJ55" s="115"/>
      <c r="AK55" s="115"/>
      <c r="AL55" s="115"/>
      <c r="AM55" s="115"/>
      <c r="AN55" s="115">
        <v>15</v>
      </c>
      <c r="AO55" s="115"/>
      <c r="AP55" s="115"/>
      <c r="AQ55" s="116"/>
      <c r="AR55" s="117">
        <v>1</v>
      </c>
      <c r="AS55" s="12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6"/>
      <c r="BD55" s="117"/>
    </row>
    <row r="56" spans="2:56" ht="15.75">
      <c r="B56" s="108" t="s">
        <v>88</v>
      </c>
      <c r="C56" s="113" t="s">
        <v>149</v>
      </c>
      <c r="D56" s="120"/>
      <c r="E56" s="105"/>
      <c r="F56" s="105">
        <v>3</v>
      </c>
      <c r="G56" s="105">
        <v>15</v>
      </c>
      <c r="H56" s="105">
        <v>2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6"/>
      <c r="T56" s="117"/>
      <c r="U56" s="12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117"/>
      <c r="AG56" s="125"/>
      <c r="AH56" s="115"/>
      <c r="AI56" s="115"/>
      <c r="AJ56" s="115"/>
      <c r="AK56" s="115"/>
      <c r="AL56" s="115"/>
      <c r="AM56" s="115"/>
      <c r="AN56" s="115">
        <v>15</v>
      </c>
      <c r="AO56" s="115"/>
      <c r="AP56" s="115"/>
      <c r="AQ56" s="116"/>
      <c r="AR56" s="117">
        <v>2</v>
      </c>
      <c r="AS56" s="12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6"/>
      <c r="BD56" s="117"/>
    </row>
    <row r="57" spans="2:56" ht="15.75">
      <c r="B57" s="108" t="s">
        <v>142</v>
      </c>
      <c r="C57" s="113" t="s">
        <v>150</v>
      </c>
      <c r="D57" s="120">
        <v>3</v>
      </c>
      <c r="E57" s="105"/>
      <c r="F57" s="105">
        <v>3</v>
      </c>
      <c r="G57" s="105">
        <v>30</v>
      </c>
      <c r="H57" s="105">
        <v>3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6"/>
      <c r="T57" s="117"/>
      <c r="U57" s="125"/>
      <c r="V57" s="115"/>
      <c r="W57" s="115"/>
      <c r="X57" s="115"/>
      <c r="Y57" s="115"/>
      <c r="Z57" s="115"/>
      <c r="AA57" s="115"/>
      <c r="AB57" s="115"/>
      <c r="AC57" s="115"/>
      <c r="AD57" s="115"/>
      <c r="AE57" s="116"/>
      <c r="AF57" s="117"/>
      <c r="AG57" s="125"/>
      <c r="AH57" s="115"/>
      <c r="AI57" s="115"/>
      <c r="AJ57" s="115"/>
      <c r="AK57" s="115"/>
      <c r="AL57" s="115"/>
      <c r="AM57" s="115"/>
      <c r="AN57" s="115">
        <v>30</v>
      </c>
      <c r="AO57" s="115"/>
      <c r="AP57" s="115"/>
      <c r="AQ57" s="116"/>
      <c r="AR57" s="117">
        <v>3</v>
      </c>
      <c r="AS57" s="12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6"/>
      <c r="BD57" s="117"/>
    </row>
    <row r="58" spans="2:56" s="157" customFormat="1" ht="15">
      <c r="B58" s="108"/>
      <c r="C58" s="113"/>
      <c r="D58" s="158"/>
      <c r="E58" s="78"/>
      <c r="F58" s="78"/>
      <c r="G58" s="114"/>
      <c r="H58" s="105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7"/>
      <c r="T58" s="168"/>
      <c r="U58" s="169"/>
      <c r="V58" s="166"/>
      <c r="W58" s="166"/>
      <c r="X58" s="166"/>
      <c r="Y58" s="166"/>
      <c r="Z58" s="166"/>
      <c r="AA58" s="166"/>
      <c r="AB58" s="166"/>
      <c r="AC58" s="166"/>
      <c r="AD58" s="166"/>
      <c r="AE58" s="167"/>
      <c r="AF58" s="168"/>
      <c r="AG58" s="169"/>
      <c r="AH58" s="166"/>
      <c r="AI58" s="166"/>
      <c r="AJ58" s="166"/>
      <c r="AK58" s="166"/>
      <c r="AL58" s="166"/>
      <c r="AM58" s="166"/>
      <c r="AN58" s="166"/>
      <c r="AO58" s="166"/>
      <c r="AP58" s="166"/>
      <c r="AQ58" s="167"/>
      <c r="AR58" s="168"/>
      <c r="AS58" s="169"/>
      <c r="AT58" s="166"/>
      <c r="AU58" s="166"/>
      <c r="AV58" s="166"/>
      <c r="AW58" s="166"/>
      <c r="AX58" s="166"/>
      <c r="AY58" s="166"/>
      <c r="AZ58" s="166"/>
      <c r="BA58" s="166"/>
      <c r="BB58" s="166"/>
      <c r="BC58" s="167"/>
      <c r="BD58" s="168"/>
    </row>
    <row r="59" spans="2:56" ht="15.75">
      <c r="B59" s="204" t="s">
        <v>10</v>
      </c>
      <c r="C59" s="205"/>
      <c r="D59" s="205"/>
      <c r="E59" s="205"/>
      <c r="F59" s="205"/>
      <c r="G59" s="85">
        <f>SUM(G46:G58)</f>
        <v>180</v>
      </c>
      <c r="H59" s="85">
        <f>SUM(H46:H58)</f>
        <v>20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2"/>
      <c r="U59" s="121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2"/>
      <c r="AG59" s="12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2"/>
      <c r="AS59" s="121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2"/>
    </row>
    <row r="60" spans="2:56" ht="15.75">
      <c r="B60" s="202"/>
      <c r="C60" s="203"/>
      <c r="D60" s="203"/>
      <c r="E60" s="203"/>
      <c r="F60" s="203"/>
      <c r="G60" s="203"/>
      <c r="H60" s="203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2"/>
      <c r="U60" s="121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2"/>
      <c r="AG60" s="12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2"/>
      <c r="AS60" s="121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2"/>
    </row>
    <row r="61" spans="2:56" ht="15.75">
      <c r="B61" s="83"/>
      <c r="C61" s="77"/>
      <c r="D61" s="84"/>
      <c r="E61" s="78"/>
      <c r="F61" s="78"/>
      <c r="G61" s="79"/>
      <c r="H61" s="79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2"/>
      <c r="U61" s="122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2"/>
      <c r="AG61" s="122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2"/>
      <c r="AS61" s="122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2"/>
    </row>
    <row r="62" spans="2:56" ht="15.75">
      <c r="B62" s="204" t="s">
        <v>10</v>
      </c>
      <c r="C62" s="205"/>
      <c r="D62" s="205"/>
      <c r="E62" s="205"/>
      <c r="F62" s="205"/>
      <c r="G62" s="85"/>
      <c r="H62" s="85">
        <f>SUM(H61:H61)</f>
        <v>0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2"/>
      <c r="U62" s="121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2"/>
      <c r="AG62" s="12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2"/>
      <c r="AS62" s="121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2"/>
    </row>
    <row r="63" spans="2:56" s="140" customFormat="1" ht="12.75">
      <c r="B63" s="206" t="s">
        <v>55</v>
      </c>
      <c r="C63" s="207"/>
      <c r="D63" s="207"/>
      <c r="E63" s="207"/>
      <c r="F63" s="207"/>
      <c r="G63" s="207"/>
      <c r="H63" s="207"/>
      <c r="I63" s="139">
        <f>SUM(I17:I62)</f>
        <v>50</v>
      </c>
      <c r="J63" s="139">
        <f>SUM(J17:J62)</f>
        <v>0</v>
      </c>
      <c r="K63" s="139">
        <f>SUM(K17:K62)</f>
        <v>30</v>
      </c>
      <c r="L63" s="139">
        <f>SUM(L17:L62)</f>
        <v>30</v>
      </c>
      <c r="M63" s="139">
        <f>SUM(M15:M62)</f>
        <v>165</v>
      </c>
      <c r="N63" s="139">
        <f aca="true" t="shared" si="0" ref="N63:S63">SUM(N17:N62)</f>
        <v>0</v>
      </c>
      <c r="O63" s="139">
        <f t="shared" si="0"/>
        <v>0</v>
      </c>
      <c r="P63" s="139">
        <f t="shared" si="0"/>
        <v>0</v>
      </c>
      <c r="Q63" s="139">
        <f t="shared" si="0"/>
        <v>0</v>
      </c>
      <c r="R63" s="139">
        <f t="shared" si="0"/>
        <v>0</v>
      </c>
      <c r="S63" s="139">
        <f t="shared" si="0"/>
        <v>0</v>
      </c>
      <c r="T63" s="141">
        <f>SUM(T15:T61)</f>
        <v>30</v>
      </c>
      <c r="U63" s="142">
        <f>SUM(U17:U62)</f>
        <v>45</v>
      </c>
      <c r="V63" s="139">
        <f>SUM(V17:V62)</f>
        <v>0</v>
      </c>
      <c r="W63" s="139">
        <f>SUM(W17:W62)</f>
        <v>30</v>
      </c>
      <c r="X63" s="139">
        <f>SUM(X17:X62)</f>
        <v>30</v>
      </c>
      <c r="Y63" s="139">
        <f>SUM(Y15:Y62)</f>
        <v>150</v>
      </c>
      <c r="Z63" s="139">
        <f aca="true" t="shared" si="1" ref="Z63:AE63">SUM(Z17:Z62)</f>
        <v>0</v>
      </c>
      <c r="AA63" s="139">
        <f t="shared" si="1"/>
        <v>0</v>
      </c>
      <c r="AB63" s="139">
        <f t="shared" si="1"/>
        <v>60</v>
      </c>
      <c r="AC63" s="139">
        <f t="shared" si="1"/>
        <v>0</v>
      </c>
      <c r="AD63" s="139">
        <f t="shared" si="1"/>
        <v>0</v>
      </c>
      <c r="AE63" s="139">
        <f t="shared" si="1"/>
        <v>0</v>
      </c>
      <c r="AF63" s="141">
        <f>SUM(AF16:AF61)</f>
        <v>30</v>
      </c>
      <c r="AG63" s="142">
        <f>SUM(AG17:AG62)</f>
        <v>0</v>
      </c>
      <c r="AH63" s="139">
        <f>SUM(AH17:AH62)</f>
        <v>0</v>
      </c>
      <c r="AI63" s="139">
        <f>SUM(AI15:AI62)</f>
        <v>30</v>
      </c>
      <c r="AJ63" s="139">
        <f>SUM(AJ17:AJ62)</f>
        <v>30</v>
      </c>
      <c r="AK63" s="143">
        <f>SUM(AK15:AK62)</f>
        <v>120</v>
      </c>
      <c r="AL63" s="139">
        <f aca="true" t="shared" si="2" ref="AL63:AQ63">SUM(AL17:AL62)</f>
        <v>0</v>
      </c>
      <c r="AM63" s="139">
        <f t="shared" si="2"/>
        <v>0</v>
      </c>
      <c r="AN63" s="139">
        <f t="shared" si="2"/>
        <v>75</v>
      </c>
      <c r="AO63" s="139">
        <f t="shared" si="2"/>
        <v>0</v>
      </c>
      <c r="AP63" s="139">
        <f t="shared" si="2"/>
        <v>0</v>
      </c>
      <c r="AQ63" s="139">
        <f t="shared" si="2"/>
        <v>0</v>
      </c>
      <c r="AR63" s="141">
        <f>SUM(AR15:AR61)</f>
        <v>30</v>
      </c>
      <c r="AS63" s="142">
        <f aca="true" t="shared" si="3" ref="AS63:BC63">SUM(AS17:AS62)</f>
        <v>30</v>
      </c>
      <c r="AT63" s="139">
        <f t="shared" si="3"/>
        <v>0</v>
      </c>
      <c r="AU63" s="139">
        <f t="shared" si="3"/>
        <v>0</v>
      </c>
      <c r="AV63" s="139">
        <f t="shared" si="3"/>
        <v>30</v>
      </c>
      <c r="AW63" s="139">
        <f t="shared" si="3"/>
        <v>0</v>
      </c>
      <c r="AX63" s="139">
        <f t="shared" si="3"/>
        <v>0</v>
      </c>
      <c r="AY63" s="139">
        <f t="shared" si="3"/>
        <v>0</v>
      </c>
      <c r="AZ63" s="139">
        <f t="shared" si="3"/>
        <v>0</v>
      </c>
      <c r="BA63" s="139">
        <f t="shared" si="3"/>
        <v>0</v>
      </c>
      <c r="BB63" s="139">
        <f t="shared" si="3"/>
        <v>0</v>
      </c>
      <c r="BC63" s="139">
        <f t="shared" si="3"/>
        <v>0</v>
      </c>
      <c r="BD63" s="141">
        <f>SUM(BD17:BD61)</f>
        <v>14</v>
      </c>
    </row>
    <row r="64" spans="2:56" s="15" customFormat="1" ht="15.75">
      <c r="B64" s="219" t="s">
        <v>68</v>
      </c>
      <c r="C64" s="219"/>
      <c r="D64" s="219"/>
      <c r="E64" s="219"/>
      <c r="F64" s="219"/>
      <c r="G64" s="92">
        <f>SUBTOTAL(9,G17,G32,G36,G43,G59,G62)</f>
        <v>905</v>
      </c>
      <c r="H64" s="92">
        <f>SUBTOTAL(9,H17,H32,H36,H43,H59,H62)</f>
        <v>104</v>
      </c>
      <c r="I64" s="220" t="s">
        <v>59</v>
      </c>
      <c r="J64" s="220"/>
      <c r="K64" s="220"/>
      <c r="L64" s="220"/>
      <c r="M64" s="220"/>
      <c r="N64" s="220"/>
      <c r="O64" s="220"/>
      <c r="P64" s="220"/>
      <c r="Q64" s="194">
        <f>SUM(I63:S63)</f>
        <v>275</v>
      </c>
      <c r="R64" s="194"/>
      <c r="S64" s="93" t="s">
        <v>60</v>
      </c>
      <c r="T64" s="91">
        <f>T63</f>
        <v>30</v>
      </c>
      <c r="U64" s="221" t="s">
        <v>61</v>
      </c>
      <c r="V64" s="222"/>
      <c r="W64" s="222"/>
      <c r="X64" s="222"/>
      <c r="Y64" s="222"/>
      <c r="Z64" s="222"/>
      <c r="AA64" s="222"/>
      <c r="AB64" s="222"/>
      <c r="AC64" s="194">
        <f>SUM(U63:AE63)</f>
        <v>315</v>
      </c>
      <c r="AD64" s="194"/>
      <c r="AE64" s="93" t="s">
        <v>60</v>
      </c>
      <c r="AF64" s="91">
        <f>AF63</f>
        <v>30</v>
      </c>
      <c r="AG64" s="221" t="s">
        <v>62</v>
      </c>
      <c r="AH64" s="222"/>
      <c r="AI64" s="222"/>
      <c r="AJ64" s="222"/>
      <c r="AK64" s="222"/>
      <c r="AL64" s="222"/>
      <c r="AM64" s="222"/>
      <c r="AN64" s="222"/>
      <c r="AO64" s="194">
        <f>SUM(AG63:AQ63)</f>
        <v>255</v>
      </c>
      <c r="AP64" s="194"/>
      <c r="AQ64" s="94" t="s">
        <v>60</v>
      </c>
      <c r="AR64" s="95">
        <f>AR63</f>
        <v>30</v>
      </c>
      <c r="AS64" s="221" t="s">
        <v>63</v>
      </c>
      <c r="AT64" s="222"/>
      <c r="AU64" s="222"/>
      <c r="AV64" s="222"/>
      <c r="AW64" s="222"/>
      <c r="AX64" s="222"/>
      <c r="AY64" s="222"/>
      <c r="AZ64" s="222"/>
      <c r="BA64" s="194">
        <f>SUM(AS63:BC63)</f>
        <v>60</v>
      </c>
      <c r="BB64" s="194"/>
      <c r="BC64" s="93" t="s">
        <v>60</v>
      </c>
      <c r="BD64" s="95">
        <f>BD63</f>
        <v>14</v>
      </c>
    </row>
    <row r="65" spans="2:56" s="15" customFormat="1" ht="37.5" customHeight="1">
      <c r="B65" s="213" t="s">
        <v>188</v>
      </c>
      <c r="C65" s="214"/>
      <c r="D65" s="214"/>
      <c r="E65" s="214"/>
      <c r="F65" s="214"/>
      <c r="G65" s="214"/>
      <c r="H65" s="215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2"/>
      <c r="U65" s="126"/>
      <c r="V65" s="81"/>
      <c r="W65" s="81"/>
      <c r="X65" s="81"/>
      <c r="Y65" s="81"/>
      <c r="Z65" s="81"/>
      <c r="AA65" s="81"/>
      <c r="AB65" s="81"/>
      <c r="AC65" s="81"/>
      <c r="AD65" s="87"/>
      <c r="AE65" s="87"/>
      <c r="AF65" s="82"/>
      <c r="AG65" s="126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2"/>
      <c r="AS65" s="126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2"/>
    </row>
    <row r="66" spans="2:56" s="15" customFormat="1" ht="18.75">
      <c r="B66" s="119" t="s">
        <v>73</v>
      </c>
      <c r="C66" s="71" t="s">
        <v>176</v>
      </c>
      <c r="D66" s="55"/>
      <c r="E66" s="55"/>
      <c r="F66" s="55" t="s">
        <v>82</v>
      </c>
      <c r="G66" s="96">
        <v>360</v>
      </c>
      <c r="H66" s="96">
        <v>16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5"/>
      <c r="U66" s="127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5"/>
      <c r="AG66" s="127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5"/>
      <c r="AS66" s="127"/>
      <c r="AT66" s="64"/>
      <c r="AU66" s="64"/>
      <c r="AV66" s="64"/>
      <c r="AW66" s="64"/>
      <c r="AX66" s="64"/>
      <c r="AY66" s="64"/>
      <c r="AZ66" s="64"/>
      <c r="BA66" s="64"/>
      <c r="BB66" s="64"/>
      <c r="BC66" s="97">
        <v>360</v>
      </c>
      <c r="BD66" s="65">
        <v>16</v>
      </c>
    </row>
    <row r="67" spans="2:56" s="15" customFormat="1" ht="15.75">
      <c r="B67" s="119"/>
      <c r="C67" s="71"/>
      <c r="D67" s="55"/>
      <c r="E67" s="55"/>
      <c r="F67" s="55"/>
      <c r="G67" s="98"/>
      <c r="H67" s="98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5"/>
      <c r="U67" s="127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5"/>
      <c r="AG67" s="127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5"/>
      <c r="AS67" s="127"/>
      <c r="AT67" s="64"/>
      <c r="AU67" s="64"/>
      <c r="AV67" s="64"/>
      <c r="AW67" s="64"/>
      <c r="AX67" s="64"/>
      <c r="AY67" s="64"/>
      <c r="AZ67" s="64"/>
      <c r="BA67" s="64"/>
      <c r="BB67" s="64"/>
      <c r="BC67" s="97"/>
      <c r="BD67" s="65"/>
    </row>
    <row r="68" spans="2:56" s="15" customFormat="1" ht="15.75">
      <c r="B68" s="216" t="s">
        <v>10</v>
      </c>
      <c r="C68" s="217"/>
      <c r="D68" s="217"/>
      <c r="E68" s="217"/>
      <c r="F68" s="218"/>
      <c r="G68" s="44">
        <f aca="true" t="shared" si="4" ref="G68:BD68">SUM(G66:G67)</f>
        <v>360</v>
      </c>
      <c r="H68" s="44">
        <f t="shared" si="4"/>
        <v>16</v>
      </c>
      <c r="I68" s="23">
        <f t="shared" si="4"/>
        <v>0</v>
      </c>
      <c r="J68" s="23">
        <f t="shared" si="4"/>
        <v>0</v>
      </c>
      <c r="K68" s="23">
        <f t="shared" si="4"/>
        <v>0</v>
      </c>
      <c r="L68" s="23">
        <f t="shared" si="4"/>
        <v>0</v>
      </c>
      <c r="M68" s="23">
        <f t="shared" si="4"/>
        <v>0</v>
      </c>
      <c r="N68" s="23">
        <f t="shared" si="4"/>
        <v>0</v>
      </c>
      <c r="O68" s="23">
        <f t="shared" si="4"/>
        <v>0</v>
      </c>
      <c r="P68" s="23">
        <f t="shared" si="4"/>
        <v>0</v>
      </c>
      <c r="Q68" s="23">
        <f t="shared" si="4"/>
        <v>0</v>
      </c>
      <c r="R68" s="23">
        <f t="shared" si="4"/>
        <v>0</v>
      </c>
      <c r="S68" s="23">
        <f t="shared" si="4"/>
        <v>0</v>
      </c>
      <c r="T68" s="22">
        <f t="shared" si="4"/>
        <v>0</v>
      </c>
      <c r="U68" s="128">
        <f t="shared" si="4"/>
        <v>0</v>
      </c>
      <c r="V68" s="23">
        <f t="shared" si="4"/>
        <v>0</v>
      </c>
      <c r="W68" s="23">
        <f t="shared" si="4"/>
        <v>0</v>
      </c>
      <c r="X68" s="23">
        <f t="shared" si="4"/>
        <v>0</v>
      </c>
      <c r="Y68" s="23">
        <f t="shared" si="4"/>
        <v>0</v>
      </c>
      <c r="Z68" s="23">
        <f t="shared" si="4"/>
        <v>0</v>
      </c>
      <c r="AA68" s="23">
        <f t="shared" si="4"/>
        <v>0</v>
      </c>
      <c r="AB68" s="23">
        <f t="shared" si="4"/>
        <v>0</v>
      </c>
      <c r="AC68" s="23">
        <f t="shared" si="4"/>
        <v>0</v>
      </c>
      <c r="AD68" s="23">
        <f t="shared" si="4"/>
        <v>0</v>
      </c>
      <c r="AE68" s="23">
        <f t="shared" si="4"/>
        <v>0</v>
      </c>
      <c r="AF68" s="22">
        <f t="shared" si="4"/>
        <v>0</v>
      </c>
      <c r="AG68" s="128">
        <f t="shared" si="4"/>
        <v>0</v>
      </c>
      <c r="AH68" s="23">
        <f t="shared" si="4"/>
        <v>0</v>
      </c>
      <c r="AI68" s="23">
        <f t="shared" si="4"/>
        <v>0</v>
      </c>
      <c r="AJ68" s="23">
        <f t="shared" si="4"/>
        <v>0</v>
      </c>
      <c r="AK68" s="23">
        <f t="shared" si="4"/>
        <v>0</v>
      </c>
      <c r="AL68" s="23">
        <f t="shared" si="4"/>
        <v>0</v>
      </c>
      <c r="AM68" s="23">
        <f t="shared" si="4"/>
        <v>0</v>
      </c>
      <c r="AN68" s="23">
        <f t="shared" si="4"/>
        <v>0</v>
      </c>
      <c r="AO68" s="23">
        <f t="shared" si="4"/>
        <v>0</v>
      </c>
      <c r="AP68" s="23">
        <f t="shared" si="4"/>
        <v>0</v>
      </c>
      <c r="AQ68" s="23">
        <f t="shared" si="4"/>
        <v>0</v>
      </c>
      <c r="AR68" s="22">
        <f t="shared" si="4"/>
        <v>0</v>
      </c>
      <c r="AS68" s="128">
        <f t="shared" si="4"/>
        <v>0</v>
      </c>
      <c r="AT68" s="23">
        <f t="shared" si="4"/>
        <v>0</v>
      </c>
      <c r="AU68" s="23">
        <f t="shared" si="4"/>
        <v>0</v>
      </c>
      <c r="AV68" s="23">
        <f t="shared" si="4"/>
        <v>0</v>
      </c>
      <c r="AW68" s="23">
        <f t="shared" si="4"/>
        <v>0</v>
      </c>
      <c r="AX68" s="23">
        <f t="shared" si="4"/>
        <v>0</v>
      </c>
      <c r="AY68" s="23">
        <f t="shared" si="4"/>
        <v>0</v>
      </c>
      <c r="AZ68" s="23">
        <f t="shared" si="4"/>
        <v>0</v>
      </c>
      <c r="BA68" s="23">
        <f t="shared" si="4"/>
        <v>0</v>
      </c>
      <c r="BB68" s="23">
        <f t="shared" si="4"/>
        <v>0</v>
      </c>
      <c r="BC68" s="138">
        <f t="shared" si="4"/>
        <v>360</v>
      </c>
      <c r="BD68" s="22">
        <f t="shared" si="4"/>
        <v>16</v>
      </c>
    </row>
    <row r="69" spans="2:56" s="15" customFormat="1" ht="15.75">
      <c r="B69" s="291" t="s">
        <v>55</v>
      </c>
      <c r="C69" s="292"/>
      <c r="D69" s="292"/>
      <c r="E69" s="292"/>
      <c r="F69" s="292"/>
      <c r="G69" s="292"/>
      <c r="H69" s="292"/>
      <c r="I69" s="220" t="s">
        <v>59</v>
      </c>
      <c r="J69" s="220"/>
      <c r="K69" s="220"/>
      <c r="L69" s="220"/>
      <c r="M69" s="220"/>
      <c r="N69" s="220"/>
      <c r="O69" s="220"/>
      <c r="P69" s="220"/>
      <c r="Q69" s="194">
        <f>SUM(I68:S68)</f>
        <v>0</v>
      </c>
      <c r="R69" s="194"/>
      <c r="S69" s="93" t="s">
        <v>60</v>
      </c>
      <c r="T69" s="91">
        <f>T68</f>
        <v>0</v>
      </c>
      <c r="U69" s="196" t="s">
        <v>61</v>
      </c>
      <c r="V69" s="196"/>
      <c r="W69" s="196"/>
      <c r="X69" s="196"/>
      <c r="Y69" s="196"/>
      <c r="Z69" s="196"/>
      <c r="AA69" s="196"/>
      <c r="AB69" s="196"/>
      <c r="AC69" s="195">
        <f>SUM(U68:AE68)</f>
        <v>0</v>
      </c>
      <c r="AD69" s="195"/>
      <c r="AE69" s="24" t="s">
        <v>60</v>
      </c>
      <c r="AF69" s="47">
        <f>AF68</f>
        <v>0</v>
      </c>
      <c r="AG69" s="196" t="s">
        <v>62</v>
      </c>
      <c r="AH69" s="196"/>
      <c r="AI69" s="196"/>
      <c r="AJ69" s="196"/>
      <c r="AK69" s="196"/>
      <c r="AL69" s="196"/>
      <c r="AM69" s="196"/>
      <c r="AN69" s="196"/>
      <c r="AO69" s="195">
        <f>SUM(AG68:AQ68)</f>
        <v>0</v>
      </c>
      <c r="AP69" s="195"/>
      <c r="AQ69" s="24" t="s">
        <v>60</v>
      </c>
      <c r="AR69" s="48">
        <f>AR68</f>
        <v>0</v>
      </c>
      <c r="AS69" s="196" t="s">
        <v>63</v>
      </c>
      <c r="AT69" s="196"/>
      <c r="AU69" s="196"/>
      <c r="AV69" s="196"/>
      <c r="AW69" s="196"/>
      <c r="AX69" s="196"/>
      <c r="AY69" s="196"/>
      <c r="AZ69" s="196"/>
      <c r="BA69" s="195">
        <f>SUM(AS68:BC68)</f>
        <v>360</v>
      </c>
      <c r="BB69" s="195"/>
      <c r="BC69" s="24" t="s">
        <v>60</v>
      </c>
      <c r="BD69" s="48">
        <f>BD68</f>
        <v>16</v>
      </c>
    </row>
    <row r="70" spans="2:56" s="15" customFormat="1" ht="15.75">
      <c r="B70" s="287" t="s">
        <v>109</v>
      </c>
      <c r="C70" s="287"/>
      <c r="D70" s="287"/>
      <c r="E70" s="287"/>
      <c r="F70" s="288"/>
      <c r="G70" s="173">
        <f>SUBTOTAL(9,G17,G32,G36,G43,G59,G62,G68)</f>
        <v>1265</v>
      </c>
      <c r="H70" s="176">
        <f>SUBTOTAL(9,H17,H32,H36,H43,H59,H62,H68)</f>
        <v>120</v>
      </c>
      <c r="I70" s="222" t="s">
        <v>64</v>
      </c>
      <c r="J70" s="222"/>
      <c r="K70" s="222"/>
      <c r="L70" s="222"/>
      <c r="M70" s="222"/>
      <c r="N70" s="222"/>
      <c r="O70" s="222"/>
      <c r="P70" s="222"/>
      <c r="Q70" s="304">
        <f>SUM(Q64,Q69)</f>
        <v>275</v>
      </c>
      <c r="R70" s="304"/>
      <c r="S70" s="177" t="s">
        <v>60</v>
      </c>
      <c r="T70" s="91">
        <f>SUM(T64,T69)</f>
        <v>30</v>
      </c>
      <c r="U70" s="196" t="s">
        <v>67</v>
      </c>
      <c r="V70" s="196"/>
      <c r="W70" s="196"/>
      <c r="X70" s="196"/>
      <c r="Y70" s="196"/>
      <c r="Z70" s="196"/>
      <c r="AA70" s="196"/>
      <c r="AB70" s="196"/>
      <c r="AC70" s="197">
        <f>SUM(AC64,AC69)</f>
        <v>315</v>
      </c>
      <c r="AD70" s="197"/>
      <c r="AE70" s="26" t="s">
        <v>60</v>
      </c>
      <c r="AF70" s="47">
        <f>SUM(AF64,AF69)</f>
        <v>30</v>
      </c>
      <c r="AG70" s="196" t="s">
        <v>66</v>
      </c>
      <c r="AH70" s="196"/>
      <c r="AI70" s="196"/>
      <c r="AJ70" s="196"/>
      <c r="AK70" s="196"/>
      <c r="AL70" s="196"/>
      <c r="AM70" s="196"/>
      <c r="AN70" s="196"/>
      <c r="AO70" s="197">
        <f>SUM(AO64,AO69)</f>
        <v>255</v>
      </c>
      <c r="AP70" s="197"/>
      <c r="AQ70" s="26" t="s">
        <v>60</v>
      </c>
      <c r="AR70" s="48">
        <f>SUM(AR64,AR69)</f>
        <v>30</v>
      </c>
      <c r="AS70" s="196" t="s">
        <v>65</v>
      </c>
      <c r="AT70" s="196"/>
      <c r="AU70" s="196"/>
      <c r="AV70" s="196"/>
      <c r="AW70" s="196"/>
      <c r="AX70" s="196"/>
      <c r="AY70" s="196"/>
      <c r="AZ70" s="196"/>
      <c r="BA70" s="197">
        <f>SUM(BA64,BA69)</f>
        <v>420</v>
      </c>
      <c r="BB70" s="197"/>
      <c r="BC70" s="26" t="s">
        <v>60</v>
      </c>
      <c r="BD70" s="48">
        <f>SUM(BD64,BD69)</f>
        <v>30</v>
      </c>
    </row>
    <row r="71" spans="3:7" ht="12.75" customHeight="1">
      <c r="C71" s="296" t="s">
        <v>205</v>
      </c>
      <c r="D71" s="297"/>
      <c r="E71" s="297"/>
      <c r="F71" s="297"/>
      <c r="G71" s="298"/>
    </row>
    <row r="72" spans="3:7" ht="12.75">
      <c r="C72" s="299"/>
      <c r="D72" s="300"/>
      <c r="E72" s="300"/>
      <c r="F72" s="300"/>
      <c r="G72" s="301"/>
    </row>
    <row r="73" spans="1:56" ht="12.75">
      <c r="A73" s="186" t="s">
        <v>34</v>
      </c>
      <c r="B73" s="186"/>
      <c r="C73" s="187" t="s">
        <v>44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</row>
    <row r="74" s="193" customFormat="1" ht="21.75" customHeight="1">
      <c r="A74" s="192" t="s">
        <v>115</v>
      </c>
    </row>
    <row r="75" spans="1:80" s="189" customFormat="1" ht="12.75" customHeight="1">
      <c r="A75" s="189" t="s">
        <v>151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</row>
    <row r="76" spans="1:80" s="285" customFormat="1" ht="12.75" customHeight="1">
      <c r="A76" s="285" t="s">
        <v>182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</row>
    <row r="77" spans="1:56" s="1" customFormat="1" ht="12.75">
      <c r="A77" s="184" t="s">
        <v>113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</row>
    <row r="78" s="185" customFormat="1" ht="12.75">
      <c r="A78" s="184" t="s">
        <v>114</v>
      </c>
    </row>
    <row r="79" s="18" customFormat="1" ht="12.75">
      <c r="A79" s="131" t="s">
        <v>208</v>
      </c>
    </row>
    <row r="80" s="18" customFormat="1" ht="12.75">
      <c r="A80" s="131" t="s">
        <v>189</v>
      </c>
    </row>
    <row r="81" s="185" customFormat="1" ht="12.75">
      <c r="A81" s="184" t="s">
        <v>119</v>
      </c>
    </row>
    <row r="123" ht="12.75">
      <c r="C123">
        <f>UPPER(B123)</f>
      </c>
    </row>
  </sheetData>
  <sheetProtection/>
  <mergeCells count="82">
    <mergeCell ref="AC70:AD70"/>
    <mergeCell ref="U69:AB69"/>
    <mergeCell ref="AC69:AD69"/>
    <mergeCell ref="AG69:AN69"/>
    <mergeCell ref="AO69:AP69"/>
    <mergeCell ref="AS69:AZ69"/>
    <mergeCell ref="BA69:BB69"/>
    <mergeCell ref="E6:BD6"/>
    <mergeCell ref="E7:H7"/>
    <mergeCell ref="I64:P64"/>
    <mergeCell ref="B34:H34"/>
    <mergeCell ref="B43:F43"/>
    <mergeCell ref="B62:F62"/>
    <mergeCell ref="B63:H63"/>
    <mergeCell ref="A1:C1"/>
    <mergeCell ref="B2:H2"/>
    <mergeCell ref="B3:H3"/>
    <mergeCell ref="B5:C5"/>
    <mergeCell ref="D5:F5"/>
    <mergeCell ref="G5:H5"/>
    <mergeCell ref="I11:AF11"/>
    <mergeCell ref="I12:S12"/>
    <mergeCell ref="T12:T13"/>
    <mergeCell ref="U12:AE12"/>
    <mergeCell ref="AS64:AZ64"/>
    <mergeCell ref="BA64:BB64"/>
    <mergeCell ref="E8:BD8"/>
    <mergeCell ref="E9:L9"/>
    <mergeCell ref="E10:BD10"/>
    <mergeCell ref="AG11:BD11"/>
    <mergeCell ref="AF12:AF13"/>
    <mergeCell ref="AG12:AQ12"/>
    <mergeCell ref="AR12:AR13"/>
    <mergeCell ref="AS12:BC12"/>
    <mergeCell ref="BD12:BD13"/>
    <mergeCell ref="D11:F11"/>
    <mergeCell ref="B17:F17"/>
    <mergeCell ref="B14:H14"/>
    <mergeCell ref="D12:D13"/>
    <mergeCell ref="E12:E13"/>
    <mergeCell ref="F12:F13"/>
    <mergeCell ref="B18:H18"/>
    <mergeCell ref="B11:B13"/>
    <mergeCell ref="C11:C13"/>
    <mergeCell ref="G11:G13"/>
    <mergeCell ref="H11:H13"/>
    <mergeCell ref="Q64:R64"/>
    <mergeCell ref="U64:AB64"/>
    <mergeCell ref="AC64:AD64"/>
    <mergeCell ref="AG64:AN64"/>
    <mergeCell ref="AO64:AP64"/>
    <mergeCell ref="B44:H44"/>
    <mergeCell ref="B45:H45"/>
    <mergeCell ref="B59:F59"/>
    <mergeCell ref="B60:H60"/>
    <mergeCell ref="B32:F32"/>
    <mergeCell ref="B65:H65"/>
    <mergeCell ref="I70:P70"/>
    <mergeCell ref="Q70:R70"/>
    <mergeCell ref="U70:AB70"/>
    <mergeCell ref="B70:F70"/>
    <mergeCell ref="B33:H33"/>
    <mergeCell ref="B36:F36"/>
    <mergeCell ref="B37:H37"/>
    <mergeCell ref="B64:F64"/>
    <mergeCell ref="AG70:AN70"/>
    <mergeCell ref="B68:F68"/>
    <mergeCell ref="B69:H69"/>
    <mergeCell ref="I69:P69"/>
    <mergeCell ref="Q69:R69"/>
    <mergeCell ref="A78:IV78"/>
    <mergeCell ref="C71:G72"/>
    <mergeCell ref="AO70:AP70"/>
    <mergeCell ref="AS70:AZ70"/>
    <mergeCell ref="BA70:BB70"/>
    <mergeCell ref="A81:IV81"/>
    <mergeCell ref="A73:B73"/>
    <mergeCell ref="C73:BD73"/>
    <mergeCell ref="A74:IV74"/>
    <mergeCell ref="A75:IV75"/>
    <mergeCell ref="A76:IV76"/>
    <mergeCell ref="A77:BD77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32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70 H64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63 BD63 AR63 AF63">
      <formula1>33</formula1>
    </dataValidation>
    <dataValidation type="list" allowBlank="1" showInputMessage="1" showErrorMessage="1" sqref="B60 B44:B45 B34:H34 B37:H37">
      <formula1>dodaj_naglowek</formula1>
    </dataValidation>
  </dataValidations>
  <printOptions/>
  <pageMargins left="0" right="0" top="0" bottom="0" header="0" footer="0"/>
  <pageSetup orientation="landscape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36</v>
      </c>
    </row>
    <row r="2" ht="12.75">
      <c r="T2" t="s">
        <v>37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38</v>
      </c>
    </row>
    <row r="4" spans="2:18" ht="12.75">
      <c r="B4" s="277" t="s">
        <v>1</v>
      </c>
      <c r="C4" s="277" t="s">
        <v>2</v>
      </c>
      <c r="D4" s="278" t="s">
        <v>35</v>
      </c>
      <c r="E4" s="277" t="s">
        <v>3</v>
      </c>
      <c r="F4" s="284" t="s">
        <v>4</v>
      </c>
      <c r="G4" s="277" t="s">
        <v>5</v>
      </c>
      <c r="H4" s="280" t="s">
        <v>6</v>
      </c>
      <c r="I4" s="281"/>
      <c r="J4" s="281"/>
      <c r="K4" s="281"/>
      <c r="L4" s="281"/>
      <c r="M4" s="281"/>
      <c r="N4" s="281"/>
      <c r="O4" s="281"/>
      <c r="P4" s="281"/>
      <c r="Q4" s="281"/>
      <c r="R4" s="282"/>
    </row>
    <row r="5" spans="2:18" ht="12.75">
      <c r="B5" s="277"/>
      <c r="C5" s="277"/>
      <c r="D5" s="279"/>
      <c r="E5" s="283"/>
      <c r="F5" s="284"/>
      <c r="G5" s="277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43</v>
      </c>
      <c r="N5" s="10" t="s">
        <v>28</v>
      </c>
      <c r="O5" s="10" t="s">
        <v>41</v>
      </c>
      <c r="P5" s="10" t="s">
        <v>42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69"/>
    </row>
    <row r="32" ht="12.75">
      <c r="C32" s="69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77" t="s">
        <v>1</v>
      </c>
      <c r="B4" s="277" t="s">
        <v>2</v>
      </c>
      <c r="C4" s="278" t="s">
        <v>35</v>
      </c>
      <c r="D4" s="277" t="s">
        <v>3</v>
      </c>
      <c r="E4" s="284" t="s">
        <v>4</v>
      </c>
      <c r="F4" s="277" t="s">
        <v>5</v>
      </c>
      <c r="G4" s="280" t="s">
        <v>6</v>
      </c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2.75">
      <c r="A5" s="277"/>
      <c r="B5" s="277"/>
      <c r="C5" s="279"/>
      <c r="D5" s="283"/>
      <c r="E5" s="284"/>
      <c r="F5" s="277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40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Małgorzata</cp:lastModifiedBy>
  <cp:lastPrinted>2017-12-19T11:08:39Z</cp:lastPrinted>
  <dcterms:created xsi:type="dcterms:W3CDTF">2010-02-16T07:51:21Z</dcterms:created>
  <dcterms:modified xsi:type="dcterms:W3CDTF">2018-06-02T16:05:48Z</dcterms:modified>
  <cp:category/>
  <cp:version/>
  <cp:contentType/>
  <cp:contentStatus/>
</cp:coreProperties>
</file>