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11" activeTab="1"/>
  </bookViews>
  <sheets>
    <sheet name="Opis" sheetId="1" r:id="rId1"/>
    <sheet name="Plan studiów" sheetId="2" r:id="rId2"/>
    <sheet name="semestr I" sheetId="3" state="hidden" r:id="rId3"/>
    <sheet name="semestr II" sheetId="4" state="hidden" r:id="rId4"/>
    <sheet name="semestr III" sheetId="5" state="hidden" r:id="rId5"/>
    <sheet name="semestr IV" sheetId="6" state="hidden" r:id="rId6"/>
    <sheet name="semestr V" sheetId="7" state="hidden" r:id="rId7"/>
    <sheet name="semestr VI" sheetId="8" state="hidden" r:id="rId8"/>
    <sheet name="semestr VII" sheetId="9" state="hidden" r:id="rId9"/>
    <sheet name="semestr VIII" sheetId="10" state="hidden" r:id="rId10"/>
    <sheet name="slownik" sheetId="11" state="hidden" r:id="rId11"/>
  </sheets>
  <definedNames>
    <definedName name="dodaj_naglowek">'slownik'!$A$1:$A$14</definedName>
    <definedName name="n_instytut">'Opis'!$B$1</definedName>
  </definedNames>
  <calcPr fullCalcOnLoad="1"/>
</workbook>
</file>

<file path=xl/sharedStrings.xml><?xml version="1.0" encoding="utf-8"?>
<sst xmlns="http://schemas.openxmlformats.org/spreadsheetml/2006/main" count="792" uniqueCount="275">
  <si>
    <t>Kierunek:</t>
  </si>
  <si>
    <t>Specjalność:</t>
  </si>
  <si>
    <t>Data opracowania:</t>
  </si>
  <si>
    <t>Autor:</t>
  </si>
  <si>
    <t>Rewizja:</t>
  </si>
  <si>
    <t>Ostatnia zmiana:</t>
  </si>
  <si>
    <t>Zmiana:</t>
  </si>
  <si>
    <t>Arkusz</t>
  </si>
  <si>
    <t>Opis</t>
  </si>
  <si>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</si>
  <si>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</si>
  <si>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</si>
  <si>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</si>
  <si>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</si>
  <si>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</si>
  <si>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</si>
  <si>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</si>
  <si>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</si>
  <si>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</si>
  <si>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</si>
  <si>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</si>
  <si>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</si>
  <si>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</si>
  <si>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</si>
  <si>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</si>
  <si>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</si>
  <si>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</si>
  <si>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</si>
  <si>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</si>
  <si>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</si>
  <si>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</si>
  <si>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</si>
  <si>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</si>
  <si>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Ć</t>
  </si>
  <si>
    <t>S</t>
  </si>
  <si>
    <t>ĆP</t>
  </si>
  <si>
    <t>LO</t>
  </si>
  <si>
    <t>SK</t>
  </si>
  <si>
    <t>semestr VII</t>
  </si>
  <si>
    <t>Legenda:</t>
  </si>
  <si>
    <t>semestr VIII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</si>
  <si>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</si>
  <si>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</si>
  <si>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</si>
  <si>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</si>
  <si>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</si>
  <si>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</si>
  <si>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</si>
  <si>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</si>
  <si>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</si>
  <si>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Państwowa Wyższa Szkoła Zawodowa w Tarnowie</t>
  </si>
  <si>
    <t>Instytut</t>
  </si>
  <si>
    <t>Zakład</t>
  </si>
  <si>
    <t>SPECJALNOŚĆ - DO WYBORU: ANIMACJA SPOŁECZNO KULTURALNA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</si>
  <si>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</si>
  <si>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</si>
  <si>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</si>
  <si>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</si>
  <si>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</si>
  <si>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OGÓLNE</t>
  </si>
  <si>
    <t>PRZEDMIOTY SPECJALNOŚCIOWE</t>
  </si>
  <si>
    <t>PRZEDMIOTY UZUPEŁNIAJĄCE</t>
  </si>
  <si>
    <t>BLOK TEMATYCZNY DO WYBORU - BLOK ŚRODOWISKOWY</t>
  </si>
  <si>
    <t>BLOK TEMATYCZNY DO WYBORU - BLOK SKARBOWY</t>
  </si>
  <si>
    <t>BLOK TEMATYCZNY DO WYBORU - BLOK E-ADMINISTRACJA</t>
  </si>
  <si>
    <t>PRZEDMIOT HUMANISTYCZNY - DO WYBORU</t>
  </si>
  <si>
    <t>PRZEDMIOT DO WYBORU</t>
  </si>
  <si>
    <t>PRZEDMIOTY PODSTAWOWE</t>
  </si>
  <si>
    <t>PRZEDMIOTY KIERUNKOWE</t>
  </si>
  <si>
    <t>POZOSTAŁE PRZEDMIOTY</t>
  </si>
  <si>
    <t>Podsumowanie</t>
  </si>
  <si>
    <t>rok 4</t>
  </si>
  <si>
    <t>rok 3</t>
  </si>
  <si>
    <t>rok 2</t>
  </si>
  <si>
    <t>rok 1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</si>
  <si>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</si>
  <si>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</si>
  <si>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</si>
  <si>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</si>
  <si>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</si>
  <si>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</si>
  <si>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</si>
  <si>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</si>
  <si>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</si>
  <si>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</si>
  <si>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W sem. I godzin/ECTS</t>
  </si>
  <si>
    <t>W sem. VIII godzin/ECTS</t>
  </si>
  <si>
    <t>W sem. VII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</si>
  <si>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</si>
  <si>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</si>
  <si>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</si>
  <si>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</si>
  <si>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</si>
  <si>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Razem w całym okresie studiów</t>
  </si>
  <si>
    <t>specjalność/specjalizacja:</t>
  </si>
  <si>
    <t>rok akademicki:</t>
  </si>
  <si>
    <t>tryb studiów:</t>
  </si>
  <si>
    <t>Tryb studiów:</t>
  </si>
  <si>
    <t>Instytut:</t>
  </si>
  <si>
    <t>Zakład:</t>
  </si>
  <si>
    <t>Rok akademicki:</t>
  </si>
  <si>
    <t>Anatomia prawidłowa człowieka</t>
  </si>
  <si>
    <t>Biologia medyczna</t>
  </si>
  <si>
    <t>Fizjologia</t>
  </si>
  <si>
    <t>Biochemia</t>
  </si>
  <si>
    <t>Biofizyka</t>
  </si>
  <si>
    <t>Biomechanika</t>
  </si>
  <si>
    <t>Kinezjologia</t>
  </si>
  <si>
    <t>Kwalifikowana pierwsza pomoc medyczna</t>
  </si>
  <si>
    <t>Psychologia</t>
  </si>
  <si>
    <t>Patologia ogólna</t>
  </si>
  <si>
    <t>Pedagogika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</si>
  <si>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</si>
  <si>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</si>
  <si>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</si>
  <si>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</si>
  <si>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</si>
  <si>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</si>
  <si>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</si>
  <si>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</si>
  <si>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</si>
  <si>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</si>
  <si>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</si>
  <si>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</si>
  <si>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</si>
  <si>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E2</t>
  </si>
  <si>
    <t>E3</t>
  </si>
  <si>
    <t>E1</t>
  </si>
  <si>
    <t>stacjonarne</t>
  </si>
  <si>
    <t>Ochrony Zdrowia</t>
  </si>
  <si>
    <t>Fizjoterapii</t>
  </si>
  <si>
    <t>- Metodyka nauczania ruchu</t>
  </si>
  <si>
    <t>- Gimnastyka</t>
  </si>
  <si>
    <t>Kinezyterapia</t>
  </si>
  <si>
    <t>E4</t>
  </si>
  <si>
    <t>Terapia manualna</t>
  </si>
  <si>
    <t>Fizykoterapia</t>
  </si>
  <si>
    <t>Masaż leczniczy</t>
  </si>
  <si>
    <t>Fizjoterapia ogólna</t>
  </si>
  <si>
    <t>Podstawy fizjoterapii klinicznej :</t>
  </si>
  <si>
    <t>- w reumatologii</t>
  </si>
  <si>
    <t>- w neurologii</t>
  </si>
  <si>
    <t>- w pediatrii</t>
  </si>
  <si>
    <t>- w kardiologii i pulmonologii</t>
  </si>
  <si>
    <t>- w chirurgii i intensywnej terapii</t>
  </si>
  <si>
    <t>- w ginekologii i położnictwie</t>
  </si>
  <si>
    <t>- w geriatrii</t>
  </si>
  <si>
    <t>- w psychiatrii</t>
  </si>
  <si>
    <t>Fizjoterapia kliniczna w dysfunkcjach narządu ruchu :</t>
  </si>
  <si>
    <t>- w ortopedii i traumatologii</t>
  </si>
  <si>
    <t>- w neurologii i neurochirurgii</t>
  </si>
  <si>
    <t>- w neurologii dziecięcej</t>
  </si>
  <si>
    <t>Kształcenie ruchowe i metodyka nauczania ruchu :</t>
  </si>
  <si>
    <t>- w chirurgii</t>
  </si>
  <si>
    <t>- w onkologii</t>
  </si>
  <si>
    <t>- w medycynie paliatywnej</t>
  </si>
  <si>
    <t>Zaopatrzenie ortopedyczne</t>
  </si>
  <si>
    <t>Wychowanie fizyczne :</t>
  </si>
  <si>
    <t>- piłka koszykowa, siatkowa, ręczna</t>
  </si>
  <si>
    <t>Technologia informacyjna</t>
  </si>
  <si>
    <t>Filozofia i etyka</t>
  </si>
  <si>
    <t>Socjologia</t>
  </si>
  <si>
    <t>Seminarium dyplomowe</t>
  </si>
  <si>
    <t>E6</t>
  </si>
  <si>
    <t>E5</t>
  </si>
  <si>
    <t xml:space="preserve">Fizjoterapia kliniczna w chorobach narządów wewnętrznych : </t>
  </si>
  <si>
    <t>Szkolenia :</t>
  </si>
  <si>
    <t>Biblioteczne</t>
  </si>
  <si>
    <t>BHP</t>
  </si>
  <si>
    <t>Wprowadzenie na rynek pracy</t>
  </si>
  <si>
    <t>3 sem.</t>
  </si>
  <si>
    <t>6 sem.</t>
  </si>
  <si>
    <t>3</t>
  </si>
  <si>
    <t>2</t>
  </si>
  <si>
    <t>1</t>
  </si>
  <si>
    <t>2, 3</t>
  </si>
  <si>
    <t>1, 2</t>
  </si>
  <si>
    <t>2,3,4</t>
  </si>
  <si>
    <t>3, 4</t>
  </si>
  <si>
    <t>5</t>
  </si>
  <si>
    <t>4</t>
  </si>
  <si>
    <t>5, 6</t>
  </si>
  <si>
    <t>6</t>
  </si>
  <si>
    <t>semestr I - 15 tygodni</t>
  </si>
  <si>
    <t>semestr II - 15 tygodni</t>
  </si>
  <si>
    <t>semestr III - 15 tygodni</t>
  </si>
  <si>
    <t>semestr IV 15 tygodni</t>
  </si>
  <si>
    <t>semestr V - 15 tygodni</t>
  </si>
  <si>
    <t xml:space="preserve">po 2 semestrze ( wakacyjna zblokowana) / 5 dni w tyg. / 7 godz. 35 minut </t>
  </si>
  <si>
    <t>po 4 semestrze ( wakacyjna zblokowana) / 5 dni w tyg. / 7 godz.35 minut</t>
  </si>
  <si>
    <t>Realizacja praktyk zgodnie z ustawowym czasem pracy fizjoterapeuty: tj. 7 godz. 35 minut dziennie, tygodniowo 37 godz. 55 minut ( Dz.U. z 2007 r. Nr 176 Poz.1240)</t>
  </si>
  <si>
    <t>Maksymalny czas praktyki studenta wynosi 7 godz. 35 minut w danym dniu. Maksymalny tygodniowy czas praktyki wynosi 37 godz. 55 minut.</t>
  </si>
  <si>
    <t>5 sem.</t>
  </si>
  <si>
    <t xml:space="preserve">98 godz.≈ 2,5 tyg. </t>
  </si>
  <si>
    <t>zal. z oc.- 3 semestr</t>
  </si>
  <si>
    <t>zal. z oc.- 5 semestr</t>
  </si>
  <si>
    <t>zal. z oc.- 6 semestr</t>
  </si>
  <si>
    <t>Wpis zaliczenia</t>
  </si>
  <si>
    <t>Razem:</t>
  </si>
  <si>
    <t>30 ECTS</t>
  </si>
  <si>
    <t xml:space="preserve"> Podsumowanie</t>
  </si>
  <si>
    <t xml:space="preserve">- pływanie ogólne </t>
  </si>
  <si>
    <t>Podstawy higieny szpitalnej</t>
  </si>
  <si>
    <t xml:space="preserve">w trakcie 5 semestru (przez 15 tygodni) / po 13 godz. na tydzień </t>
  </si>
  <si>
    <t xml:space="preserve">w trakcie 6 semestru ( przez 10 tygodni) / po 16 godz. na tydzień </t>
  </si>
  <si>
    <t>liczba godzin / liczba tyg.</t>
  </si>
  <si>
    <t>Razem w całym okresie studiów: godziny z praktykami</t>
  </si>
  <si>
    <r>
      <t xml:space="preserve">Praktyka kliniczna: </t>
    </r>
    <r>
      <rPr>
        <b/>
        <sz val="10"/>
        <color indexed="17"/>
        <rFont val="Arial"/>
        <family val="2"/>
      </rPr>
      <t>asystencka szpitalna</t>
    </r>
  </si>
  <si>
    <r>
      <t xml:space="preserve">Praktyka: </t>
    </r>
    <r>
      <rPr>
        <b/>
        <sz val="10"/>
        <color indexed="17"/>
        <rFont val="Arial"/>
        <family val="2"/>
      </rPr>
      <t>fizjoterapia kliniczna</t>
    </r>
  </si>
  <si>
    <r>
      <t xml:space="preserve">Praktyka: </t>
    </r>
    <r>
      <rPr>
        <b/>
        <sz val="10"/>
        <color indexed="17"/>
        <rFont val="Arial"/>
        <family val="2"/>
      </rPr>
      <t xml:space="preserve">fizjoterapia kliniczna </t>
    </r>
  </si>
  <si>
    <t xml:space="preserve">w trakcie 6 semestru (zblokowana w 8, 9, 10, 11, 12  tyg. semestru) / 5 dni w tyg. / 7 godz. 35 minut </t>
  </si>
  <si>
    <t>Razem wykł.</t>
  </si>
  <si>
    <t>Razem ćw.</t>
  </si>
  <si>
    <t xml:space="preserve">80 godz.≈ 2 tyg. </t>
  </si>
  <si>
    <t>190 godz.≈ 5 tyg.</t>
  </si>
  <si>
    <t>71 godz.≈ 2 tyg.</t>
  </si>
  <si>
    <t>Praktyka: w pracowni fizykoterapii</t>
  </si>
  <si>
    <r>
      <t xml:space="preserve">PRAKTYKI -  </t>
    </r>
    <r>
      <rPr>
        <b/>
        <sz val="12"/>
        <color indexed="12"/>
        <rFont val="Arial"/>
        <family val="2"/>
      </rPr>
      <t>925 godzin szczegółowo zapisano w Uwagach</t>
    </r>
  </si>
  <si>
    <r>
      <t xml:space="preserve">Praktyka: </t>
    </r>
    <r>
      <rPr>
        <b/>
        <sz val="10"/>
        <color indexed="17"/>
        <rFont val="Arial"/>
        <family val="2"/>
      </rPr>
      <t>w pracowni kinezyterapii</t>
    </r>
  </si>
  <si>
    <r>
      <t xml:space="preserve">Praktyka: </t>
    </r>
    <r>
      <rPr>
        <b/>
        <sz val="10"/>
        <color indexed="17"/>
        <rFont val="Arial"/>
        <family val="2"/>
      </rPr>
      <t xml:space="preserve">w pracowni kinezyterapii      </t>
    </r>
  </si>
  <si>
    <t>43 godz.≈ 1 tydz.</t>
  </si>
  <si>
    <r>
      <t xml:space="preserve">Praktyka: </t>
    </r>
    <r>
      <rPr>
        <b/>
        <sz val="10"/>
        <color indexed="17"/>
        <rFont val="Arial"/>
        <family val="2"/>
      </rPr>
      <t xml:space="preserve">w pracowni kinezyterapii     </t>
    </r>
  </si>
  <si>
    <r>
      <t xml:space="preserve">Praktyka: </t>
    </r>
    <r>
      <rPr>
        <b/>
        <sz val="10"/>
        <color indexed="17"/>
        <rFont val="Arial"/>
        <family val="2"/>
      </rPr>
      <t xml:space="preserve">w pracowni kinezyterapii </t>
    </r>
  </si>
  <si>
    <t xml:space="preserve">49 godz.≈ 2,5 tyg. </t>
  </si>
  <si>
    <t>1 tydz.</t>
  </si>
  <si>
    <r>
      <t xml:space="preserve">Praktyka: </t>
    </r>
    <r>
      <rPr>
        <b/>
        <sz val="10"/>
        <color indexed="17"/>
        <rFont val="Arial"/>
        <family val="2"/>
      </rPr>
      <t xml:space="preserve">w pracowni fizykoterapii </t>
    </r>
  </si>
  <si>
    <t>925 godzin</t>
  </si>
  <si>
    <t>114 godz.≈ 3 tyg.</t>
  </si>
  <si>
    <r>
      <t xml:space="preserve">                  </t>
    </r>
    <r>
      <rPr>
        <b/>
        <sz val="10"/>
        <color indexed="17"/>
        <rFont val="Arial"/>
        <family val="2"/>
      </rPr>
      <t>Rodzaj praktyki</t>
    </r>
  </si>
  <si>
    <t>Praktyki</t>
  </si>
  <si>
    <t xml:space="preserve">sposób </t>
  </si>
  <si>
    <t>realizacji</t>
  </si>
  <si>
    <t xml:space="preserve">62 godz.≈ 2 tyg. </t>
  </si>
  <si>
    <t>14.</t>
  </si>
  <si>
    <t>Promocja zdrowia i higiena</t>
  </si>
  <si>
    <t>Prawo i organizacja ochrony zdrowia z elementami działalności gospodarczej</t>
  </si>
  <si>
    <t>Razem wykł.+ ćw.</t>
  </si>
  <si>
    <t>80 h</t>
  </si>
  <si>
    <t>71 h</t>
  </si>
  <si>
    <t>43 h</t>
  </si>
  <si>
    <t>98 h</t>
  </si>
  <si>
    <t>49 h</t>
  </si>
  <si>
    <t>114 h</t>
  </si>
  <si>
    <t>62 h</t>
  </si>
  <si>
    <t>190 h</t>
  </si>
  <si>
    <t xml:space="preserve">Podstawy i fizjoterapia kliniczna w chorobach narządów wewnętrznych: </t>
  </si>
  <si>
    <t>15.</t>
  </si>
  <si>
    <t xml:space="preserve">                 Termin realizacji</t>
  </si>
  <si>
    <t>E - egzamin, W - wykład, Ć - ćwiczenia, L - lektorat, S - seminarium, ĆP - ćwiczenia praktyczne, ĆM - ćwiczenia praktyczne medyczne, LO - laboratorium, LI - laboratorium informatyczne, ZTI - zajęcia z technologii informacyjnych, P - projekt, SK - samokształcenie, PR - praktyka, "/" - do wyboru</t>
  </si>
  <si>
    <t>profil kształcenia:</t>
  </si>
  <si>
    <t>praktyczny</t>
  </si>
  <si>
    <t>Praca dyplomowa i egzamin dyplomowy</t>
  </si>
  <si>
    <r>
      <t xml:space="preserve">Uwagi:                       </t>
    </r>
    <r>
      <rPr>
        <sz val="10"/>
        <rFont val="Arial"/>
        <family val="2"/>
      </rPr>
      <t xml:space="preserve">Plan zatwierdzony na Senacie - 25. 05. 2012 r. </t>
    </r>
  </si>
  <si>
    <r>
      <t xml:space="preserve">semestr VI </t>
    </r>
    <r>
      <rPr>
        <sz val="8"/>
        <rFont val="Arial"/>
        <family val="2"/>
      </rPr>
      <t>-</t>
    </r>
    <r>
      <rPr>
        <sz val="7"/>
        <rFont val="Arial"/>
        <family val="2"/>
      </rPr>
      <t>10 tyg.zaj.dydakt.i praktyka + 5 tyg.praktyka zblokowana</t>
    </r>
  </si>
  <si>
    <t>Praktyka: fizjoterapia kliniczna:                                        (do wyboru):/w oddziale neurologii /w oddziale ortopedii / w oddziale rehabilitacji /w oddziale neurochirurgii / w oddziale chorób wewnętrznych</t>
  </si>
  <si>
    <t>Praktyka kliniczna: asystencka szpitalna:                              (do wyboru):/w oddziale chorób wewnętrznych /w oddziale neurologii /w oddziale ortopedii / w oddziale rehabilitacji /w oddziale neurochirurgii</t>
  </si>
  <si>
    <t>Praktyka: w pracowni kinezyterapii:                                (do wyboru):/ambulatoryjna/ w oddziale rehabilitacji/ w oddziale pobytu dziennego / w domu pomocy społecznej/ w zakładzie opiekuńczo-leczniczym</t>
  </si>
  <si>
    <t>Anatomia funkcjonalna / Badanie palpacyjne narządu ruchu (do wyboru)</t>
  </si>
  <si>
    <t>Antropologia / Auksologia (do wyboru)</t>
  </si>
  <si>
    <t>Trening siłowy w kinezyterapii / Trening wytrzymałościowy w kinezyterapii (do wyboru)</t>
  </si>
  <si>
    <t>Masaż segmentarny z elementami drenażu limfatycznego / Masaż sportowy z elementami refleksoterapii (do wyboru)</t>
  </si>
  <si>
    <t>Traumatologia w sporcie / Fizjoterapia w sporcie (do wyboru)</t>
  </si>
  <si>
    <t>Biomechanika kliniczna / Ergonomia (do wyboru)</t>
  </si>
  <si>
    <t>Fizjoterapia w neurochirurgii / Fizjoterapia w udarze mózgu (do wyboru)</t>
  </si>
  <si>
    <t>Lektorat języka : angielski / niemiecki / włoski / francuski / rosyjski (do wyboru)</t>
  </si>
  <si>
    <t>Dietetyka i żywienie człowieka chorego / Afazja i podstawy logopedii (do wyboru)</t>
  </si>
  <si>
    <t>Komunikacja społeczna / Odnowa psychiczna (do wyboru)</t>
  </si>
  <si>
    <t>Pedagogika specjalna / Psychologia rozwojowa (do wyboru)</t>
  </si>
  <si>
    <t>Podstawy pielęgniarstwa / Pielęgniarstwo geriatryczne (do wyboru)</t>
  </si>
  <si>
    <t>Specjalne formy rehabilitacji / Balneoterapia (do wyboru)</t>
  </si>
  <si>
    <t>Sport osób niepełnosprawnych / Gry i zabawy osób niepełnosprawnych (do wyboru)</t>
  </si>
  <si>
    <r>
      <t xml:space="preserve">fizjoterapia - </t>
    </r>
    <r>
      <rPr>
        <sz val="10"/>
        <rFont val="Arial"/>
        <family val="2"/>
      </rPr>
      <t>studia I stopnia</t>
    </r>
  </si>
  <si>
    <t xml:space="preserve">                                   kierunek:</t>
  </si>
  <si>
    <t>2016/2017</t>
  </si>
  <si>
    <t>Plan studiów (F/S-1P-2014/2017)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</si>
</sst>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\-dd\ hh:mm"/>
    <numFmt numFmtId="165" formatCode="0.0%"/>
    <numFmt numFmtId="166" formatCode="[$-415]d\ mmmm\ yyyy"/>
    <numFmt numFmtId="167" formatCode="[$-F800]dddd\,\ mmmm\ dd\,\ yyyy"/>
    <numFmt numFmtId="168" formatCode="dd/mm/yy\ h:mm;@"/>
    <numFmt numFmtId="169" formatCode="yy/mm/dd;@"/>
    <numFmt numFmtId="170" formatCode="yy/mm/dd\ hh:mm"/>
    <numFmt numFmtId="171" formatCode="yyyy/mm/dd;@"/>
  </numFmts>
  <fonts count="51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17"/>
      <name val="Arial"/>
      <family val="2"/>
    </font>
    <font>
      <b/>
      <sz val="10"/>
      <color indexed="5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shrinkToFit="1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1" fillId="33" borderId="17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49" fontId="0" fillId="0" borderId="16" xfId="0" applyNumberFormat="1" applyBorder="1" applyAlignment="1">
      <alignment horizontal="center"/>
    </xf>
    <xf numFmtId="49" fontId="1" fillId="35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36" borderId="19" xfId="0" applyNumberFormat="1" applyFill="1" applyBorder="1" applyAlignment="1">
      <alignment/>
    </xf>
    <xf numFmtId="1" fontId="0" fillId="0" borderId="20" xfId="0" applyNumberFormat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0" fontId="2" fillId="37" borderId="11" xfId="0" applyFont="1" applyFill="1" applyBorder="1" applyAlignment="1" applyProtection="1">
      <alignment/>
      <protection hidden="1"/>
    </xf>
    <xf numFmtId="0" fontId="2" fillId="37" borderId="21" xfId="0" applyFont="1" applyFill="1" applyBorder="1" applyAlignment="1" applyProtection="1">
      <alignment/>
      <protection hidden="1"/>
    </xf>
    <xf numFmtId="0" fontId="4" fillId="37" borderId="13" xfId="0" applyFont="1" applyFill="1" applyBorder="1" applyAlignment="1" applyProtection="1">
      <alignment/>
      <protection hidden="1"/>
    </xf>
    <xf numFmtId="0" fontId="2" fillId="38" borderId="21" xfId="0" applyFont="1" applyFill="1" applyBorder="1" applyAlignment="1" applyProtection="1">
      <alignment/>
      <protection hidden="1"/>
    </xf>
    <xf numFmtId="0" fontId="4" fillId="39" borderId="13" xfId="0" applyFont="1" applyFill="1" applyBorder="1" applyAlignment="1" applyProtection="1">
      <alignment/>
      <protection hidden="1"/>
    </xf>
    <xf numFmtId="0" fontId="2" fillId="40" borderId="21" xfId="0" applyFont="1" applyFill="1" applyBorder="1" applyAlignment="1" applyProtection="1">
      <alignment/>
      <protection hidden="1"/>
    </xf>
    <xf numFmtId="0" fontId="4" fillId="40" borderId="13" xfId="0" applyFont="1" applyFill="1" applyBorder="1" applyAlignment="1" applyProtection="1">
      <alignment/>
      <protection hidden="1"/>
    </xf>
    <xf numFmtId="0" fontId="2" fillId="40" borderId="11" xfId="0" applyFont="1" applyFill="1" applyBorder="1" applyAlignment="1" applyProtection="1">
      <alignment/>
      <protection hidden="1"/>
    </xf>
    <xf numFmtId="0" fontId="2" fillId="41" borderId="21" xfId="0" applyFont="1" applyFill="1" applyBorder="1" applyAlignment="1" applyProtection="1">
      <alignment/>
      <protection hidden="1"/>
    </xf>
    <xf numFmtId="0" fontId="4" fillId="42" borderId="12" xfId="0" applyFont="1" applyFill="1" applyBorder="1" applyAlignment="1" applyProtection="1">
      <alignment/>
      <protection hidden="1"/>
    </xf>
    <xf numFmtId="0" fontId="4" fillId="34" borderId="22" xfId="0" applyFont="1" applyFill="1" applyBorder="1" applyAlignment="1" applyProtection="1">
      <alignment/>
      <protection hidden="1"/>
    </xf>
    <xf numFmtId="0" fontId="4" fillId="34" borderId="23" xfId="0" applyFont="1" applyFill="1" applyBorder="1" applyAlignment="1" applyProtection="1">
      <alignment/>
      <protection hidden="1"/>
    </xf>
    <xf numFmtId="0" fontId="1" fillId="34" borderId="12" xfId="0" applyFont="1" applyFill="1" applyBorder="1" applyAlignment="1" applyProtection="1">
      <alignment/>
      <protection hidden="1"/>
    </xf>
    <xf numFmtId="0" fontId="1" fillId="36" borderId="19" xfId="0" applyFont="1" applyFill="1" applyBorder="1" applyAlignment="1" applyProtection="1">
      <alignment horizontal="right"/>
      <protection hidden="1"/>
    </xf>
    <xf numFmtId="0" fontId="1" fillId="36" borderId="19" xfId="0" applyFont="1" applyFill="1" applyBorder="1" applyAlignment="1" applyProtection="1">
      <alignment horizontal="left"/>
      <protection hidden="1"/>
    </xf>
    <xf numFmtId="0" fontId="1" fillId="36" borderId="18" xfId="0" applyFont="1" applyFill="1" applyBorder="1" applyAlignment="1" applyProtection="1">
      <alignment horizontal="left"/>
      <protection hidden="1"/>
    </xf>
    <xf numFmtId="49" fontId="2" fillId="37" borderId="11" xfId="0" applyNumberFormat="1" applyFont="1" applyFill="1" applyBorder="1" applyAlignment="1" applyProtection="1">
      <alignment horizontal="right" vertical="center" shrinkToFit="1"/>
      <protection locked="0"/>
    </xf>
    <xf numFmtId="49" fontId="2" fillId="37" borderId="11" xfId="0" applyNumberFormat="1" applyFont="1" applyFill="1" applyBorder="1" applyAlignment="1" applyProtection="1">
      <alignment horizontal="left" vertical="center"/>
      <protection locked="0"/>
    </xf>
    <xf numFmtId="49" fontId="2" fillId="37" borderId="11" xfId="0" applyNumberFormat="1" applyFont="1" applyFill="1" applyBorder="1" applyAlignment="1" applyProtection="1">
      <alignment horizontal="center"/>
      <protection locked="0"/>
    </xf>
    <xf numFmtId="49" fontId="2" fillId="37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37" borderId="10" xfId="0" applyNumberFormat="1" applyFont="1" applyFill="1" applyBorder="1" applyAlignment="1" applyProtection="1">
      <alignment horizontal="left" vertical="center"/>
      <protection locked="0"/>
    </xf>
    <xf numFmtId="49" fontId="2" fillId="39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39" borderId="10" xfId="0" applyNumberFormat="1" applyFont="1" applyFill="1" applyBorder="1" applyAlignment="1" applyProtection="1">
      <alignment horizontal="center"/>
      <protection locked="0"/>
    </xf>
    <xf numFmtId="49" fontId="2" fillId="40" borderId="11" xfId="0" applyNumberFormat="1" applyFont="1" applyFill="1" applyBorder="1" applyAlignment="1" applyProtection="1">
      <alignment horizontal="right" vertical="center" shrinkToFit="1"/>
      <protection locked="0"/>
    </xf>
    <xf numFmtId="49" fontId="2" fillId="40" borderId="11" xfId="0" applyNumberFormat="1" applyFont="1" applyFill="1" applyBorder="1" applyAlignment="1" applyProtection="1">
      <alignment horizontal="center"/>
      <protection locked="0"/>
    </xf>
    <xf numFmtId="49" fontId="2" fillId="40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40" borderId="10" xfId="0" applyNumberFormat="1" applyFont="1" applyFill="1" applyBorder="1" applyAlignment="1" applyProtection="1">
      <alignment horizontal="left" vertical="center"/>
      <protection locked="0"/>
    </xf>
    <xf numFmtId="49" fontId="2" fillId="42" borderId="12" xfId="0" applyNumberFormat="1" applyFont="1" applyFill="1" applyBorder="1" applyAlignment="1" applyProtection="1">
      <alignment horizontal="right" vertical="center" shrinkToFit="1"/>
      <protection locked="0"/>
    </xf>
    <xf numFmtId="49" fontId="4" fillId="42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36" borderId="17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36" borderId="17" xfId="0" applyNumberFormat="1" applyFill="1" applyBorder="1" applyAlignment="1" applyProtection="1">
      <alignment/>
      <protection locked="0"/>
    </xf>
    <xf numFmtId="1" fontId="0" fillId="0" borderId="24" xfId="0" applyNumberFormat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1" fontId="0" fillId="0" borderId="15" xfId="0" applyNumberFormat="1" applyFill="1" applyBorder="1" applyAlignment="1" applyProtection="1">
      <alignment/>
      <protection locked="0"/>
    </xf>
    <xf numFmtId="1" fontId="0" fillId="33" borderId="17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2" fillId="38" borderId="11" xfId="0" applyFont="1" applyFill="1" applyBorder="1" applyAlignment="1" applyProtection="1">
      <alignment/>
      <protection hidden="1"/>
    </xf>
    <xf numFmtId="0" fontId="0" fillId="0" borderId="25" xfId="0" applyFont="1" applyFill="1" applyBorder="1" applyAlignment="1">
      <alignment vertical="center" textRotation="90"/>
    </xf>
    <xf numFmtId="0" fontId="0" fillId="0" borderId="19" xfId="0" applyFont="1" applyFill="1" applyBorder="1" applyAlignment="1">
      <alignment vertical="center" textRotation="90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locked="0"/>
    </xf>
    <xf numFmtId="171" fontId="0" fillId="0" borderId="0" xfId="0" applyNumberFormat="1" applyAlignment="1" applyProtection="1">
      <alignment/>
      <protection locked="0"/>
    </xf>
    <xf numFmtId="171" fontId="0" fillId="0" borderId="0" xfId="0" applyNumberFormat="1" applyAlignment="1" applyProtection="1">
      <alignment horizontal="left"/>
      <protection hidden="1"/>
    </xf>
    <xf numFmtId="49" fontId="8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0" fontId="4" fillId="40" borderId="21" xfId="0" applyFont="1" applyFill="1" applyBorder="1" applyAlignment="1" applyProtection="1">
      <alignment/>
      <protection hidden="1"/>
    </xf>
    <xf numFmtId="0" fontId="4" fillId="34" borderId="26" xfId="0" applyFont="1" applyFill="1" applyBorder="1" applyAlignment="1" applyProtection="1">
      <alignment/>
      <protection hidden="1"/>
    </xf>
    <xf numFmtId="49" fontId="2" fillId="41" borderId="21" xfId="0" applyNumberFormat="1" applyFont="1" applyFill="1" applyBorder="1" applyAlignment="1" applyProtection="1">
      <alignment horizontal="left"/>
      <protection hidden="1"/>
    </xf>
    <xf numFmtId="49" fontId="2" fillId="39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4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40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4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2" fillId="40" borderId="11" xfId="0" applyNumberFormat="1" applyFont="1" applyFill="1" applyBorder="1" applyAlignment="1" applyProtection="1">
      <alignment horizontal="center" wrapText="1"/>
      <protection locked="0"/>
    </xf>
    <xf numFmtId="49" fontId="4" fillId="42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41" borderId="21" xfId="0" applyNumberFormat="1" applyFont="1" applyFill="1" applyBorder="1" applyAlignment="1" applyProtection="1">
      <alignment/>
      <protection hidden="1"/>
    </xf>
    <xf numFmtId="49" fontId="2" fillId="38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8" borderId="11" xfId="0" applyNumberFormat="1" applyFont="1" applyFill="1" applyBorder="1" applyAlignment="1" applyProtection="1">
      <alignment horizontal="center" wrapText="1"/>
      <protection locked="0"/>
    </xf>
    <xf numFmtId="49" fontId="2" fillId="39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0" fontId="4" fillId="40" borderId="13" xfId="0" applyFont="1" applyFill="1" applyBorder="1" applyAlignment="1">
      <alignment horizontal="right"/>
    </xf>
    <xf numFmtId="0" fontId="4" fillId="40" borderId="27" xfId="0" applyFont="1" applyFill="1" applyBorder="1" applyAlignment="1" applyProtection="1">
      <alignment/>
      <protection hidden="1"/>
    </xf>
    <xf numFmtId="0" fontId="4" fillId="40" borderId="28" xfId="0" applyFont="1" applyFill="1" applyBorder="1" applyAlignment="1" applyProtection="1">
      <alignment/>
      <protection hidden="1"/>
    </xf>
    <xf numFmtId="0" fontId="0" fillId="43" borderId="28" xfId="0" applyFill="1" applyBorder="1" applyAlignment="1">
      <alignment horizontal="right"/>
    </xf>
    <xf numFmtId="0" fontId="3" fillId="43" borderId="28" xfId="0" applyFont="1" applyFill="1" applyBorder="1" applyAlignment="1">
      <alignment horizontal="left"/>
    </xf>
    <xf numFmtId="49" fontId="2" fillId="37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16" xfId="0" applyFont="1" applyFill="1" applyBorder="1" applyAlignment="1" applyProtection="1">
      <alignment horizontal="right"/>
      <protection hidden="1"/>
    </xf>
    <xf numFmtId="0" fontId="1" fillId="34" borderId="2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6" xfId="0" applyFont="1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49" fontId="11" fillId="0" borderId="30" xfId="0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31" xfId="0" applyNumberFormat="1" applyBorder="1" applyAlignment="1" applyProtection="1">
      <alignment/>
      <protection locked="0"/>
    </xf>
    <xf numFmtId="49" fontId="0" fillId="0" borderId="32" xfId="0" applyNumberFormat="1" applyBorder="1" applyAlignment="1" applyProtection="1">
      <alignment/>
      <protection locked="0"/>
    </xf>
    <xf numFmtId="49" fontId="0" fillId="0" borderId="33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6" borderId="17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32" xfId="0" applyNumberFormat="1" applyFont="1" applyBorder="1" applyAlignment="1">
      <alignment horizontal="left"/>
    </xf>
    <xf numFmtId="49" fontId="0" fillId="0" borderId="32" xfId="0" applyNumberFormat="1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34" borderId="15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42" borderId="15" xfId="0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2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8" xfId="0" applyFill="1" applyBorder="1" applyAlignment="1">
      <alignment/>
    </xf>
    <xf numFmtId="0" fontId="4" fillId="40" borderId="13" xfId="0" applyFont="1" applyFill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3" fillId="0" borderId="15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165" fontId="3" fillId="0" borderId="39" xfId="0" applyNumberFormat="1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8" xfId="0" applyBorder="1" applyAlignment="1">
      <alignment/>
    </xf>
    <xf numFmtId="0" fontId="0" fillId="0" borderId="38" xfId="0" applyBorder="1" applyAlignment="1">
      <alignment/>
    </xf>
    <xf numFmtId="0" fontId="3" fillId="0" borderId="42" xfId="0" applyFont="1" applyFill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4" fillId="37" borderId="13" xfId="0" applyFont="1" applyFill="1" applyBorder="1" applyAlignment="1">
      <alignment horizontal="right"/>
    </xf>
    <xf numFmtId="0" fontId="4" fillId="37" borderId="28" xfId="0" applyFont="1" applyFill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4" fillId="39" borderId="13" xfId="0" applyFont="1" applyFill="1" applyBorder="1" applyAlignment="1">
      <alignment horizontal="right"/>
    </xf>
    <xf numFmtId="0" fontId="0" fillId="0" borderId="14" xfId="0" applyBorder="1" applyAlignment="1">
      <alignment/>
    </xf>
    <xf numFmtId="165" fontId="3" fillId="0" borderId="13" xfId="0" applyNumberFormat="1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8" xfId="0" applyBorder="1" applyAlignment="1">
      <alignment horizontal="left"/>
    </xf>
    <xf numFmtId="0" fontId="2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65" fontId="2" fillId="0" borderId="13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4" fillId="34" borderId="31" xfId="0" applyFont="1" applyFill="1" applyBorder="1" applyAlignment="1">
      <alignment horizontal="right"/>
    </xf>
    <xf numFmtId="0" fontId="7" fillId="34" borderId="32" xfId="0" applyFont="1" applyFill="1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25" xfId="0" applyBorder="1" applyAlignment="1">
      <alignment horizontal="right"/>
    </xf>
    <xf numFmtId="0" fontId="10" fillId="0" borderId="32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49" fontId="1" fillId="0" borderId="42" xfId="0" applyNumberFormat="1" applyFont="1" applyBorder="1" applyAlignment="1">
      <alignment/>
    </xf>
    <xf numFmtId="49" fontId="0" fillId="0" borderId="43" xfId="0" applyNumberFormat="1" applyBorder="1" applyAlignment="1">
      <alignment/>
    </xf>
    <xf numFmtId="49" fontId="0" fillId="0" borderId="44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6" borderId="45" xfId="0" applyFont="1" applyFill="1" applyBorder="1" applyAlignment="1">
      <alignment horizontal="center" vertical="center" textRotation="90"/>
    </xf>
    <xf numFmtId="0" fontId="0" fillId="0" borderId="46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B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0.140625" style="0" customWidth="1"/>
    <col min="2" max="2" width="102.140625" style="0" customWidth="1"/>
  </cols>
  <sheetData>
    <row r="1" spans="1:2" ht="12.75">
      <c r="A1" s="1" t="s">
        <v>98</v>
      </c>
      <c r="B1" s="89"/>
    </row>
    <row r="2" spans="1:2" ht="12.75">
      <c r="A2" s="1" t="s">
        <v>99</v>
      </c>
      <c r="B2" s="89"/>
    </row>
    <row r="3" spans="1:2" ht="12.75">
      <c r="A3" s="1" t="s">
        <v>0</v>
      </c>
      <c r="B3" s="90"/>
    </row>
    <row r="4" spans="1:2" ht="12.75">
      <c r="A4" s="1" t="s">
        <v>1</v>
      </c>
      <c r="B4" s="90"/>
    </row>
    <row r="5" spans="1:2" ht="12.75">
      <c r="A5" s="1" t="s">
        <v>97</v>
      </c>
      <c r="B5" s="90"/>
    </row>
    <row r="6" spans="1:2" ht="12.75">
      <c r="A6" s="1" t="s">
        <v>100</v>
      </c>
      <c r="B6" s="90"/>
    </row>
    <row r="7" spans="1:2" ht="12.75">
      <c r="A7" s="1" t="s">
        <v>2</v>
      </c>
      <c r="B7" s="91"/>
    </row>
    <row r="8" spans="1:2" ht="12.75">
      <c r="A8" s="1" t="s">
        <v>3</v>
      </c>
      <c r="B8" s="83"/>
    </row>
    <row r="9" spans="1:2" ht="12.75">
      <c r="A9" s="1" t="s">
        <v>4</v>
      </c>
      <c r="B9" s="83"/>
    </row>
    <row r="10" spans="1:2" ht="12.75">
      <c r="A10" s="1" t="s">
        <v>5</v>
      </c>
      <c r="B10" s="92">
        <f ca="1">TODAY()</f>
        <v>42598</v>
      </c>
    </row>
    <row r="11" spans="1:2" ht="12.75">
      <c r="A11" s="3" t="s">
        <v>6</v>
      </c>
      <c r="B11" s="84"/>
    </row>
    <row r="12" spans="1:2" ht="12.75">
      <c r="A12" s="1"/>
      <c r="B12" s="2"/>
    </row>
    <row r="13" spans="1:2" ht="12.75">
      <c r="A13" s="1"/>
      <c r="B13" s="2"/>
    </row>
    <row r="15" spans="1:2" ht="12.75">
      <c r="A15" s="1" t="s">
        <v>7</v>
      </c>
      <c r="B15" s="1" t="s">
        <v>8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45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11" t="s">
        <v>10</v>
      </c>
      <c r="B4" s="211" t="s">
        <v>11</v>
      </c>
      <c r="C4" s="212" t="s">
        <v>41</v>
      </c>
      <c r="D4" s="211" t="s">
        <v>12</v>
      </c>
      <c r="E4" s="218" t="s">
        <v>13</v>
      </c>
      <c r="F4" s="211" t="s">
        <v>14</v>
      </c>
      <c r="G4" s="214" t="s">
        <v>15</v>
      </c>
      <c r="H4" s="215"/>
      <c r="I4" s="215"/>
      <c r="J4" s="215"/>
      <c r="K4" s="215"/>
      <c r="L4" s="215"/>
      <c r="M4" s="215"/>
      <c r="N4" s="215"/>
      <c r="O4" s="215"/>
      <c r="P4" s="215"/>
      <c r="Q4" s="216"/>
    </row>
    <row r="5" spans="1:17" ht="12.75">
      <c r="A5" s="211"/>
      <c r="B5" s="211"/>
      <c r="C5" s="213"/>
      <c r="D5" s="217"/>
      <c r="E5" s="218"/>
      <c r="F5" s="211"/>
      <c r="G5" s="6" t="s">
        <v>16</v>
      </c>
      <c r="H5" s="12" t="s">
        <v>33</v>
      </c>
      <c r="I5" s="6" t="s">
        <v>17</v>
      </c>
      <c r="J5" s="12" t="s">
        <v>34</v>
      </c>
      <c r="K5" s="12" t="s">
        <v>35</v>
      </c>
      <c r="L5" s="12" t="s">
        <v>49</v>
      </c>
      <c r="M5" s="12" t="s">
        <v>36</v>
      </c>
      <c r="N5" s="12" t="s">
        <v>47</v>
      </c>
      <c r="O5" s="12" t="s">
        <v>48</v>
      </c>
      <c r="P5" s="12" t="s">
        <v>18</v>
      </c>
      <c r="Q5" s="12" t="s">
        <v>37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46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:A14"/>
    </sheetView>
  </sheetViews>
  <sheetFormatPr defaultColWidth="9.140625" defaultRowHeight="12.75"/>
  <cols>
    <col min="1" max="1" width="64.00390625" style="0" customWidth="1"/>
  </cols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DB160"/>
  <sheetViews>
    <sheetView tabSelected="1" zoomScalePageLayoutView="0" workbookViewId="0" topLeftCell="A1">
      <pane ySplit="11" topLeftCell="A12" activePane="bottomLeft" state="frozen"/>
      <selection pane="topLeft" activeCell="B1" sqref="B1"/>
      <selection pane="bottomLeft" activeCell="B4" sqref="B4:C4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59.140625" style="0" customWidth="1"/>
    <col min="4" max="6" width="7.57421875" style="0" customWidth="1"/>
    <col min="8" max="9" width="8.421875" style="0" customWidth="1"/>
    <col min="10" max="10" width="8.140625" style="0" customWidth="1"/>
    <col min="11" max="11" width="4.57421875" style="0" customWidth="1"/>
    <col min="12" max="14" width="4.00390625" style="0" customWidth="1"/>
    <col min="15" max="15" width="4.7109375" style="0" customWidth="1"/>
    <col min="16" max="16" width="4.140625" style="0" customWidth="1"/>
    <col min="17" max="22" width="4.00390625" style="0" customWidth="1"/>
    <col min="23" max="23" width="4.57421875" style="0" customWidth="1"/>
    <col min="24" max="26" width="4.00390625" style="0" customWidth="1"/>
    <col min="27" max="27" width="5.00390625" style="0" customWidth="1"/>
    <col min="28" max="28" width="4.140625" style="0" customWidth="1"/>
    <col min="29" max="34" width="4.00390625" style="0" customWidth="1"/>
    <col min="35" max="35" width="4.7109375" style="0" customWidth="1"/>
    <col min="36" max="38" width="4.00390625" style="0" customWidth="1"/>
    <col min="39" max="39" width="4.57421875" style="0" customWidth="1"/>
    <col min="40" max="40" width="4.7109375" style="0" customWidth="1"/>
    <col min="41" max="50" width="4.00390625" style="0" customWidth="1"/>
    <col min="51" max="51" width="4.57421875" style="0" customWidth="1"/>
    <col min="52" max="52" width="4.7109375" style="0" customWidth="1"/>
    <col min="53" max="62" width="4.00390625" style="0" customWidth="1"/>
    <col min="63" max="63" width="5.28125" style="0" customWidth="1"/>
    <col min="64" max="64" width="4.140625" style="0" customWidth="1"/>
    <col min="65" max="75" width="4.00390625" style="0" customWidth="1"/>
    <col min="76" max="76" width="4.140625" style="0" customWidth="1"/>
    <col min="77" max="82" width="4.00390625" style="0" customWidth="1"/>
    <col min="83" max="87" width="4.00390625" style="0" hidden="1" customWidth="1"/>
    <col min="88" max="88" width="4.140625" style="0" hidden="1" customWidth="1"/>
    <col min="89" max="99" width="4.00390625" style="0" hidden="1" customWidth="1"/>
    <col min="100" max="100" width="4.140625" style="0" hidden="1" customWidth="1"/>
    <col min="101" max="106" width="4.00390625" style="0" hidden="1" customWidth="1"/>
  </cols>
  <sheetData>
    <row r="1" spans="1:6" ht="12.75">
      <c r="A1" s="164" t="s">
        <v>50</v>
      </c>
      <c r="B1" s="164"/>
      <c r="C1" s="164"/>
      <c r="D1" s="20"/>
      <c r="E1" s="20"/>
      <c r="F1" s="20"/>
    </row>
    <row r="2" spans="1:10" ht="12.75">
      <c r="A2" s="30" t="s">
        <v>51</v>
      </c>
      <c r="B2" s="131" t="s">
        <v>129</v>
      </c>
      <c r="C2" s="132"/>
      <c r="D2" s="132"/>
      <c r="E2" s="132"/>
      <c r="F2" s="132"/>
      <c r="G2" s="132"/>
      <c r="H2" s="132"/>
      <c r="I2" s="132"/>
      <c r="J2" s="132"/>
    </row>
    <row r="3" spans="1:10" ht="12.75">
      <c r="A3" s="30" t="s">
        <v>52</v>
      </c>
      <c r="B3" s="131" t="s">
        <v>130</v>
      </c>
      <c r="C3" s="132"/>
      <c r="D3" s="132"/>
      <c r="E3" s="132"/>
      <c r="F3" s="132"/>
      <c r="G3" s="132"/>
      <c r="H3" s="132"/>
      <c r="I3" s="132"/>
      <c r="J3" s="132"/>
    </row>
    <row r="4" spans="2:10" ht="15.75">
      <c r="B4" s="165" t="s">
        <v>274</v>
      </c>
      <c r="C4" s="165"/>
      <c r="D4" s="166" t="s">
        <v>95</v>
      </c>
      <c r="E4" s="166"/>
      <c r="F4" s="166"/>
      <c r="G4" s="131" t="s">
        <v>273</v>
      </c>
      <c r="H4" s="131"/>
      <c r="I4" s="131"/>
      <c r="J4" s="132"/>
    </row>
    <row r="5" spans="2:82" ht="15.75">
      <c r="B5" s="32"/>
      <c r="C5" s="35" t="s">
        <v>272</v>
      </c>
      <c r="D5" s="33"/>
      <c r="E5" s="131" t="s">
        <v>271</v>
      </c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</row>
    <row r="6" spans="2:82" ht="15.75">
      <c r="B6" s="32"/>
      <c r="C6" s="34" t="s">
        <v>94</v>
      </c>
      <c r="D6" s="33"/>
      <c r="E6" s="131">
        <f>Opis!$B$4</f>
        <v>0</v>
      </c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</row>
    <row r="7" spans="2:82" ht="15.75">
      <c r="B7" s="32"/>
      <c r="C7" s="35" t="s">
        <v>96</v>
      </c>
      <c r="D7" s="33"/>
      <c r="E7" s="131" t="s">
        <v>128</v>
      </c>
      <c r="F7" s="132"/>
      <c r="G7" s="132"/>
      <c r="H7" s="132"/>
      <c r="I7" s="132"/>
      <c r="J7" s="132"/>
      <c r="K7" s="132"/>
      <c r="L7" s="132"/>
      <c r="M7" s="132"/>
      <c r="N7" s="132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</row>
    <row r="8" spans="2:82" ht="15.75">
      <c r="B8" s="21"/>
      <c r="C8" s="34" t="s">
        <v>249</v>
      </c>
      <c r="D8" s="21"/>
      <c r="E8" s="142" t="s">
        <v>250</v>
      </c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</row>
    <row r="9" spans="2:106" ht="15" customHeight="1">
      <c r="B9" s="171" t="s">
        <v>10</v>
      </c>
      <c r="C9" s="192" t="s">
        <v>11</v>
      </c>
      <c r="D9" s="171" t="s">
        <v>75</v>
      </c>
      <c r="E9" s="171"/>
      <c r="F9" s="171"/>
      <c r="G9" s="144" t="s">
        <v>236</v>
      </c>
      <c r="H9" s="144" t="s">
        <v>211</v>
      </c>
      <c r="I9" s="144" t="s">
        <v>212</v>
      </c>
      <c r="J9" s="192" t="s">
        <v>14</v>
      </c>
      <c r="K9" s="134" t="s">
        <v>74</v>
      </c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 t="s">
        <v>73</v>
      </c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 t="s">
        <v>72</v>
      </c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 t="s">
        <v>71</v>
      </c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208"/>
    </row>
    <row r="10" spans="2:106" ht="12.75" customHeight="1">
      <c r="B10" s="172"/>
      <c r="C10" s="193"/>
      <c r="D10" s="147" t="s">
        <v>44</v>
      </c>
      <c r="E10" s="147" t="s">
        <v>42</v>
      </c>
      <c r="F10" s="147" t="s">
        <v>43</v>
      </c>
      <c r="G10" s="145"/>
      <c r="H10" s="145"/>
      <c r="I10" s="145"/>
      <c r="J10" s="193"/>
      <c r="K10" s="207" t="s">
        <v>183</v>
      </c>
      <c r="L10" s="136"/>
      <c r="M10" s="136"/>
      <c r="N10" s="136"/>
      <c r="O10" s="136"/>
      <c r="P10" s="136"/>
      <c r="Q10" s="136"/>
      <c r="R10" s="136"/>
      <c r="S10" s="136"/>
      <c r="T10" s="136"/>
      <c r="U10" s="137"/>
      <c r="V10" s="209" t="s">
        <v>14</v>
      </c>
      <c r="W10" s="135" t="s">
        <v>184</v>
      </c>
      <c r="X10" s="136"/>
      <c r="Y10" s="136"/>
      <c r="Z10" s="136"/>
      <c r="AA10" s="136"/>
      <c r="AB10" s="136"/>
      <c r="AC10" s="136"/>
      <c r="AD10" s="136"/>
      <c r="AE10" s="136"/>
      <c r="AF10" s="136"/>
      <c r="AG10" s="137"/>
      <c r="AH10" s="133" t="s">
        <v>14</v>
      </c>
      <c r="AI10" s="135" t="s">
        <v>185</v>
      </c>
      <c r="AJ10" s="136"/>
      <c r="AK10" s="136"/>
      <c r="AL10" s="136"/>
      <c r="AM10" s="136"/>
      <c r="AN10" s="136"/>
      <c r="AO10" s="136"/>
      <c r="AP10" s="136"/>
      <c r="AQ10" s="136"/>
      <c r="AR10" s="136"/>
      <c r="AS10" s="137"/>
      <c r="AT10" s="133" t="s">
        <v>14</v>
      </c>
      <c r="AU10" s="135" t="s">
        <v>186</v>
      </c>
      <c r="AV10" s="136"/>
      <c r="AW10" s="136"/>
      <c r="AX10" s="136"/>
      <c r="AY10" s="136"/>
      <c r="AZ10" s="136"/>
      <c r="BA10" s="136"/>
      <c r="BB10" s="136"/>
      <c r="BC10" s="136"/>
      <c r="BD10" s="136"/>
      <c r="BE10" s="137"/>
      <c r="BF10" s="133" t="s">
        <v>14</v>
      </c>
      <c r="BG10" s="135" t="s">
        <v>187</v>
      </c>
      <c r="BH10" s="136"/>
      <c r="BI10" s="136"/>
      <c r="BJ10" s="136"/>
      <c r="BK10" s="136"/>
      <c r="BL10" s="136"/>
      <c r="BM10" s="136"/>
      <c r="BN10" s="136"/>
      <c r="BO10" s="136"/>
      <c r="BP10" s="136"/>
      <c r="BQ10" s="137"/>
      <c r="BR10" s="133" t="s">
        <v>14</v>
      </c>
      <c r="BS10" s="139" t="s">
        <v>253</v>
      </c>
      <c r="BT10" s="140"/>
      <c r="BU10" s="140"/>
      <c r="BV10" s="140"/>
      <c r="BW10" s="140"/>
      <c r="BX10" s="140"/>
      <c r="BY10" s="140"/>
      <c r="BZ10" s="140"/>
      <c r="CA10" s="140"/>
      <c r="CB10" s="140"/>
      <c r="CC10" s="141"/>
      <c r="CD10" s="133" t="s">
        <v>14</v>
      </c>
      <c r="CE10" s="135" t="s">
        <v>38</v>
      </c>
      <c r="CF10" s="136"/>
      <c r="CG10" s="136"/>
      <c r="CH10" s="136"/>
      <c r="CI10" s="136"/>
      <c r="CJ10" s="136"/>
      <c r="CK10" s="136"/>
      <c r="CL10" s="136"/>
      <c r="CM10" s="136"/>
      <c r="CN10" s="136"/>
      <c r="CO10" s="137"/>
      <c r="CP10" s="133" t="s">
        <v>14</v>
      </c>
      <c r="CQ10" s="135" t="s">
        <v>40</v>
      </c>
      <c r="CR10" s="136"/>
      <c r="CS10" s="136"/>
      <c r="CT10" s="136"/>
      <c r="CU10" s="136"/>
      <c r="CV10" s="136"/>
      <c r="CW10" s="136"/>
      <c r="CX10" s="136"/>
      <c r="CY10" s="136"/>
      <c r="CZ10" s="136"/>
      <c r="DA10" s="137"/>
      <c r="DB10" s="133" t="s">
        <v>14</v>
      </c>
    </row>
    <row r="11" spans="2:106" ht="17.25" customHeight="1">
      <c r="B11" s="172"/>
      <c r="C11" s="194"/>
      <c r="D11" s="148"/>
      <c r="E11" s="148"/>
      <c r="F11" s="148"/>
      <c r="G11" s="146"/>
      <c r="H11" s="146"/>
      <c r="I11" s="146"/>
      <c r="J11" s="194"/>
      <c r="K11" s="18" t="s">
        <v>16</v>
      </c>
      <c r="L11" s="18" t="s">
        <v>33</v>
      </c>
      <c r="M11" s="18" t="s">
        <v>17</v>
      </c>
      <c r="N11" s="18" t="s">
        <v>34</v>
      </c>
      <c r="O11" s="18" t="s">
        <v>35</v>
      </c>
      <c r="P11" s="18" t="s">
        <v>49</v>
      </c>
      <c r="Q11" s="18" t="s">
        <v>36</v>
      </c>
      <c r="R11" s="18" t="s">
        <v>47</v>
      </c>
      <c r="S11" s="18" t="s">
        <v>48</v>
      </c>
      <c r="T11" s="18" t="s">
        <v>18</v>
      </c>
      <c r="U11" s="19" t="s">
        <v>37</v>
      </c>
      <c r="V11" s="210"/>
      <c r="W11" s="31" t="s">
        <v>16</v>
      </c>
      <c r="X11" s="18" t="s">
        <v>33</v>
      </c>
      <c r="Y11" s="18" t="s">
        <v>17</v>
      </c>
      <c r="Z11" s="18" t="s">
        <v>34</v>
      </c>
      <c r="AA11" s="18" t="s">
        <v>35</v>
      </c>
      <c r="AB11" s="18" t="s">
        <v>49</v>
      </c>
      <c r="AC11" s="18" t="s">
        <v>36</v>
      </c>
      <c r="AD11" s="18" t="s">
        <v>47</v>
      </c>
      <c r="AE11" s="18" t="s">
        <v>48</v>
      </c>
      <c r="AF11" s="18" t="s">
        <v>18</v>
      </c>
      <c r="AG11" s="19" t="s">
        <v>37</v>
      </c>
      <c r="AH11" s="134"/>
      <c r="AI11" s="31" t="s">
        <v>16</v>
      </c>
      <c r="AJ11" s="18" t="s">
        <v>33</v>
      </c>
      <c r="AK11" s="18" t="s">
        <v>17</v>
      </c>
      <c r="AL11" s="18" t="s">
        <v>34</v>
      </c>
      <c r="AM11" s="18" t="s">
        <v>35</v>
      </c>
      <c r="AN11" s="18" t="s">
        <v>49</v>
      </c>
      <c r="AO11" s="18" t="s">
        <v>36</v>
      </c>
      <c r="AP11" s="18" t="s">
        <v>47</v>
      </c>
      <c r="AQ11" s="18" t="s">
        <v>48</v>
      </c>
      <c r="AR11" s="18" t="s">
        <v>18</v>
      </c>
      <c r="AS11" s="19" t="s">
        <v>37</v>
      </c>
      <c r="AT11" s="134"/>
      <c r="AU11" s="31" t="s">
        <v>16</v>
      </c>
      <c r="AV11" s="18" t="s">
        <v>33</v>
      </c>
      <c r="AW11" s="18" t="s">
        <v>17</v>
      </c>
      <c r="AX11" s="18" t="s">
        <v>34</v>
      </c>
      <c r="AY11" s="18" t="s">
        <v>35</v>
      </c>
      <c r="AZ11" s="18" t="s">
        <v>49</v>
      </c>
      <c r="BA11" s="18" t="s">
        <v>36</v>
      </c>
      <c r="BB11" s="18" t="s">
        <v>47</v>
      </c>
      <c r="BC11" s="18" t="s">
        <v>48</v>
      </c>
      <c r="BD11" s="18" t="s">
        <v>18</v>
      </c>
      <c r="BE11" s="19" t="s">
        <v>37</v>
      </c>
      <c r="BF11" s="134"/>
      <c r="BG11" s="31" t="s">
        <v>16</v>
      </c>
      <c r="BH11" s="18" t="s">
        <v>33</v>
      </c>
      <c r="BI11" s="18" t="s">
        <v>17</v>
      </c>
      <c r="BJ11" s="18" t="s">
        <v>34</v>
      </c>
      <c r="BK11" s="18" t="s">
        <v>35</v>
      </c>
      <c r="BL11" s="18" t="s">
        <v>49</v>
      </c>
      <c r="BM11" s="18" t="s">
        <v>36</v>
      </c>
      <c r="BN11" s="18" t="s">
        <v>47</v>
      </c>
      <c r="BO11" s="18" t="s">
        <v>48</v>
      </c>
      <c r="BP11" s="18" t="s">
        <v>18</v>
      </c>
      <c r="BQ11" s="19" t="s">
        <v>37</v>
      </c>
      <c r="BR11" s="134"/>
      <c r="BS11" s="31" t="s">
        <v>16</v>
      </c>
      <c r="BT11" s="18" t="s">
        <v>33</v>
      </c>
      <c r="BU11" s="18" t="s">
        <v>17</v>
      </c>
      <c r="BV11" s="18" t="s">
        <v>34</v>
      </c>
      <c r="BW11" s="18" t="s">
        <v>35</v>
      </c>
      <c r="BX11" s="18" t="s">
        <v>49</v>
      </c>
      <c r="BY11" s="18" t="s">
        <v>36</v>
      </c>
      <c r="BZ11" s="18" t="s">
        <v>47</v>
      </c>
      <c r="CA11" s="18" t="s">
        <v>48</v>
      </c>
      <c r="CB11" s="18" t="s">
        <v>18</v>
      </c>
      <c r="CC11" s="19" t="s">
        <v>37</v>
      </c>
      <c r="CD11" s="134"/>
      <c r="CE11" s="31" t="s">
        <v>16</v>
      </c>
      <c r="CF11" s="18" t="s">
        <v>33</v>
      </c>
      <c r="CG11" s="18" t="s">
        <v>17</v>
      </c>
      <c r="CH11" s="18" t="s">
        <v>34</v>
      </c>
      <c r="CI11" s="18" t="s">
        <v>35</v>
      </c>
      <c r="CJ11" s="18" t="s">
        <v>49</v>
      </c>
      <c r="CK11" s="18" t="s">
        <v>36</v>
      </c>
      <c r="CL11" s="18" t="s">
        <v>47</v>
      </c>
      <c r="CM11" s="18" t="s">
        <v>48</v>
      </c>
      <c r="CN11" s="18" t="s">
        <v>18</v>
      </c>
      <c r="CO11" s="18" t="s">
        <v>37</v>
      </c>
      <c r="CP11" s="134"/>
      <c r="CQ11" s="31" t="s">
        <v>16</v>
      </c>
      <c r="CR11" s="18" t="s">
        <v>33</v>
      </c>
      <c r="CS11" s="18" t="s">
        <v>17</v>
      </c>
      <c r="CT11" s="18" t="s">
        <v>34</v>
      </c>
      <c r="CU11" s="18" t="s">
        <v>35</v>
      </c>
      <c r="CV11" s="18" t="s">
        <v>49</v>
      </c>
      <c r="CW11" s="18" t="s">
        <v>36</v>
      </c>
      <c r="CX11" s="18" t="s">
        <v>47</v>
      </c>
      <c r="CY11" s="18" t="s">
        <v>48</v>
      </c>
      <c r="CZ11" s="18" t="s">
        <v>18</v>
      </c>
      <c r="DA11" s="19" t="s">
        <v>37</v>
      </c>
      <c r="DB11" s="134"/>
    </row>
    <row r="12" spans="2:106" ht="15.75">
      <c r="B12" s="173" t="s">
        <v>67</v>
      </c>
      <c r="C12" s="174"/>
      <c r="D12" s="174"/>
      <c r="E12" s="174"/>
      <c r="F12" s="174"/>
      <c r="G12" s="175"/>
      <c r="H12" s="175"/>
      <c r="I12" s="175"/>
      <c r="J12" s="176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86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87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87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87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87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87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87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87"/>
    </row>
    <row r="13" spans="2:106" ht="15">
      <c r="B13" s="59" t="s">
        <v>112</v>
      </c>
      <c r="C13" s="60" t="s">
        <v>101</v>
      </c>
      <c r="D13" s="61" t="s">
        <v>125</v>
      </c>
      <c r="E13" s="61" t="s">
        <v>176</v>
      </c>
      <c r="F13" s="61" t="s">
        <v>176</v>
      </c>
      <c r="G13" s="43">
        <f>SUM(K13:T13,W13:AF13,AI13:AR13,AU13:BD13,BG13:BP13,BS13:CB13,CE13:CN13,CQ13:CZ13)</f>
        <v>120</v>
      </c>
      <c r="H13" s="44">
        <f>SUM(K13,W13,AI13,AU13,BG13,BS13,CE13,CQ13)</f>
        <v>45</v>
      </c>
      <c r="I13" s="44">
        <f>SUM(L13:T13,X13:AF13,AJ13:AR13,AV13:BD13,BH13:BP13,BT13:CB13,CF13:CN13,CR13:CZ13)</f>
        <v>75</v>
      </c>
      <c r="J13" s="44">
        <f>SUM(V13,AH13,AT13,BF13,BR13,CD13,CP13,DB13)</f>
        <v>8</v>
      </c>
      <c r="K13" s="72">
        <v>30</v>
      </c>
      <c r="L13" s="72"/>
      <c r="M13" s="72"/>
      <c r="N13" s="72"/>
      <c r="O13" s="72">
        <v>45</v>
      </c>
      <c r="P13" s="72"/>
      <c r="Q13" s="72"/>
      <c r="R13" s="72"/>
      <c r="S13" s="72"/>
      <c r="T13" s="72"/>
      <c r="U13" s="73"/>
      <c r="V13" s="74">
        <v>5</v>
      </c>
      <c r="W13" s="75">
        <v>15</v>
      </c>
      <c r="X13" s="72"/>
      <c r="Y13" s="72"/>
      <c r="Z13" s="72"/>
      <c r="AA13" s="72">
        <v>30</v>
      </c>
      <c r="AB13" s="72"/>
      <c r="AC13" s="72"/>
      <c r="AD13" s="72"/>
      <c r="AE13" s="72"/>
      <c r="AF13" s="72"/>
      <c r="AG13" s="73"/>
      <c r="AH13" s="74">
        <v>3</v>
      </c>
      <c r="AI13" s="75"/>
      <c r="AJ13" s="72"/>
      <c r="AK13" s="72"/>
      <c r="AL13" s="72"/>
      <c r="AM13" s="72"/>
      <c r="AN13" s="72"/>
      <c r="AO13" s="72"/>
      <c r="AP13" s="72"/>
      <c r="AQ13" s="72"/>
      <c r="AR13" s="72"/>
      <c r="AS13" s="73"/>
      <c r="AT13" s="74"/>
      <c r="AU13" s="75"/>
      <c r="AV13" s="72"/>
      <c r="AW13" s="72"/>
      <c r="AX13" s="72"/>
      <c r="AY13" s="72"/>
      <c r="AZ13" s="72"/>
      <c r="BA13" s="72"/>
      <c r="BB13" s="72"/>
      <c r="BC13" s="72"/>
      <c r="BD13" s="72"/>
      <c r="BE13" s="73"/>
      <c r="BF13" s="74"/>
      <c r="BG13" s="75"/>
      <c r="BH13" s="72"/>
      <c r="BI13" s="72"/>
      <c r="BJ13" s="72"/>
      <c r="BK13" s="72"/>
      <c r="BL13" s="72"/>
      <c r="BM13" s="72"/>
      <c r="BN13" s="72"/>
      <c r="BO13" s="72"/>
      <c r="BP13" s="72"/>
      <c r="BQ13" s="73"/>
      <c r="BR13" s="74"/>
      <c r="BS13" s="75"/>
      <c r="BT13" s="72"/>
      <c r="BU13" s="72"/>
      <c r="BV13" s="72"/>
      <c r="BW13" s="72"/>
      <c r="BX13" s="72"/>
      <c r="BY13" s="72"/>
      <c r="BZ13" s="72"/>
      <c r="CA13" s="72"/>
      <c r="CB13" s="72"/>
      <c r="CC13" s="73"/>
      <c r="CD13" s="74"/>
      <c r="CE13" s="75"/>
      <c r="CF13" s="72"/>
      <c r="CG13" s="72"/>
      <c r="CH13" s="72"/>
      <c r="CI13" s="72"/>
      <c r="CJ13" s="72"/>
      <c r="CK13" s="72"/>
      <c r="CL13" s="72"/>
      <c r="CM13" s="72"/>
      <c r="CN13" s="72"/>
      <c r="CO13" s="73"/>
      <c r="CP13" s="74"/>
      <c r="CQ13" s="75"/>
      <c r="CR13" s="72"/>
      <c r="CS13" s="72"/>
      <c r="CT13" s="72"/>
      <c r="CU13" s="72"/>
      <c r="CV13" s="72"/>
      <c r="CW13" s="72"/>
      <c r="CX13" s="72"/>
      <c r="CY13" s="72"/>
      <c r="CZ13" s="72"/>
      <c r="DA13" s="73"/>
      <c r="DB13" s="74"/>
    </row>
    <row r="14" spans="2:106" ht="30">
      <c r="B14" s="62" t="s">
        <v>113</v>
      </c>
      <c r="C14" s="117" t="s">
        <v>257</v>
      </c>
      <c r="D14" s="61"/>
      <c r="E14" s="61"/>
      <c r="F14" s="61" t="s">
        <v>172</v>
      </c>
      <c r="G14" s="43">
        <f>SUM(K14:T14,W14:AF14,AI14:AR14,AU14:BD14,BG14:BP14,BS14:CB14,CE14:CN14,CQ14:CZ14)</f>
        <v>30</v>
      </c>
      <c r="H14" s="44">
        <f aca="true" t="shared" si="0" ref="H14:H26">SUM(K14,W14,AI14,AU14,BG14,BS14,CE14,CQ14)</f>
        <v>0</v>
      </c>
      <c r="I14" s="44">
        <f aca="true" t="shared" si="1" ref="I14:I26">SUM(L14:T14,X14:AF14,AJ14:AR14,AV14:BD14,BH14:BP14,BT14:CB14,CF14:CN14,CR14:CZ14)</f>
        <v>30</v>
      </c>
      <c r="J14" s="44">
        <f aca="true" t="shared" si="2" ref="J14:J26">SUM(V14,AH14,AT14,BF14,BR14,CD14,CP14,DB14)</f>
        <v>2</v>
      </c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74"/>
      <c r="W14" s="75"/>
      <c r="X14" s="72"/>
      <c r="Y14" s="72"/>
      <c r="Z14" s="72"/>
      <c r="AA14" s="72"/>
      <c r="AB14" s="72"/>
      <c r="AC14" s="72"/>
      <c r="AD14" s="72"/>
      <c r="AE14" s="72"/>
      <c r="AF14" s="72"/>
      <c r="AG14" s="73"/>
      <c r="AH14" s="74"/>
      <c r="AI14" s="75"/>
      <c r="AJ14" s="72"/>
      <c r="AK14" s="72"/>
      <c r="AL14" s="72"/>
      <c r="AM14" s="72">
        <v>30</v>
      </c>
      <c r="AN14" s="72"/>
      <c r="AO14" s="72"/>
      <c r="AP14" s="72"/>
      <c r="AQ14" s="72"/>
      <c r="AR14" s="72"/>
      <c r="AS14" s="73"/>
      <c r="AT14" s="74">
        <v>2</v>
      </c>
      <c r="AU14" s="75"/>
      <c r="AV14" s="72"/>
      <c r="AW14" s="72"/>
      <c r="AX14" s="72"/>
      <c r="AY14" s="72"/>
      <c r="AZ14" s="72"/>
      <c r="BA14" s="72"/>
      <c r="BB14" s="72"/>
      <c r="BC14" s="72"/>
      <c r="BD14" s="72"/>
      <c r="BE14" s="73"/>
      <c r="BF14" s="74"/>
      <c r="BG14" s="75"/>
      <c r="BH14" s="72"/>
      <c r="BI14" s="72"/>
      <c r="BJ14" s="72"/>
      <c r="BK14" s="72"/>
      <c r="BL14" s="72"/>
      <c r="BM14" s="72"/>
      <c r="BN14" s="72"/>
      <c r="BO14" s="72"/>
      <c r="BP14" s="72"/>
      <c r="BQ14" s="73"/>
      <c r="BR14" s="74"/>
      <c r="BS14" s="75"/>
      <c r="BT14" s="72"/>
      <c r="BU14" s="72"/>
      <c r="BV14" s="72"/>
      <c r="BW14" s="72"/>
      <c r="BX14" s="72"/>
      <c r="BY14" s="72"/>
      <c r="BZ14" s="72"/>
      <c r="CA14" s="72"/>
      <c r="CB14" s="72"/>
      <c r="CC14" s="73"/>
      <c r="CD14" s="74"/>
      <c r="CE14" s="75"/>
      <c r="CF14" s="72"/>
      <c r="CG14" s="72"/>
      <c r="CH14" s="72"/>
      <c r="CI14" s="72"/>
      <c r="CJ14" s="72"/>
      <c r="CK14" s="72"/>
      <c r="CL14" s="72"/>
      <c r="CM14" s="72"/>
      <c r="CN14" s="72"/>
      <c r="CO14" s="73"/>
      <c r="CP14" s="74"/>
      <c r="CQ14" s="75"/>
      <c r="CR14" s="72"/>
      <c r="CS14" s="72"/>
      <c r="CT14" s="72"/>
      <c r="CU14" s="72"/>
      <c r="CV14" s="72"/>
      <c r="CW14" s="72"/>
      <c r="CX14" s="72"/>
      <c r="CY14" s="72"/>
      <c r="CZ14" s="72"/>
      <c r="DA14" s="73"/>
      <c r="DB14" s="74"/>
    </row>
    <row r="15" spans="2:106" ht="15">
      <c r="B15" s="62" t="s">
        <v>114</v>
      </c>
      <c r="C15" s="63" t="s">
        <v>262</v>
      </c>
      <c r="D15" s="61"/>
      <c r="E15" s="61"/>
      <c r="F15" s="61" t="s">
        <v>172</v>
      </c>
      <c r="G15" s="43">
        <v>30</v>
      </c>
      <c r="H15" s="44">
        <v>0</v>
      </c>
      <c r="I15" s="44">
        <v>30</v>
      </c>
      <c r="J15" s="44">
        <v>2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3"/>
      <c r="V15" s="74"/>
      <c r="W15" s="75"/>
      <c r="X15" s="72"/>
      <c r="Y15" s="72"/>
      <c r="Z15" s="72"/>
      <c r="AA15" s="72"/>
      <c r="AB15" s="72"/>
      <c r="AC15" s="72"/>
      <c r="AD15" s="72"/>
      <c r="AE15" s="72"/>
      <c r="AF15" s="72"/>
      <c r="AG15" s="73"/>
      <c r="AH15" s="74"/>
      <c r="AI15" s="75"/>
      <c r="AJ15" s="72"/>
      <c r="AK15" s="72"/>
      <c r="AL15" s="72"/>
      <c r="AM15" s="72">
        <v>30</v>
      </c>
      <c r="AN15" s="72"/>
      <c r="AO15" s="72"/>
      <c r="AP15" s="72"/>
      <c r="AQ15" s="72"/>
      <c r="AR15" s="72"/>
      <c r="AS15" s="73"/>
      <c r="AT15" s="74">
        <v>2</v>
      </c>
      <c r="AU15" s="75"/>
      <c r="AV15" s="72"/>
      <c r="AW15" s="72"/>
      <c r="AX15" s="72"/>
      <c r="AY15" s="72"/>
      <c r="AZ15" s="72"/>
      <c r="BA15" s="72"/>
      <c r="BB15" s="72"/>
      <c r="BC15" s="72"/>
      <c r="BD15" s="72"/>
      <c r="BE15" s="73"/>
      <c r="BF15" s="74"/>
      <c r="BG15" s="75"/>
      <c r="BH15" s="72"/>
      <c r="BI15" s="72"/>
      <c r="BJ15" s="72"/>
      <c r="BK15" s="72"/>
      <c r="BL15" s="72"/>
      <c r="BM15" s="72"/>
      <c r="BN15" s="72"/>
      <c r="BO15" s="72"/>
      <c r="BP15" s="72"/>
      <c r="BQ15" s="73"/>
      <c r="BR15" s="74"/>
      <c r="BS15" s="75"/>
      <c r="BT15" s="72"/>
      <c r="BU15" s="72"/>
      <c r="BV15" s="72"/>
      <c r="BW15" s="72"/>
      <c r="BX15" s="72"/>
      <c r="BY15" s="72"/>
      <c r="BZ15" s="72"/>
      <c r="CA15" s="72"/>
      <c r="CB15" s="72"/>
      <c r="CC15" s="73"/>
      <c r="CD15" s="74"/>
      <c r="CE15" s="75"/>
      <c r="CF15" s="72"/>
      <c r="CG15" s="72"/>
      <c r="CH15" s="72"/>
      <c r="CI15" s="72"/>
      <c r="CJ15" s="72"/>
      <c r="CK15" s="72"/>
      <c r="CL15" s="72"/>
      <c r="CM15" s="72"/>
      <c r="CN15" s="72"/>
      <c r="CO15" s="73"/>
      <c r="CP15" s="74"/>
      <c r="CQ15" s="75"/>
      <c r="CR15" s="72"/>
      <c r="CS15" s="72"/>
      <c r="CT15" s="72"/>
      <c r="CU15" s="72"/>
      <c r="CV15" s="72"/>
      <c r="CW15" s="72"/>
      <c r="CX15" s="72"/>
      <c r="CY15" s="72"/>
      <c r="CZ15" s="72"/>
      <c r="DA15" s="73"/>
      <c r="DB15" s="74"/>
    </row>
    <row r="16" spans="2:106" ht="15">
      <c r="B16" s="62" t="s">
        <v>115</v>
      </c>
      <c r="C16" s="63" t="s">
        <v>258</v>
      </c>
      <c r="D16" s="61" t="s">
        <v>125</v>
      </c>
      <c r="E16" s="61" t="s">
        <v>173</v>
      </c>
      <c r="F16" s="61" t="s">
        <v>173</v>
      </c>
      <c r="G16" s="43">
        <f aca="true" t="shared" si="3" ref="G16:G26">SUM(K16:T16,W16:AF16,AI16:AR16,AU16:BD16,BG16:BP16,BS16:CB16,CE16:CN16,CQ16:CZ16)</f>
        <v>45</v>
      </c>
      <c r="H16" s="44">
        <f t="shared" si="0"/>
        <v>15</v>
      </c>
      <c r="I16" s="44">
        <f t="shared" si="1"/>
        <v>30</v>
      </c>
      <c r="J16" s="44">
        <f t="shared" si="2"/>
        <v>2</v>
      </c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3"/>
      <c r="V16" s="74"/>
      <c r="W16" s="75">
        <v>15</v>
      </c>
      <c r="X16" s="72"/>
      <c r="Y16" s="72"/>
      <c r="Z16" s="72"/>
      <c r="AA16" s="72">
        <v>30</v>
      </c>
      <c r="AB16" s="72"/>
      <c r="AC16" s="72"/>
      <c r="AD16" s="72"/>
      <c r="AE16" s="72"/>
      <c r="AF16" s="72"/>
      <c r="AG16" s="73"/>
      <c r="AH16" s="74">
        <v>2</v>
      </c>
      <c r="AI16" s="75"/>
      <c r="AJ16" s="72"/>
      <c r="AK16" s="72"/>
      <c r="AL16" s="72"/>
      <c r="AM16" s="72"/>
      <c r="AN16" s="72"/>
      <c r="AO16" s="72"/>
      <c r="AP16" s="72"/>
      <c r="AQ16" s="72"/>
      <c r="AR16" s="72"/>
      <c r="AS16" s="73"/>
      <c r="AT16" s="74"/>
      <c r="AU16" s="75"/>
      <c r="AV16" s="72"/>
      <c r="AW16" s="72"/>
      <c r="AX16" s="72"/>
      <c r="AY16" s="72"/>
      <c r="AZ16" s="72"/>
      <c r="BA16" s="72"/>
      <c r="BB16" s="72"/>
      <c r="BC16" s="72"/>
      <c r="BD16" s="72"/>
      <c r="BE16" s="73"/>
      <c r="BF16" s="74"/>
      <c r="BG16" s="75"/>
      <c r="BH16" s="72"/>
      <c r="BI16" s="72"/>
      <c r="BJ16" s="72"/>
      <c r="BK16" s="72"/>
      <c r="BL16" s="72"/>
      <c r="BM16" s="72"/>
      <c r="BN16" s="72"/>
      <c r="BO16" s="72"/>
      <c r="BP16" s="72"/>
      <c r="BQ16" s="73"/>
      <c r="BR16" s="74"/>
      <c r="BS16" s="75"/>
      <c r="BT16" s="72"/>
      <c r="BU16" s="72"/>
      <c r="BV16" s="72"/>
      <c r="BW16" s="72"/>
      <c r="BX16" s="72"/>
      <c r="BY16" s="72"/>
      <c r="BZ16" s="72"/>
      <c r="CA16" s="72"/>
      <c r="CB16" s="72"/>
      <c r="CC16" s="73"/>
      <c r="CD16" s="74"/>
      <c r="CE16" s="75"/>
      <c r="CF16" s="72"/>
      <c r="CG16" s="72"/>
      <c r="CH16" s="72"/>
      <c r="CI16" s="72"/>
      <c r="CJ16" s="72"/>
      <c r="CK16" s="72"/>
      <c r="CL16" s="72"/>
      <c r="CM16" s="72"/>
      <c r="CN16" s="72"/>
      <c r="CO16" s="73"/>
      <c r="CP16" s="74"/>
      <c r="CQ16" s="75"/>
      <c r="CR16" s="72"/>
      <c r="CS16" s="72"/>
      <c r="CT16" s="72"/>
      <c r="CU16" s="72"/>
      <c r="CV16" s="72"/>
      <c r="CW16" s="72"/>
      <c r="CX16" s="72"/>
      <c r="CY16" s="72"/>
      <c r="CZ16" s="72"/>
      <c r="DA16" s="73"/>
      <c r="DB16" s="74"/>
    </row>
    <row r="17" spans="2:106" ht="15">
      <c r="B17" s="62" t="s">
        <v>116</v>
      </c>
      <c r="C17" s="63" t="s">
        <v>102</v>
      </c>
      <c r="D17" s="61"/>
      <c r="E17" s="61"/>
      <c r="F17" s="61" t="s">
        <v>174</v>
      </c>
      <c r="G17" s="43">
        <f t="shared" si="3"/>
        <v>15</v>
      </c>
      <c r="H17" s="44">
        <f t="shared" si="0"/>
        <v>0</v>
      </c>
      <c r="I17" s="44">
        <v>15</v>
      </c>
      <c r="J17" s="44">
        <f t="shared" si="2"/>
        <v>1</v>
      </c>
      <c r="K17" s="72"/>
      <c r="L17" s="72">
        <v>15</v>
      </c>
      <c r="M17" s="72"/>
      <c r="N17" s="72"/>
      <c r="O17" s="72"/>
      <c r="P17" s="72"/>
      <c r="Q17" s="72"/>
      <c r="R17" s="72"/>
      <c r="S17" s="72"/>
      <c r="T17" s="72"/>
      <c r="U17" s="73"/>
      <c r="V17" s="74">
        <v>1</v>
      </c>
      <c r="W17" s="75"/>
      <c r="X17" s="72"/>
      <c r="Y17" s="72"/>
      <c r="Z17" s="72"/>
      <c r="AA17" s="72"/>
      <c r="AB17" s="72"/>
      <c r="AC17" s="72"/>
      <c r="AD17" s="72"/>
      <c r="AE17" s="72"/>
      <c r="AF17" s="72"/>
      <c r="AG17" s="73"/>
      <c r="AH17" s="74"/>
      <c r="AI17" s="75"/>
      <c r="AJ17" s="72"/>
      <c r="AK17" s="72"/>
      <c r="AL17" s="72"/>
      <c r="AM17" s="72"/>
      <c r="AN17" s="72"/>
      <c r="AO17" s="72"/>
      <c r="AP17" s="72"/>
      <c r="AQ17" s="72"/>
      <c r="AR17" s="72"/>
      <c r="AS17" s="73"/>
      <c r="AT17" s="74"/>
      <c r="AU17" s="75"/>
      <c r="AV17" s="72"/>
      <c r="AW17" s="72"/>
      <c r="AX17" s="72"/>
      <c r="AY17" s="72"/>
      <c r="AZ17" s="72"/>
      <c r="BA17" s="72"/>
      <c r="BB17" s="72"/>
      <c r="BC17" s="72"/>
      <c r="BD17" s="72"/>
      <c r="BE17" s="73"/>
      <c r="BF17" s="74"/>
      <c r="BG17" s="75"/>
      <c r="BH17" s="72"/>
      <c r="BI17" s="72"/>
      <c r="BJ17" s="72"/>
      <c r="BK17" s="72"/>
      <c r="BL17" s="72"/>
      <c r="BM17" s="72"/>
      <c r="BN17" s="72"/>
      <c r="BO17" s="72"/>
      <c r="BP17" s="72"/>
      <c r="BQ17" s="73"/>
      <c r="BR17" s="74"/>
      <c r="BS17" s="75"/>
      <c r="BT17" s="72"/>
      <c r="BU17" s="72"/>
      <c r="BV17" s="72"/>
      <c r="BW17" s="72"/>
      <c r="BX17" s="72"/>
      <c r="BY17" s="72"/>
      <c r="BZ17" s="72"/>
      <c r="CA17" s="72"/>
      <c r="CB17" s="72"/>
      <c r="CC17" s="73"/>
      <c r="CD17" s="74"/>
      <c r="CE17" s="75"/>
      <c r="CF17" s="72"/>
      <c r="CG17" s="72"/>
      <c r="CH17" s="72"/>
      <c r="CI17" s="72"/>
      <c r="CJ17" s="72"/>
      <c r="CK17" s="72"/>
      <c r="CL17" s="72"/>
      <c r="CM17" s="72"/>
      <c r="CN17" s="72"/>
      <c r="CO17" s="73"/>
      <c r="CP17" s="74"/>
      <c r="CQ17" s="75"/>
      <c r="CR17" s="72"/>
      <c r="CS17" s="72"/>
      <c r="CT17" s="72"/>
      <c r="CU17" s="72"/>
      <c r="CV17" s="72"/>
      <c r="CW17" s="72"/>
      <c r="CX17" s="72"/>
      <c r="CY17" s="72"/>
      <c r="CZ17" s="72"/>
      <c r="DA17" s="73"/>
      <c r="DB17" s="74"/>
    </row>
    <row r="18" spans="2:106" ht="15">
      <c r="B18" s="62" t="s">
        <v>117</v>
      </c>
      <c r="C18" s="63" t="s">
        <v>103</v>
      </c>
      <c r="D18" s="61" t="s">
        <v>126</v>
      </c>
      <c r="E18" s="61" t="s">
        <v>175</v>
      </c>
      <c r="F18" s="61" t="s">
        <v>175</v>
      </c>
      <c r="G18" s="43">
        <f t="shared" si="3"/>
        <v>75</v>
      </c>
      <c r="H18" s="44">
        <f t="shared" si="0"/>
        <v>30</v>
      </c>
      <c r="I18" s="44">
        <f t="shared" si="1"/>
        <v>45</v>
      </c>
      <c r="J18" s="44">
        <f t="shared" si="2"/>
        <v>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3"/>
      <c r="V18" s="74"/>
      <c r="W18" s="75">
        <v>15</v>
      </c>
      <c r="X18" s="72"/>
      <c r="Y18" s="72"/>
      <c r="Z18" s="72"/>
      <c r="AA18" s="72">
        <v>30</v>
      </c>
      <c r="AB18" s="72"/>
      <c r="AC18" s="72"/>
      <c r="AD18" s="72"/>
      <c r="AE18" s="72"/>
      <c r="AF18" s="72"/>
      <c r="AG18" s="73"/>
      <c r="AH18" s="74">
        <v>3</v>
      </c>
      <c r="AI18" s="75">
        <v>15</v>
      </c>
      <c r="AJ18" s="72"/>
      <c r="AK18" s="72"/>
      <c r="AL18" s="72"/>
      <c r="AM18" s="72">
        <v>15</v>
      </c>
      <c r="AN18" s="72"/>
      <c r="AO18" s="72"/>
      <c r="AP18" s="72"/>
      <c r="AQ18" s="72"/>
      <c r="AR18" s="72"/>
      <c r="AS18" s="73"/>
      <c r="AT18" s="74">
        <v>1</v>
      </c>
      <c r="AU18" s="75"/>
      <c r="AV18" s="72"/>
      <c r="AW18" s="72"/>
      <c r="AX18" s="72"/>
      <c r="AY18" s="72"/>
      <c r="AZ18" s="72"/>
      <c r="BA18" s="72"/>
      <c r="BB18" s="72"/>
      <c r="BC18" s="72"/>
      <c r="BD18" s="72"/>
      <c r="BE18" s="73"/>
      <c r="BF18" s="74"/>
      <c r="BG18" s="75"/>
      <c r="BH18" s="72"/>
      <c r="BI18" s="72"/>
      <c r="BJ18" s="72"/>
      <c r="BK18" s="72"/>
      <c r="BL18" s="72"/>
      <c r="BM18" s="72"/>
      <c r="BN18" s="72"/>
      <c r="BO18" s="72"/>
      <c r="BP18" s="72"/>
      <c r="BQ18" s="73"/>
      <c r="BR18" s="74"/>
      <c r="BS18" s="75"/>
      <c r="BT18" s="72"/>
      <c r="BU18" s="72"/>
      <c r="BV18" s="72"/>
      <c r="BW18" s="72"/>
      <c r="BX18" s="72"/>
      <c r="BY18" s="72"/>
      <c r="BZ18" s="72"/>
      <c r="CA18" s="72"/>
      <c r="CB18" s="72"/>
      <c r="CC18" s="73"/>
      <c r="CD18" s="74"/>
      <c r="CE18" s="75"/>
      <c r="CF18" s="72"/>
      <c r="CG18" s="72"/>
      <c r="CH18" s="72"/>
      <c r="CI18" s="72"/>
      <c r="CJ18" s="72"/>
      <c r="CK18" s="72"/>
      <c r="CL18" s="72"/>
      <c r="CM18" s="72"/>
      <c r="CN18" s="72"/>
      <c r="CO18" s="73"/>
      <c r="CP18" s="74"/>
      <c r="CQ18" s="75"/>
      <c r="CR18" s="72"/>
      <c r="CS18" s="72"/>
      <c r="CT18" s="72"/>
      <c r="CU18" s="72"/>
      <c r="CV18" s="72"/>
      <c r="CW18" s="72"/>
      <c r="CX18" s="72"/>
      <c r="CY18" s="72"/>
      <c r="CZ18" s="72"/>
      <c r="DA18" s="73"/>
      <c r="DB18" s="74"/>
    </row>
    <row r="19" spans="2:106" ht="15">
      <c r="B19" s="62" t="s">
        <v>118</v>
      </c>
      <c r="C19" s="63" t="s">
        <v>104</v>
      </c>
      <c r="D19" s="61" t="s">
        <v>127</v>
      </c>
      <c r="E19" s="61" t="s">
        <v>174</v>
      </c>
      <c r="F19" s="61" t="s">
        <v>174</v>
      </c>
      <c r="G19" s="43">
        <f t="shared" si="3"/>
        <v>30</v>
      </c>
      <c r="H19" s="44">
        <f t="shared" si="0"/>
        <v>15</v>
      </c>
      <c r="I19" s="44">
        <f t="shared" si="1"/>
        <v>15</v>
      </c>
      <c r="J19" s="44">
        <f t="shared" si="2"/>
        <v>2</v>
      </c>
      <c r="K19" s="72">
        <v>15</v>
      </c>
      <c r="L19" s="72">
        <v>15</v>
      </c>
      <c r="M19" s="72"/>
      <c r="N19" s="72"/>
      <c r="O19" s="72"/>
      <c r="P19" s="72"/>
      <c r="Q19" s="72"/>
      <c r="R19" s="72"/>
      <c r="S19" s="72"/>
      <c r="T19" s="72"/>
      <c r="U19" s="73"/>
      <c r="V19" s="74">
        <v>2</v>
      </c>
      <c r="W19" s="75"/>
      <c r="X19" s="72"/>
      <c r="Y19" s="72"/>
      <c r="Z19" s="72"/>
      <c r="AA19" s="72"/>
      <c r="AB19" s="72"/>
      <c r="AC19" s="72"/>
      <c r="AD19" s="72"/>
      <c r="AE19" s="72"/>
      <c r="AF19" s="72"/>
      <c r="AG19" s="73"/>
      <c r="AH19" s="74"/>
      <c r="AI19" s="75"/>
      <c r="AJ19" s="72"/>
      <c r="AK19" s="72"/>
      <c r="AL19" s="72"/>
      <c r="AM19" s="72"/>
      <c r="AN19" s="72"/>
      <c r="AO19" s="72"/>
      <c r="AP19" s="72"/>
      <c r="AQ19" s="72"/>
      <c r="AR19" s="72"/>
      <c r="AS19" s="73"/>
      <c r="AT19" s="74"/>
      <c r="AU19" s="75"/>
      <c r="AV19" s="72"/>
      <c r="AW19" s="72"/>
      <c r="AX19" s="72"/>
      <c r="AY19" s="72"/>
      <c r="AZ19" s="72"/>
      <c r="BA19" s="72"/>
      <c r="BB19" s="72"/>
      <c r="BC19" s="72"/>
      <c r="BD19" s="72"/>
      <c r="BE19" s="73"/>
      <c r="BF19" s="74"/>
      <c r="BG19" s="75"/>
      <c r="BH19" s="72"/>
      <c r="BI19" s="72"/>
      <c r="BJ19" s="72"/>
      <c r="BK19" s="72"/>
      <c r="BL19" s="72"/>
      <c r="BM19" s="72"/>
      <c r="BN19" s="72"/>
      <c r="BO19" s="72"/>
      <c r="BP19" s="72"/>
      <c r="BQ19" s="73"/>
      <c r="BR19" s="74"/>
      <c r="BS19" s="75"/>
      <c r="BT19" s="72"/>
      <c r="BU19" s="72"/>
      <c r="BV19" s="72"/>
      <c r="BW19" s="72"/>
      <c r="BX19" s="72"/>
      <c r="BY19" s="72"/>
      <c r="BZ19" s="72"/>
      <c r="CA19" s="72"/>
      <c r="CB19" s="72"/>
      <c r="CC19" s="73"/>
      <c r="CD19" s="74"/>
      <c r="CE19" s="75"/>
      <c r="CF19" s="72"/>
      <c r="CG19" s="72"/>
      <c r="CH19" s="72"/>
      <c r="CI19" s="72"/>
      <c r="CJ19" s="72"/>
      <c r="CK19" s="72"/>
      <c r="CL19" s="72"/>
      <c r="CM19" s="72"/>
      <c r="CN19" s="72"/>
      <c r="CO19" s="73"/>
      <c r="CP19" s="74"/>
      <c r="CQ19" s="75"/>
      <c r="CR19" s="72"/>
      <c r="CS19" s="72"/>
      <c r="CT19" s="72"/>
      <c r="CU19" s="72"/>
      <c r="CV19" s="72"/>
      <c r="CW19" s="72"/>
      <c r="CX19" s="72"/>
      <c r="CY19" s="72"/>
      <c r="CZ19" s="72"/>
      <c r="DA19" s="73"/>
      <c r="DB19" s="74"/>
    </row>
    <row r="20" spans="2:106" ht="15">
      <c r="B20" s="62" t="s">
        <v>119</v>
      </c>
      <c r="C20" s="63" t="s">
        <v>105</v>
      </c>
      <c r="D20" s="61"/>
      <c r="E20" s="61"/>
      <c r="F20" s="61" t="s">
        <v>174</v>
      </c>
      <c r="G20" s="43">
        <f t="shared" si="3"/>
        <v>15</v>
      </c>
      <c r="H20" s="44">
        <f t="shared" si="0"/>
        <v>0</v>
      </c>
      <c r="I20" s="44">
        <f t="shared" si="1"/>
        <v>15</v>
      </c>
      <c r="J20" s="44">
        <f t="shared" si="2"/>
        <v>1</v>
      </c>
      <c r="K20" s="72"/>
      <c r="L20" s="72">
        <v>15</v>
      </c>
      <c r="M20" s="72"/>
      <c r="N20" s="72"/>
      <c r="O20" s="72"/>
      <c r="P20" s="72"/>
      <c r="Q20" s="72"/>
      <c r="R20" s="72"/>
      <c r="S20" s="72"/>
      <c r="T20" s="72"/>
      <c r="U20" s="73"/>
      <c r="V20" s="74">
        <v>1</v>
      </c>
      <c r="W20" s="75"/>
      <c r="X20" s="72"/>
      <c r="Y20" s="72"/>
      <c r="Z20" s="72"/>
      <c r="AA20" s="72"/>
      <c r="AB20" s="72"/>
      <c r="AC20" s="72"/>
      <c r="AD20" s="72"/>
      <c r="AE20" s="72"/>
      <c r="AF20" s="72"/>
      <c r="AG20" s="73"/>
      <c r="AH20" s="74"/>
      <c r="AI20" s="75"/>
      <c r="AJ20" s="72"/>
      <c r="AK20" s="72"/>
      <c r="AL20" s="72"/>
      <c r="AM20" s="72"/>
      <c r="AN20" s="72"/>
      <c r="AO20" s="72"/>
      <c r="AP20" s="72"/>
      <c r="AQ20" s="72"/>
      <c r="AR20" s="72"/>
      <c r="AS20" s="73"/>
      <c r="AT20" s="74"/>
      <c r="AU20" s="75"/>
      <c r="AV20" s="72"/>
      <c r="AW20" s="72"/>
      <c r="AX20" s="72"/>
      <c r="AY20" s="72"/>
      <c r="AZ20" s="72"/>
      <c r="BA20" s="72"/>
      <c r="BB20" s="72"/>
      <c r="BC20" s="72"/>
      <c r="BD20" s="72"/>
      <c r="BE20" s="73"/>
      <c r="BF20" s="74"/>
      <c r="BG20" s="75"/>
      <c r="BH20" s="72"/>
      <c r="BI20" s="72"/>
      <c r="BJ20" s="72"/>
      <c r="BK20" s="72"/>
      <c r="BL20" s="72"/>
      <c r="BM20" s="72"/>
      <c r="BN20" s="72"/>
      <c r="BO20" s="72"/>
      <c r="BP20" s="72"/>
      <c r="BQ20" s="73"/>
      <c r="BR20" s="74"/>
      <c r="BS20" s="75"/>
      <c r="BT20" s="72"/>
      <c r="BU20" s="72"/>
      <c r="BV20" s="72"/>
      <c r="BW20" s="72"/>
      <c r="BX20" s="72"/>
      <c r="BY20" s="72"/>
      <c r="BZ20" s="72"/>
      <c r="CA20" s="72"/>
      <c r="CB20" s="72"/>
      <c r="CC20" s="73"/>
      <c r="CD20" s="74"/>
      <c r="CE20" s="75"/>
      <c r="CF20" s="72"/>
      <c r="CG20" s="72"/>
      <c r="CH20" s="72"/>
      <c r="CI20" s="72"/>
      <c r="CJ20" s="72"/>
      <c r="CK20" s="72"/>
      <c r="CL20" s="72"/>
      <c r="CM20" s="72"/>
      <c r="CN20" s="72"/>
      <c r="CO20" s="73"/>
      <c r="CP20" s="74"/>
      <c r="CQ20" s="75"/>
      <c r="CR20" s="72"/>
      <c r="CS20" s="72"/>
      <c r="CT20" s="72"/>
      <c r="CU20" s="72"/>
      <c r="CV20" s="72"/>
      <c r="CW20" s="72"/>
      <c r="CX20" s="72"/>
      <c r="CY20" s="72"/>
      <c r="CZ20" s="72"/>
      <c r="DA20" s="73"/>
      <c r="DB20" s="74"/>
    </row>
    <row r="21" spans="2:106" ht="15">
      <c r="B21" s="62" t="s">
        <v>120</v>
      </c>
      <c r="C21" s="63" t="s">
        <v>106</v>
      </c>
      <c r="D21" s="61" t="s">
        <v>125</v>
      </c>
      <c r="E21" s="61" t="s">
        <v>173</v>
      </c>
      <c r="F21" s="61" t="s">
        <v>173</v>
      </c>
      <c r="G21" s="43">
        <f t="shared" si="3"/>
        <v>60</v>
      </c>
      <c r="H21" s="44">
        <f t="shared" si="0"/>
        <v>30</v>
      </c>
      <c r="I21" s="44">
        <f t="shared" si="1"/>
        <v>30</v>
      </c>
      <c r="J21" s="44">
        <f t="shared" si="2"/>
        <v>3</v>
      </c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3"/>
      <c r="V21" s="74"/>
      <c r="W21" s="75">
        <v>30</v>
      </c>
      <c r="X21" s="72"/>
      <c r="Y21" s="72"/>
      <c r="Z21" s="72"/>
      <c r="AA21" s="72">
        <v>30</v>
      </c>
      <c r="AB21" s="72"/>
      <c r="AC21" s="72"/>
      <c r="AD21" s="72"/>
      <c r="AE21" s="72"/>
      <c r="AF21" s="72"/>
      <c r="AG21" s="73"/>
      <c r="AH21" s="74">
        <v>3</v>
      </c>
      <c r="AI21" s="75"/>
      <c r="AJ21" s="72"/>
      <c r="AK21" s="72"/>
      <c r="AL21" s="72"/>
      <c r="AM21" s="72"/>
      <c r="AN21" s="72"/>
      <c r="AO21" s="72"/>
      <c r="AP21" s="72"/>
      <c r="AQ21" s="72"/>
      <c r="AR21" s="72"/>
      <c r="AS21" s="73"/>
      <c r="AT21" s="74"/>
      <c r="AU21" s="75"/>
      <c r="AV21" s="72"/>
      <c r="AW21" s="72"/>
      <c r="AX21" s="72"/>
      <c r="AY21" s="72"/>
      <c r="AZ21" s="72"/>
      <c r="BA21" s="72"/>
      <c r="BB21" s="72"/>
      <c r="BC21" s="72"/>
      <c r="BD21" s="72"/>
      <c r="BE21" s="73"/>
      <c r="BF21" s="74"/>
      <c r="BG21" s="75"/>
      <c r="BH21" s="72"/>
      <c r="BI21" s="72"/>
      <c r="BJ21" s="72"/>
      <c r="BK21" s="72"/>
      <c r="BL21" s="72"/>
      <c r="BM21" s="72"/>
      <c r="BN21" s="72"/>
      <c r="BO21" s="72"/>
      <c r="BP21" s="72"/>
      <c r="BQ21" s="73"/>
      <c r="BR21" s="74"/>
      <c r="BS21" s="75"/>
      <c r="BT21" s="72"/>
      <c r="BU21" s="72"/>
      <c r="BV21" s="72"/>
      <c r="BW21" s="72"/>
      <c r="BX21" s="72"/>
      <c r="BY21" s="72"/>
      <c r="BZ21" s="72"/>
      <c r="CA21" s="72"/>
      <c r="CB21" s="72"/>
      <c r="CC21" s="73"/>
      <c r="CD21" s="74"/>
      <c r="CE21" s="75"/>
      <c r="CF21" s="72"/>
      <c r="CG21" s="72"/>
      <c r="CH21" s="72"/>
      <c r="CI21" s="72"/>
      <c r="CJ21" s="72"/>
      <c r="CK21" s="72"/>
      <c r="CL21" s="72"/>
      <c r="CM21" s="72"/>
      <c r="CN21" s="72"/>
      <c r="CO21" s="73"/>
      <c r="CP21" s="74"/>
      <c r="CQ21" s="75"/>
      <c r="CR21" s="72"/>
      <c r="CS21" s="72"/>
      <c r="CT21" s="72"/>
      <c r="CU21" s="72"/>
      <c r="CV21" s="72"/>
      <c r="CW21" s="72"/>
      <c r="CX21" s="72"/>
      <c r="CY21" s="72"/>
      <c r="CZ21" s="72"/>
      <c r="DA21" s="73"/>
      <c r="DB21" s="74"/>
    </row>
    <row r="22" spans="2:106" ht="15">
      <c r="B22" s="62" t="s">
        <v>121</v>
      </c>
      <c r="C22" s="63" t="s">
        <v>107</v>
      </c>
      <c r="D22" s="61" t="s">
        <v>126</v>
      </c>
      <c r="E22" s="61" t="s">
        <v>172</v>
      </c>
      <c r="F22" s="61" t="s">
        <v>172</v>
      </c>
      <c r="G22" s="43">
        <f t="shared" si="3"/>
        <v>60</v>
      </c>
      <c r="H22" s="44">
        <f t="shared" si="0"/>
        <v>30</v>
      </c>
      <c r="I22" s="44">
        <f t="shared" si="1"/>
        <v>30</v>
      </c>
      <c r="J22" s="44">
        <f t="shared" si="2"/>
        <v>2</v>
      </c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/>
      <c r="V22" s="74"/>
      <c r="W22" s="75"/>
      <c r="X22" s="72"/>
      <c r="Y22" s="72"/>
      <c r="Z22" s="72"/>
      <c r="AA22" s="72"/>
      <c r="AB22" s="72"/>
      <c r="AC22" s="72"/>
      <c r="AD22" s="72"/>
      <c r="AE22" s="72"/>
      <c r="AF22" s="72"/>
      <c r="AG22" s="73"/>
      <c r="AH22" s="74"/>
      <c r="AI22" s="75">
        <v>30</v>
      </c>
      <c r="AJ22" s="72">
        <v>30</v>
      </c>
      <c r="AK22" s="72"/>
      <c r="AL22" s="72"/>
      <c r="AM22" s="72"/>
      <c r="AN22" s="72"/>
      <c r="AO22" s="72"/>
      <c r="AP22" s="72"/>
      <c r="AQ22" s="72"/>
      <c r="AR22" s="72"/>
      <c r="AS22" s="73"/>
      <c r="AT22" s="74">
        <v>2</v>
      </c>
      <c r="AU22" s="75"/>
      <c r="AV22" s="72"/>
      <c r="AW22" s="72"/>
      <c r="AX22" s="72"/>
      <c r="AY22" s="72"/>
      <c r="AZ22" s="72"/>
      <c r="BA22" s="72"/>
      <c r="BB22" s="72"/>
      <c r="BC22" s="72"/>
      <c r="BD22" s="72"/>
      <c r="BE22" s="73"/>
      <c r="BF22" s="74"/>
      <c r="BG22" s="75"/>
      <c r="BH22" s="72"/>
      <c r="BI22" s="72"/>
      <c r="BJ22" s="72"/>
      <c r="BK22" s="72"/>
      <c r="BL22" s="72"/>
      <c r="BM22" s="72"/>
      <c r="BN22" s="72"/>
      <c r="BO22" s="72"/>
      <c r="BP22" s="72"/>
      <c r="BQ22" s="73"/>
      <c r="BR22" s="74"/>
      <c r="BS22" s="75"/>
      <c r="BT22" s="72"/>
      <c r="BU22" s="72"/>
      <c r="BV22" s="72"/>
      <c r="BW22" s="72"/>
      <c r="BX22" s="72"/>
      <c r="BY22" s="72"/>
      <c r="BZ22" s="72"/>
      <c r="CA22" s="72"/>
      <c r="CB22" s="72"/>
      <c r="CC22" s="73"/>
      <c r="CD22" s="74"/>
      <c r="CE22" s="75"/>
      <c r="CF22" s="72"/>
      <c r="CG22" s="72"/>
      <c r="CH22" s="72"/>
      <c r="CI22" s="72"/>
      <c r="CJ22" s="72"/>
      <c r="CK22" s="72"/>
      <c r="CL22" s="72"/>
      <c r="CM22" s="72"/>
      <c r="CN22" s="72"/>
      <c r="CO22" s="73"/>
      <c r="CP22" s="74"/>
      <c r="CQ22" s="75"/>
      <c r="CR22" s="72"/>
      <c r="CS22" s="72"/>
      <c r="CT22" s="72"/>
      <c r="CU22" s="72"/>
      <c r="CV22" s="72"/>
      <c r="CW22" s="72"/>
      <c r="CX22" s="72"/>
      <c r="CY22" s="72"/>
      <c r="CZ22" s="72"/>
      <c r="DA22" s="73"/>
      <c r="DB22" s="74"/>
    </row>
    <row r="23" spans="2:106" ht="15">
      <c r="B23" s="62" t="s">
        <v>122</v>
      </c>
      <c r="C23" s="63" t="s">
        <v>108</v>
      </c>
      <c r="D23" s="61"/>
      <c r="E23" s="61"/>
      <c r="F23" s="61" t="s">
        <v>174</v>
      </c>
      <c r="G23" s="43">
        <f t="shared" si="3"/>
        <v>30</v>
      </c>
      <c r="H23" s="44">
        <f t="shared" si="0"/>
        <v>0</v>
      </c>
      <c r="I23" s="44">
        <f t="shared" si="1"/>
        <v>30</v>
      </c>
      <c r="J23" s="44">
        <f t="shared" si="2"/>
        <v>1</v>
      </c>
      <c r="K23" s="72"/>
      <c r="L23" s="72"/>
      <c r="M23" s="72"/>
      <c r="N23" s="72"/>
      <c r="O23" s="72"/>
      <c r="P23" s="72">
        <v>30</v>
      </c>
      <c r="Q23" s="72"/>
      <c r="R23" s="72"/>
      <c r="S23" s="72"/>
      <c r="T23" s="72"/>
      <c r="U23" s="73"/>
      <c r="V23" s="74">
        <v>1</v>
      </c>
      <c r="W23" s="75"/>
      <c r="X23" s="72"/>
      <c r="Y23" s="72"/>
      <c r="Z23" s="72"/>
      <c r="AA23" s="72"/>
      <c r="AB23" s="72"/>
      <c r="AC23" s="72"/>
      <c r="AD23" s="72"/>
      <c r="AE23" s="72"/>
      <c r="AF23" s="72"/>
      <c r="AG23" s="73"/>
      <c r="AH23" s="74"/>
      <c r="AI23" s="75"/>
      <c r="AJ23" s="72"/>
      <c r="AK23" s="72"/>
      <c r="AL23" s="72"/>
      <c r="AM23" s="72"/>
      <c r="AN23" s="72"/>
      <c r="AO23" s="72"/>
      <c r="AP23" s="72"/>
      <c r="AQ23" s="72"/>
      <c r="AR23" s="72"/>
      <c r="AS23" s="73"/>
      <c r="AT23" s="74"/>
      <c r="AU23" s="75"/>
      <c r="AV23" s="72"/>
      <c r="AW23" s="72"/>
      <c r="AX23" s="72"/>
      <c r="AY23" s="72"/>
      <c r="AZ23" s="72"/>
      <c r="BA23" s="72"/>
      <c r="BB23" s="72"/>
      <c r="BC23" s="72"/>
      <c r="BD23" s="72"/>
      <c r="BE23" s="73"/>
      <c r="BF23" s="74"/>
      <c r="BG23" s="75"/>
      <c r="BH23" s="72"/>
      <c r="BI23" s="72"/>
      <c r="BJ23" s="72"/>
      <c r="BK23" s="72"/>
      <c r="BL23" s="72"/>
      <c r="BM23" s="72"/>
      <c r="BN23" s="72"/>
      <c r="BO23" s="72"/>
      <c r="BP23" s="72"/>
      <c r="BQ23" s="73"/>
      <c r="BR23" s="74"/>
      <c r="BS23" s="75"/>
      <c r="BT23" s="72"/>
      <c r="BU23" s="72"/>
      <c r="BV23" s="72"/>
      <c r="BW23" s="72"/>
      <c r="BX23" s="72"/>
      <c r="BY23" s="72"/>
      <c r="BZ23" s="72"/>
      <c r="CA23" s="72"/>
      <c r="CB23" s="72"/>
      <c r="CC23" s="73"/>
      <c r="CD23" s="74"/>
      <c r="CE23" s="75"/>
      <c r="CF23" s="72"/>
      <c r="CG23" s="72"/>
      <c r="CH23" s="72"/>
      <c r="CI23" s="72"/>
      <c r="CJ23" s="72"/>
      <c r="CK23" s="72"/>
      <c r="CL23" s="72"/>
      <c r="CM23" s="72"/>
      <c r="CN23" s="72"/>
      <c r="CO23" s="73"/>
      <c r="CP23" s="74"/>
      <c r="CQ23" s="75"/>
      <c r="CR23" s="72"/>
      <c r="CS23" s="72"/>
      <c r="CT23" s="72"/>
      <c r="CU23" s="72"/>
      <c r="CV23" s="72"/>
      <c r="CW23" s="72"/>
      <c r="CX23" s="72"/>
      <c r="CY23" s="72"/>
      <c r="CZ23" s="72"/>
      <c r="DA23" s="73"/>
      <c r="DB23" s="74"/>
    </row>
    <row r="24" spans="2:106" ht="15">
      <c r="B24" s="62" t="s">
        <v>123</v>
      </c>
      <c r="C24" s="63" t="s">
        <v>109</v>
      </c>
      <c r="D24" s="61" t="s">
        <v>127</v>
      </c>
      <c r="E24" s="61" t="s">
        <v>174</v>
      </c>
      <c r="F24" s="61" t="s">
        <v>174</v>
      </c>
      <c r="G24" s="43">
        <f t="shared" si="3"/>
        <v>45</v>
      </c>
      <c r="H24" s="44">
        <f t="shared" si="0"/>
        <v>15</v>
      </c>
      <c r="I24" s="44">
        <f t="shared" si="1"/>
        <v>30</v>
      </c>
      <c r="J24" s="44">
        <f t="shared" si="2"/>
        <v>2</v>
      </c>
      <c r="K24" s="72">
        <v>15</v>
      </c>
      <c r="L24" s="72">
        <v>30</v>
      </c>
      <c r="M24" s="72"/>
      <c r="N24" s="72"/>
      <c r="O24" s="72"/>
      <c r="P24" s="72"/>
      <c r="Q24" s="72"/>
      <c r="R24" s="72"/>
      <c r="S24" s="72"/>
      <c r="T24" s="72"/>
      <c r="U24" s="73"/>
      <c r="V24" s="74">
        <v>2</v>
      </c>
      <c r="W24" s="75"/>
      <c r="X24" s="72"/>
      <c r="Y24" s="72"/>
      <c r="Z24" s="72"/>
      <c r="AA24" s="72"/>
      <c r="AB24" s="72"/>
      <c r="AC24" s="72"/>
      <c r="AD24" s="72"/>
      <c r="AE24" s="72"/>
      <c r="AF24" s="72"/>
      <c r="AG24" s="73"/>
      <c r="AH24" s="74"/>
      <c r="AI24" s="75"/>
      <c r="AJ24" s="72"/>
      <c r="AK24" s="72"/>
      <c r="AL24" s="72"/>
      <c r="AM24" s="72"/>
      <c r="AN24" s="72"/>
      <c r="AO24" s="72"/>
      <c r="AP24" s="72"/>
      <c r="AQ24" s="72"/>
      <c r="AR24" s="72"/>
      <c r="AS24" s="73"/>
      <c r="AT24" s="74"/>
      <c r="AU24" s="75"/>
      <c r="AV24" s="72"/>
      <c r="AW24" s="72"/>
      <c r="AX24" s="72"/>
      <c r="AY24" s="72"/>
      <c r="AZ24" s="72"/>
      <c r="BA24" s="72"/>
      <c r="BB24" s="72"/>
      <c r="BC24" s="72"/>
      <c r="BD24" s="72"/>
      <c r="BE24" s="73"/>
      <c r="BF24" s="74"/>
      <c r="BG24" s="75"/>
      <c r="BH24" s="72"/>
      <c r="BI24" s="72"/>
      <c r="BJ24" s="72"/>
      <c r="BK24" s="72"/>
      <c r="BL24" s="72"/>
      <c r="BM24" s="72"/>
      <c r="BN24" s="72"/>
      <c r="BO24" s="72"/>
      <c r="BP24" s="72"/>
      <c r="BQ24" s="73"/>
      <c r="BR24" s="74"/>
      <c r="BS24" s="75"/>
      <c r="BT24" s="72"/>
      <c r="BU24" s="72"/>
      <c r="BV24" s="72"/>
      <c r="BW24" s="72"/>
      <c r="BX24" s="72"/>
      <c r="BY24" s="72"/>
      <c r="BZ24" s="72"/>
      <c r="CA24" s="72"/>
      <c r="CB24" s="72"/>
      <c r="CC24" s="73"/>
      <c r="CD24" s="74"/>
      <c r="CE24" s="75"/>
      <c r="CF24" s="72"/>
      <c r="CG24" s="72"/>
      <c r="CH24" s="72"/>
      <c r="CI24" s="72"/>
      <c r="CJ24" s="72"/>
      <c r="CK24" s="72"/>
      <c r="CL24" s="72"/>
      <c r="CM24" s="72"/>
      <c r="CN24" s="72"/>
      <c r="CO24" s="73"/>
      <c r="CP24" s="74"/>
      <c r="CQ24" s="75"/>
      <c r="CR24" s="72"/>
      <c r="CS24" s="72"/>
      <c r="CT24" s="72"/>
      <c r="CU24" s="72"/>
      <c r="CV24" s="72"/>
      <c r="CW24" s="72"/>
      <c r="CX24" s="72"/>
      <c r="CY24" s="72"/>
      <c r="CZ24" s="72"/>
      <c r="DA24" s="73"/>
      <c r="DB24" s="74"/>
    </row>
    <row r="25" spans="2:106" ht="15">
      <c r="B25" s="62" t="s">
        <v>124</v>
      </c>
      <c r="C25" s="63" t="s">
        <v>110</v>
      </c>
      <c r="D25" s="61"/>
      <c r="E25" s="61"/>
      <c r="F25" s="61" t="s">
        <v>172</v>
      </c>
      <c r="G25" s="43">
        <f t="shared" si="3"/>
        <v>30</v>
      </c>
      <c r="H25" s="44">
        <f t="shared" si="0"/>
        <v>0</v>
      </c>
      <c r="I25" s="44">
        <f t="shared" si="1"/>
        <v>30</v>
      </c>
      <c r="J25" s="44">
        <f t="shared" si="2"/>
        <v>1</v>
      </c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7"/>
      <c r="V25" s="78"/>
      <c r="W25" s="79"/>
      <c r="X25" s="76"/>
      <c r="Y25" s="76"/>
      <c r="Z25" s="76"/>
      <c r="AA25" s="76"/>
      <c r="AB25" s="76"/>
      <c r="AC25" s="76"/>
      <c r="AD25" s="76"/>
      <c r="AE25" s="76"/>
      <c r="AF25" s="76"/>
      <c r="AG25" s="77"/>
      <c r="AH25" s="78"/>
      <c r="AI25" s="79"/>
      <c r="AJ25" s="76"/>
      <c r="AK25" s="76"/>
      <c r="AL25" s="76"/>
      <c r="AM25" s="76">
        <v>30</v>
      </c>
      <c r="AN25" s="76"/>
      <c r="AO25" s="76"/>
      <c r="AP25" s="76"/>
      <c r="AQ25" s="76"/>
      <c r="AR25" s="76"/>
      <c r="AS25" s="77"/>
      <c r="AT25" s="78">
        <v>1</v>
      </c>
      <c r="AU25" s="79"/>
      <c r="AV25" s="76"/>
      <c r="AW25" s="76"/>
      <c r="AX25" s="76"/>
      <c r="AY25" s="76"/>
      <c r="AZ25" s="76"/>
      <c r="BA25" s="76"/>
      <c r="BB25" s="76"/>
      <c r="BC25" s="76"/>
      <c r="BD25" s="76"/>
      <c r="BE25" s="77"/>
      <c r="BF25" s="78"/>
      <c r="BG25" s="79"/>
      <c r="BH25" s="76"/>
      <c r="BI25" s="76"/>
      <c r="BJ25" s="76"/>
      <c r="BK25" s="76"/>
      <c r="BL25" s="76"/>
      <c r="BM25" s="76"/>
      <c r="BN25" s="76"/>
      <c r="BO25" s="76"/>
      <c r="BP25" s="76"/>
      <c r="BQ25" s="77"/>
      <c r="BR25" s="78"/>
      <c r="BS25" s="79"/>
      <c r="BT25" s="76"/>
      <c r="BU25" s="76"/>
      <c r="BV25" s="76"/>
      <c r="BW25" s="76"/>
      <c r="BX25" s="76"/>
      <c r="BY25" s="76"/>
      <c r="BZ25" s="76"/>
      <c r="CA25" s="76"/>
      <c r="CB25" s="76"/>
      <c r="CC25" s="77"/>
      <c r="CD25" s="78"/>
      <c r="CE25" s="79"/>
      <c r="CF25" s="76"/>
      <c r="CG25" s="76"/>
      <c r="CH25" s="76"/>
      <c r="CI25" s="76"/>
      <c r="CJ25" s="76"/>
      <c r="CK25" s="76"/>
      <c r="CL25" s="76"/>
      <c r="CM25" s="76"/>
      <c r="CN25" s="76"/>
      <c r="CO25" s="77"/>
      <c r="CP25" s="78"/>
      <c r="CQ25" s="79"/>
      <c r="CR25" s="76"/>
      <c r="CS25" s="76"/>
      <c r="CT25" s="76"/>
      <c r="CU25" s="76"/>
      <c r="CV25" s="76"/>
      <c r="CW25" s="76"/>
      <c r="CX25" s="76"/>
      <c r="CY25" s="76"/>
      <c r="CZ25" s="76"/>
      <c r="DA25" s="77"/>
      <c r="DB25" s="78"/>
    </row>
    <row r="26" spans="2:106" ht="15">
      <c r="B26" s="62" t="s">
        <v>233</v>
      </c>
      <c r="C26" s="63" t="s">
        <v>111</v>
      </c>
      <c r="D26" s="61"/>
      <c r="E26" s="61"/>
      <c r="F26" s="61" t="s">
        <v>174</v>
      </c>
      <c r="G26" s="43">
        <f t="shared" si="3"/>
        <v>30</v>
      </c>
      <c r="H26" s="44">
        <f t="shared" si="0"/>
        <v>0</v>
      </c>
      <c r="I26" s="44">
        <f t="shared" si="1"/>
        <v>30</v>
      </c>
      <c r="J26" s="44">
        <f t="shared" si="2"/>
        <v>2</v>
      </c>
      <c r="K26" s="76"/>
      <c r="L26" s="76"/>
      <c r="M26" s="76"/>
      <c r="N26" s="76"/>
      <c r="O26" s="76">
        <v>30</v>
      </c>
      <c r="P26" s="76"/>
      <c r="Q26" s="76"/>
      <c r="R26" s="76"/>
      <c r="S26" s="76"/>
      <c r="T26" s="76"/>
      <c r="U26" s="77"/>
      <c r="V26" s="78">
        <v>2</v>
      </c>
      <c r="W26" s="79"/>
      <c r="X26" s="76"/>
      <c r="Y26" s="76"/>
      <c r="Z26" s="76"/>
      <c r="AA26" s="76"/>
      <c r="AB26" s="76"/>
      <c r="AC26" s="76"/>
      <c r="AD26" s="76"/>
      <c r="AE26" s="76"/>
      <c r="AF26" s="76"/>
      <c r="AG26" s="77"/>
      <c r="AH26" s="78"/>
      <c r="AI26" s="79"/>
      <c r="AJ26" s="76"/>
      <c r="AK26" s="76"/>
      <c r="AL26" s="76"/>
      <c r="AM26" s="76"/>
      <c r="AN26" s="76"/>
      <c r="AO26" s="76"/>
      <c r="AP26" s="76"/>
      <c r="AQ26" s="76"/>
      <c r="AR26" s="76"/>
      <c r="AS26" s="77"/>
      <c r="AT26" s="78"/>
      <c r="AU26" s="79"/>
      <c r="AV26" s="76"/>
      <c r="AW26" s="76"/>
      <c r="AX26" s="76"/>
      <c r="AY26" s="76"/>
      <c r="AZ26" s="76"/>
      <c r="BA26" s="76"/>
      <c r="BB26" s="76"/>
      <c r="BC26" s="76"/>
      <c r="BD26" s="76"/>
      <c r="BE26" s="77"/>
      <c r="BF26" s="78"/>
      <c r="BG26" s="79"/>
      <c r="BH26" s="76"/>
      <c r="BI26" s="76"/>
      <c r="BJ26" s="76"/>
      <c r="BK26" s="76"/>
      <c r="BL26" s="76"/>
      <c r="BM26" s="76"/>
      <c r="BN26" s="76"/>
      <c r="BO26" s="76"/>
      <c r="BP26" s="76"/>
      <c r="BQ26" s="77"/>
      <c r="BR26" s="78"/>
      <c r="BS26" s="79"/>
      <c r="BT26" s="76"/>
      <c r="BU26" s="76"/>
      <c r="BV26" s="76"/>
      <c r="BW26" s="76"/>
      <c r="BX26" s="76"/>
      <c r="BY26" s="76"/>
      <c r="BZ26" s="76"/>
      <c r="CA26" s="76"/>
      <c r="CB26" s="76"/>
      <c r="CC26" s="77"/>
      <c r="CD26" s="78"/>
      <c r="CE26" s="79"/>
      <c r="CF26" s="76"/>
      <c r="CG26" s="76"/>
      <c r="CH26" s="76"/>
      <c r="CI26" s="76"/>
      <c r="CJ26" s="76"/>
      <c r="CK26" s="76"/>
      <c r="CL26" s="76"/>
      <c r="CM26" s="76"/>
      <c r="CN26" s="76"/>
      <c r="CO26" s="77"/>
      <c r="CP26" s="78"/>
      <c r="CQ26" s="79"/>
      <c r="CR26" s="76"/>
      <c r="CS26" s="76"/>
      <c r="CT26" s="76"/>
      <c r="CU26" s="76"/>
      <c r="CV26" s="76"/>
      <c r="CW26" s="76"/>
      <c r="CX26" s="76"/>
      <c r="CY26" s="76"/>
      <c r="CZ26" s="76"/>
      <c r="DA26" s="77"/>
      <c r="DB26" s="78"/>
    </row>
    <row r="27" spans="2:106" ht="15.75">
      <c r="B27" s="182" t="s">
        <v>19</v>
      </c>
      <c r="C27" s="183"/>
      <c r="D27" s="162"/>
      <c r="E27" s="162"/>
      <c r="F27" s="163"/>
      <c r="G27" s="45">
        <f>SUM(G13:G26)</f>
        <v>615</v>
      </c>
      <c r="H27" s="45">
        <f>SUM(H13:H26)</f>
        <v>180</v>
      </c>
      <c r="I27" s="45">
        <f>SUM(I13:I26)</f>
        <v>435</v>
      </c>
      <c r="J27" s="45">
        <f>SUM(J13:J26)</f>
        <v>33</v>
      </c>
      <c r="K27" s="36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41"/>
      <c r="W27" s="39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41"/>
      <c r="AI27" s="39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41"/>
      <c r="AU27" s="39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41"/>
      <c r="BG27" s="39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41"/>
      <c r="BS27" s="39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41"/>
      <c r="CE27" s="39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41"/>
      <c r="CQ27" s="39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41"/>
    </row>
    <row r="28" spans="2:106" ht="15.75">
      <c r="B28" s="184" t="s">
        <v>68</v>
      </c>
      <c r="C28" s="185"/>
      <c r="D28" s="185"/>
      <c r="E28" s="185"/>
      <c r="F28" s="185"/>
      <c r="G28" s="177"/>
      <c r="H28" s="177"/>
      <c r="I28" s="177"/>
      <c r="J28" s="178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41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41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41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41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41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41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41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41"/>
    </row>
    <row r="29" spans="2:106" ht="15">
      <c r="B29" s="64" t="s">
        <v>112</v>
      </c>
      <c r="C29" s="99" t="s">
        <v>152</v>
      </c>
      <c r="D29" s="65"/>
      <c r="E29" s="65"/>
      <c r="F29" s="65"/>
      <c r="G29" s="85">
        <f>SUM(K29:T29,W29:AF29,AI29:AR29,AU29:BD29,BG29:BP29,BS29:CB29,CE29:CN29,CQ29:CZ29)</f>
        <v>0</v>
      </c>
      <c r="H29" s="46">
        <f>SUM(K29,W29,AI29,AU29,BG29,BS29,CE29,CQ29)</f>
        <v>0</v>
      </c>
      <c r="I29" s="46">
        <f>SUM(L29:T29,X29:AF29,AJ29:AR29,AV29:BD29,BH29:BP29,BT29:CB29,CF29:CN29,CR29:CZ29)</f>
        <v>0</v>
      </c>
      <c r="J29" s="46">
        <f>SUM(V29,AH29,AT29,BF29,BR29,CD29,CP29,DB29)</f>
        <v>0</v>
      </c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7"/>
      <c r="V29" s="78"/>
      <c r="W29" s="79"/>
      <c r="X29" s="76"/>
      <c r="Y29" s="76"/>
      <c r="Z29" s="76"/>
      <c r="AA29" s="76"/>
      <c r="AB29" s="76"/>
      <c r="AC29" s="76"/>
      <c r="AD29" s="76"/>
      <c r="AE29" s="76"/>
      <c r="AF29" s="76"/>
      <c r="AG29" s="77"/>
      <c r="AH29" s="78"/>
      <c r="AI29" s="79"/>
      <c r="AJ29" s="76"/>
      <c r="AK29" s="76"/>
      <c r="AL29" s="76"/>
      <c r="AM29" s="76"/>
      <c r="AN29" s="76"/>
      <c r="AO29" s="76"/>
      <c r="AP29" s="76"/>
      <c r="AQ29" s="76"/>
      <c r="AR29" s="76"/>
      <c r="AS29" s="77"/>
      <c r="AT29" s="78"/>
      <c r="AU29" s="79"/>
      <c r="AV29" s="76"/>
      <c r="AW29" s="76"/>
      <c r="AX29" s="76"/>
      <c r="AY29" s="76"/>
      <c r="AZ29" s="76"/>
      <c r="BA29" s="76"/>
      <c r="BB29" s="76"/>
      <c r="BC29" s="76"/>
      <c r="BD29" s="76"/>
      <c r="BE29" s="77"/>
      <c r="BF29" s="78"/>
      <c r="BG29" s="79"/>
      <c r="BH29" s="76"/>
      <c r="BI29" s="76"/>
      <c r="BJ29" s="76"/>
      <c r="BK29" s="76"/>
      <c r="BL29" s="76"/>
      <c r="BM29" s="76"/>
      <c r="BN29" s="76"/>
      <c r="BO29" s="76"/>
      <c r="BP29" s="76"/>
      <c r="BQ29" s="77"/>
      <c r="BR29" s="78"/>
      <c r="BS29" s="79"/>
      <c r="BT29" s="76"/>
      <c r="BU29" s="76"/>
      <c r="BV29" s="76"/>
      <c r="BW29" s="76"/>
      <c r="BX29" s="76"/>
      <c r="BY29" s="76"/>
      <c r="BZ29" s="76"/>
      <c r="CA29" s="76"/>
      <c r="CB29" s="76"/>
      <c r="CC29" s="77"/>
      <c r="CD29" s="78"/>
      <c r="CE29" s="79"/>
      <c r="CF29" s="76"/>
      <c r="CG29" s="76"/>
      <c r="CH29" s="76"/>
      <c r="CI29" s="76"/>
      <c r="CJ29" s="76"/>
      <c r="CK29" s="76"/>
      <c r="CL29" s="76"/>
      <c r="CM29" s="76"/>
      <c r="CN29" s="76"/>
      <c r="CO29" s="77"/>
      <c r="CP29" s="78"/>
      <c r="CQ29" s="79"/>
      <c r="CR29" s="76"/>
      <c r="CS29" s="76"/>
      <c r="CT29" s="76"/>
      <c r="CU29" s="76"/>
      <c r="CV29" s="76"/>
      <c r="CW29" s="76"/>
      <c r="CX29" s="76"/>
      <c r="CY29" s="76"/>
      <c r="CZ29" s="76"/>
      <c r="DA29" s="77"/>
      <c r="DB29" s="78"/>
    </row>
    <row r="30" spans="2:106" ht="15">
      <c r="B30" s="64"/>
      <c r="C30" s="99" t="s">
        <v>131</v>
      </c>
      <c r="D30" s="65"/>
      <c r="E30" s="65" t="s">
        <v>176</v>
      </c>
      <c r="F30" s="65" t="s">
        <v>176</v>
      </c>
      <c r="G30" s="85">
        <f aca="true" t="shared" si="4" ref="G30:G64">SUM(K30:T30,W30:AF30,AI30:AR30,AU30:BD30,BG30:BP30,BS30:CB30,CE30:CN30,CQ30:CZ30)</f>
        <v>90</v>
      </c>
      <c r="H30" s="46">
        <f aca="true" t="shared" si="5" ref="H30:H64">SUM(K30,W30,AI30,AU30,BG30,BS30,CE30,CQ30)</f>
        <v>30</v>
      </c>
      <c r="I30" s="46">
        <f aca="true" t="shared" si="6" ref="I30:I64">SUM(L30:T30,X30:AF30,AJ30:AR30,AV30:BD30,BH30:BP30,BT30:CB30,CF30:CN30,CR30:CZ30)</f>
        <v>60</v>
      </c>
      <c r="J30" s="46">
        <f aca="true" t="shared" si="7" ref="J30:J61">SUM(V30,AH30,AT30,BF30,BR30,CD30,CP30,DB30)</f>
        <v>4</v>
      </c>
      <c r="K30" s="76">
        <v>15</v>
      </c>
      <c r="L30" s="76"/>
      <c r="M30" s="76"/>
      <c r="N30" s="76"/>
      <c r="O30" s="80">
        <v>30</v>
      </c>
      <c r="P30" s="76"/>
      <c r="Q30" s="76"/>
      <c r="R30" s="76"/>
      <c r="S30" s="76"/>
      <c r="T30" s="76"/>
      <c r="U30" s="77"/>
      <c r="V30" s="78">
        <v>2</v>
      </c>
      <c r="W30" s="79">
        <v>15</v>
      </c>
      <c r="X30" s="76"/>
      <c r="Y30" s="76"/>
      <c r="Z30" s="76"/>
      <c r="AA30" s="80">
        <v>30</v>
      </c>
      <c r="AB30" s="76"/>
      <c r="AC30" s="76"/>
      <c r="AD30" s="76"/>
      <c r="AE30" s="76"/>
      <c r="AF30" s="76"/>
      <c r="AG30" s="77"/>
      <c r="AH30" s="78">
        <v>2</v>
      </c>
      <c r="AI30" s="79"/>
      <c r="AJ30" s="76"/>
      <c r="AK30" s="76"/>
      <c r="AL30" s="76"/>
      <c r="AM30" s="76"/>
      <c r="AN30" s="76"/>
      <c r="AO30" s="76"/>
      <c r="AP30" s="76"/>
      <c r="AQ30" s="76"/>
      <c r="AR30" s="76"/>
      <c r="AS30" s="77"/>
      <c r="AT30" s="78"/>
      <c r="AU30" s="79"/>
      <c r="AV30" s="76"/>
      <c r="AW30" s="76"/>
      <c r="AX30" s="76"/>
      <c r="AY30" s="76"/>
      <c r="AZ30" s="76"/>
      <c r="BA30" s="76"/>
      <c r="BB30" s="76"/>
      <c r="BC30" s="76"/>
      <c r="BD30" s="76"/>
      <c r="BE30" s="77"/>
      <c r="BF30" s="78"/>
      <c r="BG30" s="79"/>
      <c r="BH30" s="76"/>
      <c r="BI30" s="76"/>
      <c r="BJ30" s="76"/>
      <c r="BK30" s="76"/>
      <c r="BL30" s="76"/>
      <c r="BM30" s="76"/>
      <c r="BN30" s="76"/>
      <c r="BO30" s="76"/>
      <c r="BP30" s="76"/>
      <c r="BQ30" s="77"/>
      <c r="BR30" s="78"/>
      <c r="BS30" s="79"/>
      <c r="BT30" s="76"/>
      <c r="BU30" s="76"/>
      <c r="BV30" s="76"/>
      <c r="BW30" s="76"/>
      <c r="BX30" s="76"/>
      <c r="BY30" s="76"/>
      <c r="BZ30" s="76"/>
      <c r="CA30" s="76"/>
      <c r="CB30" s="76"/>
      <c r="CC30" s="77"/>
      <c r="CD30" s="78"/>
      <c r="CE30" s="79"/>
      <c r="CF30" s="76"/>
      <c r="CG30" s="76"/>
      <c r="CH30" s="76"/>
      <c r="CI30" s="76"/>
      <c r="CJ30" s="76"/>
      <c r="CK30" s="76"/>
      <c r="CL30" s="76"/>
      <c r="CM30" s="76"/>
      <c r="CN30" s="76"/>
      <c r="CO30" s="77"/>
      <c r="CP30" s="78"/>
      <c r="CQ30" s="79"/>
      <c r="CR30" s="76"/>
      <c r="CS30" s="76"/>
      <c r="CT30" s="76"/>
      <c r="CU30" s="76"/>
      <c r="CV30" s="76"/>
      <c r="CW30" s="76"/>
      <c r="CX30" s="76"/>
      <c r="CY30" s="76"/>
      <c r="CZ30" s="76"/>
      <c r="DA30" s="77"/>
      <c r="DB30" s="78"/>
    </row>
    <row r="31" spans="2:106" ht="15">
      <c r="B31" s="64"/>
      <c r="C31" s="99" t="s">
        <v>132</v>
      </c>
      <c r="D31" s="65"/>
      <c r="E31" s="65"/>
      <c r="F31" s="65" t="s">
        <v>176</v>
      </c>
      <c r="G31" s="85">
        <f t="shared" si="4"/>
        <v>60</v>
      </c>
      <c r="H31" s="46">
        <f t="shared" si="5"/>
        <v>0</v>
      </c>
      <c r="I31" s="46">
        <f t="shared" si="6"/>
        <v>60</v>
      </c>
      <c r="J31" s="46">
        <f t="shared" si="7"/>
        <v>2</v>
      </c>
      <c r="K31" s="76"/>
      <c r="L31" s="76"/>
      <c r="M31" s="76"/>
      <c r="N31" s="76"/>
      <c r="O31" s="76">
        <v>30</v>
      </c>
      <c r="P31" s="76"/>
      <c r="Q31" s="76"/>
      <c r="R31" s="76"/>
      <c r="S31" s="76"/>
      <c r="T31" s="76"/>
      <c r="U31" s="77"/>
      <c r="V31" s="78">
        <v>1</v>
      </c>
      <c r="W31" s="79"/>
      <c r="X31" s="76"/>
      <c r="Y31" s="76"/>
      <c r="Z31" s="76"/>
      <c r="AA31" s="76">
        <v>30</v>
      </c>
      <c r="AB31" s="76"/>
      <c r="AC31" s="76"/>
      <c r="AD31" s="76"/>
      <c r="AE31" s="76"/>
      <c r="AF31" s="76"/>
      <c r="AG31" s="77"/>
      <c r="AH31" s="78">
        <v>1</v>
      </c>
      <c r="AI31" s="79"/>
      <c r="AJ31" s="76"/>
      <c r="AK31" s="76"/>
      <c r="AL31" s="76"/>
      <c r="AM31" s="76"/>
      <c r="AN31" s="76"/>
      <c r="AO31" s="76"/>
      <c r="AP31" s="76"/>
      <c r="AQ31" s="76"/>
      <c r="AR31" s="76"/>
      <c r="AS31" s="77"/>
      <c r="AT31" s="78"/>
      <c r="AU31" s="79"/>
      <c r="AV31" s="76"/>
      <c r="AW31" s="76"/>
      <c r="AX31" s="76"/>
      <c r="AY31" s="76"/>
      <c r="AZ31" s="76"/>
      <c r="BA31" s="76"/>
      <c r="BB31" s="76"/>
      <c r="BC31" s="76"/>
      <c r="BD31" s="76"/>
      <c r="BE31" s="77"/>
      <c r="BF31" s="78"/>
      <c r="BG31" s="79"/>
      <c r="BH31" s="76"/>
      <c r="BI31" s="76"/>
      <c r="BJ31" s="76"/>
      <c r="BK31" s="76"/>
      <c r="BL31" s="76"/>
      <c r="BM31" s="76"/>
      <c r="BN31" s="76"/>
      <c r="BO31" s="76"/>
      <c r="BP31" s="76"/>
      <c r="BQ31" s="77"/>
      <c r="BR31" s="78"/>
      <c r="BS31" s="79"/>
      <c r="BT31" s="76"/>
      <c r="BU31" s="76"/>
      <c r="BV31" s="76"/>
      <c r="BW31" s="76"/>
      <c r="BX31" s="76"/>
      <c r="BY31" s="76"/>
      <c r="BZ31" s="76"/>
      <c r="CA31" s="76"/>
      <c r="CB31" s="76"/>
      <c r="CC31" s="77"/>
      <c r="CD31" s="78"/>
      <c r="CE31" s="79"/>
      <c r="CF31" s="76"/>
      <c r="CG31" s="76"/>
      <c r="CH31" s="76"/>
      <c r="CI31" s="76"/>
      <c r="CJ31" s="76"/>
      <c r="CK31" s="76"/>
      <c r="CL31" s="76"/>
      <c r="CM31" s="76"/>
      <c r="CN31" s="76"/>
      <c r="CO31" s="77"/>
      <c r="CP31" s="78"/>
      <c r="CQ31" s="79"/>
      <c r="CR31" s="76"/>
      <c r="CS31" s="76"/>
      <c r="CT31" s="76"/>
      <c r="CU31" s="76"/>
      <c r="CV31" s="76"/>
      <c r="CW31" s="76"/>
      <c r="CX31" s="76"/>
      <c r="CY31" s="76"/>
      <c r="CZ31" s="76"/>
      <c r="DA31" s="77"/>
      <c r="DB31" s="78"/>
    </row>
    <row r="32" spans="2:106" ht="15">
      <c r="B32" s="64" t="s">
        <v>113</v>
      </c>
      <c r="C32" s="99" t="s">
        <v>133</v>
      </c>
      <c r="D32" s="65" t="s">
        <v>134</v>
      </c>
      <c r="E32" s="65" t="s">
        <v>175</v>
      </c>
      <c r="F32" s="65" t="s">
        <v>177</v>
      </c>
      <c r="G32" s="85">
        <f t="shared" si="4"/>
        <v>180</v>
      </c>
      <c r="H32" s="46">
        <f t="shared" si="5"/>
        <v>30</v>
      </c>
      <c r="I32" s="46">
        <f t="shared" si="6"/>
        <v>150</v>
      </c>
      <c r="J32" s="46">
        <f t="shared" si="7"/>
        <v>8</v>
      </c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7"/>
      <c r="V32" s="78"/>
      <c r="W32" s="79">
        <v>15</v>
      </c>
      <c r="X32" s="76"/>
      <c r="Y32" s="76"/>
      <c r="Z32" s="76"/>
      <c r="AA32" s="76"/>
      <c r="AB32" s="76">
        <v>60</v>
      </c>
      <c r="AC32" s="76"/>
      <c r="AD32" s="76"/>
      <c r="AE32" s="76"/>
      <c r="AF32" s="76"/>
      <c r="AG32" s="77"/>
      <c r="AH32" s="78">
        <v>3</v>
      </c>
      <c r="AI32" s="79">
        <v>15</v>
      </c>
      <c r="AJ32" s="76"/>
      <c r="AK32" s="76"/>
      <c r="AL32" s="76"/>
      <c r="AM32" s="76"/>
      <c r="AN32" s="80">
        <v>30</v>
      </c>
      <c r="AO32" s="76"/>
      <c r="AP32" s="76"/>
      <c r="AQ32" s="76"/>
      <c r="AR32" s="76"/>
      <c r="AS32" s="77"/>
      <c r="AT32" s="78">
        <v>2</v>
      </c>
      <c r="AU32" s="79"/>
      <c r="AV32" s="76"/>
      <c r="AW32" s="76"/>
      <c r="AX32" s="76"/>
      <c r="AY32" s="76"/>
      <c r="AZ32" s="76">
        <v>60</v>
      </c>
      <c r="BA32" s="76"/>
      <c r="BB32" s="76"/>
      <c r="BC32" s="76"/>
      <c r="BD32" s="76"/>
      <c r="BE32" s="77"/>
      <c r="BF32" s="78">
        <v>3</v>
      </c>
      <c r="BG32" s="79"/>
      <c r="BH32" s="76"/>
      <c r="BI32" s="76"/>
      <c r="BJ32" s="76"/>
      <c r="BK32" s="76"/>
      <c r="BL32" s="76"/>
      <c r="BM32" s="76"/>
      <c r="BN32" s="76"/>
      <c r="BO32" s="76"/>
      <c r="BP32" s="76"/>
      <c r="BQ32" s="77"/>
      <c r="BR32" s="78"/>
      <c r="BS32" s="79"/>
      <c r="BT32" s="76"/>
      <c r="BU32" s="76"/>
      <c r="BV32" s="76"/>
      <c r="BW32" s="76"/>
      <c r="BX32" s="76"/>
      <c r="BY32" s="76"/>
      <c r="BZ32" s="76"/>
      <c r="CA32" s="76"/>
      <c r="CB32" s="76"/>
      <c r="CC32" s="77"/>
      <c r="CD32" s="78"/>
      <c r="CE32" s="79"/>
      <c r="CF32" s="76"/>
      <c r="CG32" s="76"/>
      <c r="CH32" s="76"/>
      <c r="CI32" s="76"/>
      <c r="CJ32" s="76"/>
      <c r="CK32" s="76"/>
      <c r="CL32" s="76"/>
      <c r="CM32" s="76"/>
      <c r="CN32" s="76"/>
      <c r="CO32" s="77"/>
      <c r="CP32" s="78"/>
      <c r="CQ32" s="79"/>
      <c r="CR32" s="76"/>
      <c r="CS32" s="76"/>
      <c r="CT32" s="76"/>
      <c r="CU32" s="76"/>
      <c r="CV32" s="76"/>
      <c r="CW32" s="76"/>
      <c r="CX32" s="76"/>
      <c r="CY32" s="76"/>
      <c r="CZ32" s="76"/>
      <c r="DA32" s="77"/>
      <c r="DB32" s="78"/>
    </row>
    <row r="33" spans="2:106" ht="30">
      <c r="B33" s="64" t="s">
        <v>114</v>
      </c>
      <c r="C33" s="106" t="s">
        <v>259</v>
      </c>
      <c r="D33" s="107"/>
      <c r="E33" s="107"/>
      <c r="F33" s="107" t="s">
        <v>172</v>
      </c>
      <c r="G33" s="85">
        <v>30</v>
      </c>
      <c r="H33" s="46">
        <v>0</v>
      </c>
      <c r="I33" s="46">
        <v>30</v>
      </c>
      <c r="J33" s="46">
        <v>2</v>
      </c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7"/>
      <c r="V33" s="78"/>
      <c r="W33" s="79"/>
      <c r="X33" s="76"/>
      <c r="Y33" s="76"/>
      <c r="Z33" s="76"/>
      <c r="AA33" s="76"/>
      <c r="AB33" s="76"/>
      <c r="AC33" s="76"/>
      <c r="AD33" s="76"/>
      <c r="AE33" s="76"/>
      <c r="AF33" s="76"/>
      <c r="AG33" s="77"/>
      <c r="AH33" s="78"/>
      <c r="AI33" s="79"/>
      <c r="AJ33" s="76"/>
      <c r="AK33" s="76"/>
      <c r="AL33" s="76"/>
      <c r="AM33" s="76"/>
      <c r="AN33" s="76">
        <v>30</v>
      </c>
      <c r="AO33" s="76"/>
      <c r="AP33" s="76"/>
      <c r="AQ33" s="76"/>
      <c r="AR33" s="76"/>
      <c r="AS33" s="77"/>
      <c r="AT33" s="78">
        <v>2</v>
      </c>
      <c r="AU33" s="79"/>
      <c r="AV33" s="76"/>
      <c r="AW33" s="76"/>
      <c r="AX33" s="76"/>
      <c r="AY33" s="76"/>
      <c r="AZ33" s="76"/>
      <c r="BA33" s="76"/>
      <c r="BB33" s="76"/>
      <c r="BC33" s="76"/>
      <c r="BD33" s="76"/>
      <c r="BE33" s="77"/>
      <c r="BF33" s="78"/>
      <c r="BG33" s="79"/>
      <c r="BH33" s="76"/>
      <c r="BI33" s="76"/>
      <c r="BJ33" s="76"/>
      <c r="BK33" s="76"/>
      <c r="BL33" s="76"/>
      <c r="BM33" s="76"/>
      <c r="BN33" s="76"/>
      <c r="BO33" s="76"/>
      <c r="BP33" s="76"/>
      <c r="BQ33" s="77"/>
      <c r="BR33" s="78"/>
      <c r="BS33" s="79"/>
      <c r="BT33" s="76"/>
      <c r="BU33" s="76"/>
      <c r="BV33" s="76"/>
      <c r="BW33" s="76"/>
      <c r="BX33" s="76"/>
      <c r="BY33" s="76"/>
      <c r="BZ33" s="76"/>
      <c r="CA33" s="76"/>
      <c r="CB33" s="76"/>
      <c r="CC33" s="77"/>
      <c r="CD33" s="78"/>
      <c r="CE33" s="79"/>
      <c r="CF33" s="76"/>
      <c r="CG33" s="76"/>
      <c r="CH33" s="76"/>
      <c r="CI33" s="76"/>
      <c r="CJ33" s="76"/>
      <c r="CK33" s="76"/>
      <c r="CL33" s="76"/>
      <c r="CM33" s="76"/>
      <c r="CN33" s="76"/>
      <c r="CO33" s="77"/>
      <c r="CP33" s="78"/>
      <c r="CQ33" s="79"/>
      <c r="CR33" s="76"/>
      <c r="CS33" s="76"/>
      <c r="CT33" s="76"/>
      <c r="CU33" s="76"/>
      <c r="CV33" s="76"/>
      <c r="CW33" s="76"/>
      <c r="CX33" s="76"/>
      <c r="CY33" s="76"/>
      <c r="CZ33" s="76"/>
      <c r="DA33" s="77"/>
      <c r="DB33" s="78"/>
    </row>
    <row r="34" spans="2:106" ht="15">
      <c r="B34" s="64" t="s">
        <v>115</v>
      </c>
      <c r="C34" s="99" t="s">
        <v>135</v>
      </c>
      <c r="D34" s="65"/>
      <c r="E34" s="65"/>
      <c r="F34" s="65" t="s">
        <v>178</v>
      </c>
      <c r="G34" s="85">
        <f t="shared" si="4"/>
        <v>45</v>
      </c>
      <c r="H34" s="46">
        <f t="shared" si="5"/>
        <v>0</v>
      </c>
      <c r="I34" s="46">
        <f t="shared" si="6"/>
        <v>45</v>
      </c>
      <c r="J34" s="46">
        <f t="shared" si="7"/>
        <v>2</v>
      </c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7"/>
      <c r="V34" s="78"/>
      <c r="W34" s="79"/>
      <c r="X34" s="76"/>
      <c r="Y34" s="76"/>
      <c r="Z34" s="76"/>
      <c r="AA34" s="76"/>
      <c r="AB34" s="76"/>
      <c r="AC34" s="76"/>
      <c r="AD34" s="76"/>
      <c r="AE34" s="76"/>
      <c r="AF34" s="76"/>
      <c r="AG34" s="77"/>
      <c r="AH34" s="78"/>
      <c r="AI34" s="79"/>
      <c r="AJ34" s="76"/>
      <c r="AK34" s="76"/>
      <c r="AL34" s="76"/>
      <c r="AM34" s="76">
        <v>30</v>
      </c>
      <c r="AN34" s="76"/>
      <c r="AO34" s="76"/>
      <c r="AP34" s="76"/>
      <c r="AQ34" s="76"/>
      <c r="AR34" s="76"/>
      <c r="AS34" s="77"/>
      <c r="AT34" s="78">
        <v>1</v>
      </c>
      <c r="AU34" s="79"/>
      <c r="AV34" s="76"/>
      <c r="AW34" s="76"/>
      <c r="AX34" s="76"/>
      <c r="AY34" s="76">
        <v>15</v>
      </c>
      <c r="AZ34" s="76"/>
      <c r="BA34" s="76"/>
      <c r="BB34" s="76"/>
      <c r="BC34" s="76"/>
      <c r="BD34" s="76"/>
      <c r="BE34" s="77"/>
      <c r="BF34" s="78">
        <v>1</v>
      </c>
      <c r="BG34" s="79"/>
      <c r="BH34" s="76"/>
      <c r="BI34" s="76"/>
      <c r="BJ34" s="76"/>
      <c r="BK34" s="76"/>
      <c r="BL34" s="76"/>
      <c r="BM34" s="76"/>
      <c r="BN34" s="76"/>
      <c r="BO34" s="76"/>
      <c r="BP34" s="76"/>
      <c r="BQ34" s="77"/>
      <c r="BR34" s="78"/>
      <c r="BS34" s="79"/>
      <c r="BT34" s="76"/>
      <c r="BU34" s="76"/>
      <c r="BV34" s="76"/>
      <c r="BW34" s="76"/>
      <c r="BX34" s="76"/>
      <c r="BY34" s="76"/>
      <c r="BZ34" s="76"/>
      <c r="CA34" s="76"/>
      <c r="CB34" s="76"/>
      <c r="CC34" s="77"/>
      <c r="CD34" s="78"/>
      <c r="CE34" s="79"/>
      <c r="CF34" s="76"/>
      <c r="CG34" s="76"/>
      <c r="CH34" s="76"/>
      <c r="CI34" s="76"/>
      <c r="CJ34" s="76"/>
      <c r="CK34" s="76"/>
      <c r="CL34" s="76"/>
      <c r="CM34" s="76"/>
      <c r="CN34" s="76"/>
      <c r="CO34" s="77"/>
      <c r="CP34" s="78"/>
      <c r="CQ34" s="79"/>
      <c r="CR34" s="76"/>
      <c r="CS34" s="76"/>
      <c r="CT34" s="76"/>
      <c r="CU34" s="76"/>
      <c r="CV34" s="76"/>
      <c r="CW34" s="76"/>
      <c r="CX34" s="76"/>
      <c r="CY34" s="76"/>
      <c r="CZ34" s="76"/>
      <c r="DA34" s="77"/>
      <c r="DB34" s="78"/>
    </row>
    <row r="35" spans="2:106" ht="15">
      <c r="B35" s="64" t="s">
        <v>116</v>
      </c>
      <c r="C35" s="108" t="s">
        <v>136</v>
      </c>
      <c r="D35" s="65" t="s">
        <v>134</v>
      </c>
      <c r="E35" s="65" t="s">
        <v>175</v>
      </c>
      <c r="F35" s="65" t="s">
        <v>177</v>
      </c>
      <c r="G35" s="85">
        <f t="shared" si="4"/>
        <v>150</v>
      </c>
      <c r="H35" s="46">
        <f t="shared" si="5"/>
        <v>30</v>
      </c>
      <c r="I35" s="46">
        <f t="shared" si="6"/>
        <v>120</v>
      </c>
      <c r="J35" s="46">
        <f t="shared" si="7"/>
        <v>6</v>
      </c>
      <c r="K35" s="80"/>
      <c r="L35" s="76"/>
      <c r="M35" s="76"/>
      <c r="N35" s="76"/>
      <c r="O35" s="76"/>
      <c r="P35" s="76"/>
      <c r="Q35" s="76"/>
      <c r="R35" s="76"/>
      <c r="S35" s="76"/>
      <c r="T35" s="76"/>
      <c r="U35" s="77"/>
      <c r="V35" s="78"/>
      <c r="W35" s="79">
        <v>15</v>
      </c>
      <c r="X35" s="76"/>
      <c r="Y35" s="76"/>
      <c r="Z35" s="76"/>
      <c r="AA35" s="76"/>
      <c r="AB35" s="76">
        <v>30</v>
      </c>
      <c r="AC35" s="76"/>
      <c r="AD35" s="76"/>
      <c r="AE35" s="76"/>
      <c r="AF35" s="76"/>
      <c r="AG35" s="77"/>
      <c r="AH35" s="78">
        <v>2</v>
      </c>
      <c r="AI35" s="79">
        <v>15</v>
      </c>
      <c r="AJ35" s="76"/>
      <c r="AK35" s="76"/>
      <c r="AL35" s="76"/>
      <c r="AM35" s="76"/>
      <c r="AN35" s="76">
        <v>45</v>
      </c>
      <c r="AO35" s="76"/>
      <c r="AP35" s="76"/>
      <c r="AQ35" s="76"/>
      <c r="AR35" s="76"/>
      <c r="AS35" s="77"/>
      <c r="AT35" s="78">
        <v>2</v>
      </c>
      <c r="AU35" s="79"/>
      <c r="AV35" s="76"/>
      <c r="AW35" s="76"/>
      <c r="AX35" s="76"/>
      <c r="AY35" s="76"/>
      <c r="AZ35" s="76">
        <v>45</v>
      </c>
      <c r="BA35" s="76"/>
      <c r="BB35" s="76"/>
      <c r="BC35" s="76"/>
      <c r="BD35" s="76"/>
      <c r="BE35" s="77"/>
      <c r="BF35" s="78">
        <v>2</v>
      </c>
      <c r="BG35" s="79"/>
      <c r="BH35" s="76"/>
      <c r="BI35" s="76"/>
      <c r="BJ35" s="76"/>
      <c r="BK35" s="76"/>
      <c r="BL35" s="76"/>
      <c r="BM35" s="76"/>
      <c r="BN35" s="76"/>
      <c r="BO35" s="76"/>
      <c r="BP35" s="76"/>
      <c r="BQ35" s="77"/>
      <c r="BR35" s="78"/>
      <c r="BS35" s="79"/>
      <c r="BT35" s="76"/>
      <c r="BU35" s="76"/>
      <c r="BV35" s="76"/>
      <c r="BW35" s="76"/>
      <c r="BX35" s="76"/>
      <c r="BY35" s="76"/>
      <c r="BZ35" s="76"/>
      <c r="CA35" s="76"/>
      <c r="CB35" s="76"/>
      <c r="CC35" s="77"/>
      <c r="CD35" s="78"/>
      <c r="CE35" s="79"/>
      <c r="CF35" s="76"/>
      <c r="CG35" s="76"/>
      <c r="CH35" s="76"/>
      <c r="CI35" s="76"/>
      <c r="CJ35" s="76"/>
      <c r="CK35" s="76"/>
      <c r="CL35" s="76"/>
      <c r="CM35" s="76"/>
      <c r="CN35" s="76"/>
      <c r="CO35" s="77"/>
      <c r="CP35" s="78"/>
      <c r="CQ35" s="79"/>
      <c r="CR35" s="76"/>
      <c r="CS35" s="76"/>
      <c r="CT35" s="76"/>
      <c r="CU35" s="76"/>
      <c r="CV35" s="76"/>
      <c r="CW35" s="76"/>
      <c r="CX35" s="76"/>
      <c r="CY35" s="76"/>
      <c r="CZ35" s="76"/>
      <c r="DA35" s="77"/>
      <c r="DB35" s="78"/>
    </row>
    <row r="36" spans="2:106" ht="15">
      <c r="B36" s="64" t="s">
        <v>117</v>
      </c>
      <c r="C36" s="99" t="s">
        <v>137</v>
      </c>
      <c r="D36" s="65" t="s">
        <v>134</v>
      </c>
      <c r="E36" s="65"/>
      <c r="F36" s="65" t="s">
        <v>178</v>
      </c>
      <c r="G36" s="85">
        <f t="shared" si="4"/>
        <v>90</v>
      </c>
      <c r="H36" s="46">
        <f t="shared" si="5"/>
        <v>0</v>
      </c>
      <c r="I36" s="46">
        <f t="shared" si="6"/>
        <v>90</v>
      </c>
      <c r="J36" s="46">
        <f t="shared" si="7"/>
        <v>4</v>
      </c>
      <c r="K36" s="80"/>
      <c r="L36" s="76"/>
      <c r="M36" s="76"/>
      <c r="N36" s="76"/>
      <c r="O36" s="76"/>
      <c r="P36" s="76"/>
      <c r="Q36" s="76"/>
      <c r="R36" s="76"/>
      <c r="S36" s="76"/>
      <c r="T36" s="76"/>
      <c r="U36" s="77"/>
      <c r="V36" s="78"/>
      <c r="W36" s="79"/>
      <c r="X36" s="76"/>
      <c r="Y36" s="76"/>
      <c r="Z36" s="76"/>
      <c r="AA36" s="76"/>
      <c r="AB36" s="76"/>
      <c r="AC36" s="76"/>
      <c r="AD36" s="76"/>
      <c r="AE36" s="76"/>
      <c r="AF36" s="76"/>
      <c r="AG36" s="77"/>
      <c r="AH36" s="78"/>
      <c r="AI36" s="79"/>
      <c r="AJ36" s="76"/>
      <c r="AK36" s="76"/>
      <c r="AL36" s="76"/>
      <c r="AM36" s="76"/>
      <c r="AN36" s="76">
        <v>30</v>
      </c>
      <c r="AO36" s="76"/>
      <c r="AP36" s="76"/>
      <c r="AQ36" s="76"/>
      <c r="AR36" s="76"/>
      <c r="AS36" s="77"/>
      <c r="AT36" s="78">
        <v>1</v>
      </c>
      <c r="AU36" s="79"/>
      <c r="AV36" s="76"/>
      <c r="AW36" s="76"/>
      <c r="AX36" s="76"/>
      <c r="AY36" s="76"/>
      <c r="AZ36" s="76">
        <v>60</v>
      </c>
      <c r="BA36" s="76"/>
      <c r="BB36" s="76"/>
      <c r="BC36" s="76"/>
      <c r="BD36" s="76"/>
      <c r="BE36" s="77"/>
      <c r="BF36" s="78">
        <v>3</v>
      </c>
      <c r="BG36" s="79"/>
      <c r="BH36" s="76"/>
      <c r="BI36" s="76"/>
      <c r="BJ36" s="76"/>
      <c r="BK36" s="76"/>
      <c r="BL36" s="76"/>
      <c r="BM36" s="76"/>
      <c r="BN36" s="76"/>
      <c r="BO36" s="76"/>
      <c r="BP36" s="76"/>
      <c r="BQ36" s="77"/>
      <c r="BR36" s="78"/>
      <c r="BS36" s="79"/>
      <c r="BT36" s="76"/>
      <c r="BU36" s="76"/>
      <c r="BV36" s="76"/>
      <c r="BW36" s="76"/>
      <c r="BX36" s="76"/>
      <c r="BY36" s="76"/>
      <c r="BZ36" s="76"/>
      <c r="CA36" s="76"/>
      <c r="CB36" s="76"/>
      <c r="CC36" s="77"/>
      <c r="CD36" s="78"/>
      <c r="CE36" s="79"/>
      <c r="CF36" s="76"/>
      <c r="CG36" s="76"/>
      <c r="CH36" s="76"/>
      <c r="CI36" s="76"/>
      <c r="CJ36" s="76"/>
      <c r="CK36" s="76"/>
      <c r="CL36" s="76"/>
      <c r="CM36" s="76"/>
      <c r="CN36" s="76"/>
      <c r="CO36" s="77"/>
      <c r="CP36" s="78"/>
      <c r="CQ36" s="79"/>
      <c r="CR36" s="76"/>
      <c r="CS36" s="76"/>
      <c r="CT36" s="76"/>
      <c r="CU36" s="76"/>
      <c r="CV36" s="76"/>
      <c r="CW36" s="76"/>
      <c r="CX36" s="76"/>
      <c r="CY36" s="76"/>
      <c r="CZ36" s="76"/>
      <c r="DA36" s="77"/>
      <c r="DB36" s="78"/>
    </row>
    <row r="37" spans="2:106" ht="45">
      <c r="B37" s="64" t="s">
        <v>118</v>
      </c>
      <c r="C37" s="106" t="s">
        <v>260</v>
      </c>
      <c r="D37" s="107"/>
      <c r="E37" s="107"/>
      <c r="F37" s="107" t="s">
        <v>172</v>
      </c>
      <c r="G37" s="85">
        <v>30</v>
      </c>
      <c r="H37" s="46">
        <v>0</v>
      </c>
      <c r="I37" s="46">
        <v>30</v>
      </c>
      <c r="J37" s="46">
        <v>2</v>
      </c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7"/>
      <c r="V37" s="78"/>
      <c r="W37" s="79"/>
      <c r="X37" s="76"/>
      <c r="Y37" s="76"/>
      <c r="Z37" s="76"/>
      <c r="AA37" s="76"/>
      <c r="AB37" s="76"/>
      <c r="AC37" s="76"/>
      <c r="AD37" s="76"/>
      <c r="AE37" s="76"/>
      <c r="AF37" s="76"/>
      <c r="AG37" s="77"/>
      <c r="AH37" s="78"/>
      <c r="AI37" s="79"/>
      <c r="AJ37" s="76"/>
      <c r="AK37" s="76"/>
      <c r="AL37" s="76"/>
      <c r="AM37" s="76"/>
      <c r="AN37" s="76">
        <v>30</v>
      </c>
      <c r="AO37" s="76"/>
      <c r="AP37" s="76"/>
      <c r="AQ37" s="76"/>
      <c r="AR37" s="76"/>
      <c r="AS37" s="77"/>
      <c r="AT37" s="78">
        <v>2</v>
      </c>
      <c r="AU37" s="79"/>
      <c r="AV37" s="76"/>
      <c r="AW37" s="76"/>
      <c r="AX37" s="76"/>
      <c r="AY37" s="76"/>
      <c r="AZ37" s="76"/>
      <c r="BA37" s="76"/>
      <c r="BB37" s="76"/>
      <c r="BC37" s="76"/>
      <c r="BD37" s="76"/>
      <c r="BE37" s="77"/>
      <c r="BF37" s="78"/>
      <c r="BG37" s="79"/>
      <c r="BH37" s="76"/>
      <c r="BI37" s="76"/>
      <c r="BJ37" s="76"/>
      <c r="BK37" s="76"/>
      <c r="BL37" s="76"/>
      <c r="BM37" s="76"/>
      <c r="BN37" s="76"/>
      <c r="BO37" s="76"/>
      <c r="BP37" s="76"/>
      <c r="BQ37" s="77"/>
      <c r="BR37" s="78"/>
      <c r="BS37" s="79"/>
      <c r="BT37" s="76"/>
      <c r="BU37" s="76"/>
      <c r="BV37" s="76"/>
      <c r="BW37" s="76"/>
      <c r="BX37" s="76"/>
      <c r="BY37" s="76"/>
      <c r="BZ37" s="76"/>
      <c r="CA37" s="76"/>
      <c r="CB37" s="76"/>
      <c r="CC37" s="77"/>
      <c r="CD37" s="78"/>
      <c r="CE37" s="79"/>
      <c r="CF37" s="76"/>
      <c r="CG37" s="76"/>
      <c r="CH37" s="76"/>
      <c r="CI37" s="76"/>
      <c r="CJ37" s="76"/>
      <c r="CK37" s="76"/>
      <c r="CL37" s="76"/>
      <c r="CM37" s="76"/>
      <c r="CN37" s="76"/>
      <c r="CO37" s="77"/>
      <c r="CP37" s="78"/>
      <c r="CQ37" s="79"/>
      <c r="CR37" s="76"/>
      <c r="CS37" s="76"/>
      <c r="CT37" s="76"/>
      <c r="CU37" s="76"/>
      <c r="CV37" s="76"/>
      <c r="CW37" s="76"/>
      <c r="CX37" s="76"/>
      <c r="CY37" s="76"/>
      <c r="CZ37" s="76"/>
      <c r="DA37" s="77"/>
      <c r="DB37" s="78"/>
    </row>
    <row r="38" spans="2:106" ht="15">
      <c r="B38" s="64" t="s">
        <v>119</v>
      </c>
      <c r="C38" s="99" t="s">
        <v>138</v>
      </c>
      <c r="D38" s="65" t="s">
        <v>125</v>
      </c>
      <c r="E38" s="65"/>
      <c r="F38" s="65" t="s">
        <v>176</v>
      </c>
      <c r="G38" s="85">
        <f t="shared" si="4"/>
        <v>60</v>
      </c>
      <c r="H38" s="46">
        <f t="shared" si="5"/>
        <v>0</v>
      </c>
      <c r="I38" s="46">
        <f t="shared" si="6"/>
        <v>60</v>
      </c>
      <c r="J38" s="46">
        <f t="shared" si="7"/>
        <v>4</v>
      </c>
      <c r="K38" s="80"/>
      <c r="L38" s="76"/>
      <c r="M38" s="76"/>
      <c r="N38" s="76"/>
      <c r="O38" s="76">
        <v>30</v>
      </c>
      <c r="P38" s="76"/>
      <c r="Q38" s="76"/>
      <c r="R38" s="76"/>
      <c r="S38" s="76"/>
      <c r="T38" s="76"/>
      <c r="U38" s="77"/>
      <c r="V38" s="78">
        <v>2</v>
      </c>
      <c r="W38" s="79"/>
      <c r="X38" s="76"/>
      <c r="Y38" s="76"/>
      <c r="Z38" s="76"/>
      <c r="AA38" s="76">
        <v>30</v>
      </c>
      <c r="AB38" s="76"/>
      <c r="AC38" s="76"/>
      <c r="AD38" s="76"/>
      <c r="AE38" s="76"/>
      <c r="AF38" s="76"/>
      <c r="AG38" s="77"/>
      <c r="AH38" s="78">
        <v>2</v>
      </c>
      <c r="AI38" s="79"/>
      <c r="AJ38" s="76"/>
      <c r="AK38" s="76"/>
      <c r="AL38" s="76"/>
      <c r="AM38" s="76"/>
      <c r="AN38" s="76"/>
      <c r="AO38" s="76"/>
      <c r="AP38" s="76"/>
      <c r="AQ38" s="76"/>
      <c r="AR38" s="76"/>
      <c r="AS38" s="77"/>
      <c r="AT38" s="78"/>
      <c r="AU38" s="79"/>
      <c r="AV38" s="76"/>
      <c r="AW38" s="76"/>
      <c r="AX38" s="76"/>
      <c r="AY38" s="76"/>
      <c r="AZ38" s="76"/>
      <c r="BA38" s="76"/>
      <c r="BB38" s="76"/>
      <c r="BC38" s="76"/>
      <c r="BD38" s="76"/>
      <c r="BE38" s="77"/>
      <c r="BF38" s="78"/>
      <c r="BG38" s="79"/>
      <c r="BH38" s="76"/>
      <c r="BI38" s="76"/>
      <c r="BJ38" s="76"/>
      <c r="BK38" s="76"/>
      <c r="BL38" s="76"/>
      <c r="BM38" s="76"/>
      <c r="BN38" s="76"/>
      <c r="BO38" s="76"/>
      <c r="BP38" s="76"/>
      <c r="BQ38" s="77"/>
      <c r="BR38" s="78"/>
      <c r="BS38" s="79"/>
      <c r="BT38" s="76"/>
      <c r="BU38" s="76"/>
      <c r="BV38" s="76"/>
      <c r="BW38" s="76"/>
      <c r="BX38" s="76"/>
      <c r="BY38" s="76"/>
      <c r="BZ38" s="76"/>
      <c r="CA38" s="76"/>
      <c r="CB38" s="76"/>
      <c r="CC38" s="77"/>
      <c r="CD38" s="78"/>
      <c r="CE38" s="79"/>
      <c r="CF38" s="76"/>
      <c r="CG38" s="76"/>
      <c r="CH38" s="76"/>
      <c r="CI38" s="76"/>
      <c r="CJ38" s="76"/>
      <c r="CK38" s="76"/>
      <c r="CL38" s="76"/>
      <c r="CM38" s="76"/>
      <c r="CN38" s="76"/>
      <c r="CO38" s="77"/>
      <c r="CP38" s="78"/>
      <c r="CQ38" s="79"/>
      <c r="CR38" s="76"/>
      <c r="CS38" s="76"/>
      <c r="CT38" s="76"/>
      <c r="CU38" s="76"/>
      <c r="CV38" s="76"/>
      <c r="CW38" s="76"/>
      <c r="CX38" s="76"/>
      <c r="CY38" s="76"/>
      <c r="CZ38" s="76"/>
      <c r="DA38" s="77"/>
      <c r="DB38" s="78"/>
    </row>
    <row r="39" spans="2:106" ht="15">
      <c r="B39" s="64" t="s">
        <v>120</v>
      </c>
      <c r="C39" s="99" t="s">
        <v>139</v>
      </c>
      <c r="D39" s="65"/>
      <c r="E39" s="65"/>
      <c r="F39" s="65"/>
      <c r="G39" s="85">
        <f t="shared" si="4"/>
        <v>0</v>
      </c>
      <c r="H39" s="46">
        <f t="shared" si="5"/>
        <v>0</v>
      </c>
      <c r="I39" s="46">
        <f t="shared" si="6"/>
        <v>0</v>
      </c>
      <c r="J39" s="46">
        <f t="shared" si="7"/>
        <v>0</v>
      </c>
      <c r="K39" s="80"/>
      <c r="L39" s="76"/>
      <c r="M39" s="76"/>
      <c r="N39" s="76"/>
      <c r="O39" s="76"/>
      <c r="P39" s="76"/>
      <c r="Q39" s="76"/>
      <c r="R39" s="76"/>
      <c r="S39" s="76"/>
      <c r="T39" s="76"/>
      <c r="U39" s="77"/>
      <c r="V39" s="78"/>
      <c r="W39" s="79"/>
      <c r="X39" s="76"/>
      <c r="Y39" s="76"/>
      <c r="Z39" s="76"/>
      <c r="AA39" s="76"/>
      <c r="AB39" s="76"/>
      <c r="AC39" s="76"/>
      <c r="AD39" s="76"/>
      <c r="AE39" s="76"/>
      <c r="AF39" s="76"/>
      <c r="AG39" s="77"/>
      <c r="AH39" s="78"/>
      <c r="AI39" s="79"/>
      <c r="AJ39" s="76"/>
      <c r="AK39" s="76"/>
      <c r="AL39" s="76"/>
      <c r="AM39" s="76"/>
      <c r="AN39" s="76"/>
      <c r="AO39" s="76"/>
      <c r="AP39" s="76"/>
      <c r="AQ39" s="76"/>
      <c r="AR39" s="76"/>
      <c r="AS39" s="77"/>
      <c r="AT39" s="78"/>
      <c r="AU39" s="79"/>
      <c r="AV39" s="76"/>
      <c r="AW39" s="76"/>
      <c r="AX39" s="76"/>
      <c r="AY39" s="76"/>
      <c r="AZ39" s="76"/>
      <c r="BA39" s="76"/>
      <c r="BB39" s="76"/>
      <c r="BC39" s="76"/>
      <c r="BD39" s="76"/>
      <c r="BE39" s="77"/>
      <c r="BF39" s="78"/>
      <c r="BG39" s="79"/>
      <c r="BH39" s="76"/>
      <c r="BI39" s="76"/>
      <c r="BJ39" s="76"/>
      <c r="BK39" s="76"/>
      <c r="BL39" s="76"/>
      <c r="BM39" s="76"/>
      <c r="BN39" s="76"/>
      <c r="BO39" s="76"/>
      <c r="BP39" s="76"/>
      <c r="BQ39" s="77"/>
      <c r="BR39" s="78"/>
      <c r="BS39" s="79"/>
      <c r="BT39" s="76"/>
      <c r="BU39" s="76"/>
      <c r="BV39" s="76"/>
      <c r="BW39" s="76"/>
      <c r="BX39" s="76"/>
      <c r="BY39" s="76"/>
      <c r="BZ39" s="76"/>
      <c r="CA39" s="76"/>
      <c r="CB39" s="76"/>
      <c r="CC39" s="77"/>
      <c r="CD39" s="78"/>
      <c r="CE39" s="79"/>
      <c r="CF39" s="76"/>
      <c r="CG39" s="76"/>
      <c r="CH39" s="76"/>
      <c r="CI39" s="76"/>
      <c r="CJ39" s="76"/>
      <c r="CK39" s="76"/>
      <c r="CL39" s="76"/>
      <c r="CM39" s="76"/>
      <c r="CN39" s="76"/>
      <c r="CO39" s="77"/>
      <c r="CP39" s="78"/>
      <c r="CQ39" s="79"/>
      <c r="CR39" s="76"/>
      <c r="CS39" s="76"/>
      <c r="CT39" s="76"/>
      <c r="CU39" s="76"/>
      <c r="CV39" s="76"/>
      <c r="CW39" s="76"/>
      <c r="CX39" s="76"/>
      <c r="CY39" s="76"/>
      <c r="CZ39" s="76"/>
      <c r="DA39" s="77"/>
      <c r="DB39" s="78"/>
    </row>
    <row r="40" spans="2:106" ht="15">
      <c r="B40" s="64"/>
      <c r="C40" s="99" t="s">
        <v>149</v>
      </c>
      <c r="D40" s="65"/>
      <c r="E40" s="65" t="s">
        <v>178</v>
      </c>
      <c r="F40" s="65" t="s">
        <v>178</v>
      </c>
      <c r="G40" s="85">
        <f t="shared" si="4"/>
        <v>90</v>
      </c>
      <c r="H40" s="46">
        <f t="shared" si="5"/>
        <v>30</v>
      </c>
      <c r="I40" s="46">
        <f t="shared" si="6"/>
        <v>60</v>
      </c>
      <c r="J40" s="46">
        <f t="shared" si="7"/>
        <v>5</v>
      </c>
      <c r="K40" s="80"/>
      <c r="L40" s="76"/>
      <c r="M40" s="76"/>
      <c r="N40" s="76"/>
      <c r="O40" s="76"/>
      <c r="P40" s="76"/>
      <c r="Q40" s="76"/>
      <c r="R40" s="76"/>
      <c r="S40" s="76"/>
      <c r="T40" s="76"/>
      <c r="U40" s="77"/>
      <c r="V40" s="78"/>
      <c r="W40" s="79"/>
      <c r="X40" s="76"/>
      <c r="Y40" s="76"/>
      <c r="Z40" s="76"/>
      <c r="AA40" s="76"/>
      <c r="AB40" s="76"/>
      <c r="AC40" s="76"/>
      <c r="AD40" s="76"/>
      <c r="AE40" s="76"/>
      <c r="AF40" s="76"/>
      <c r="AG40" s="77"/>
      <c r="AH40" s="78"/>
      <c r="AI40" s="79">
        <v>15</v>
      </c>
      <c r="AJ40" s="76"/>
      <c r="AK40" s="76"/>
      <c r="AL40" s="76"/>
      <c r="AM40" s="76">
        <v>30</v>
      </c>
      <c r="AN40" s="76"/>
      <c r="AO40" s="76"/>
      <c r="AP40" s="76"/>
      <c r="AQ40" s="76"/>
      <c r="AR40" s="76"/>
      <c r="AS40" s="77"/>
      <c r="AT40" s="78">
        <v>2</v>
      </c>
      <c r="AU40" s="79">
        <v>15</v>
      </c>
      <c r="AV40" s="76"/>
      <c r="AW40" s="76"/>
      <c r="AX40" s="76"/>
      <c r="AY40" s="76">
        <v>30</v>
      </c>
      <c r="AZ40" s="76"/>
      <c r="BA40" s="76"/>
      <c r="BB40" s="76"/>
      <c r="BC40" s="76"/>
      <c r="BD40" s="76"/>
      <c r="BE40" s="77"/>
      <c r="BF40" s="78">
        <v>3</v>
      </c>
      <c r="BG40" s="79"/>
      <c r="BH40" s="76"/>
      <c r="BI40" s="76"/>
      <c r="BJ40" s="76"/>
      <c r="BK40" s="76"/>
      <c r="BL40" s="76"/>
      <c r="BM40" s="76"/>
      <c r="BN40" s="76"/>
      <c r="BO40" s="76"/>
      <c r="BP40" s="76"/>
      <c r="BQ40" s="77"/>
      <c r="BR40" s="78"/>
      <c r="BS40" s="79"/>
      <c r="BT40" s="76"/>
      <c r="BU40" s="76"/>
      <c r="BV40" s="76"/>
      <c r="BW40" s="76"/>
      <c r="BX40" s="76"/>
      <c r="BY40" s="76"/>
      <c r="BZ40" s="76"/>
      <c r="CA40" s="76"/>
      <c r="CB40" s="76"/>
      <c r="CC40" s="77"/>
      <c r="CD40" s="78"/>
      <c r="CE40" s="79"/>
      <c r="CF40" s="76"/>
      <c r="CG40" s="76"/>
      <c r="CH40" s="76"/>
      <c r="CI40" s="76"/>
      <c r="CJ40" s="76"/>
      <c r="CK40" s="76"/>
      <c r="CL40" s="76"/>
      <c r="CM40" s="76"/>
      <c r="CN40" s="76"/>
      <c r="CO40" s="77"/>
      <c r="CP40" s="78"/>
      <c r="CQ40" s="79"/>
      <c r="CR40" s="76"/>
      <c r="CS40" s="76"/>
      <c r="CT40" s="76"/>
      <c r="CU40" s="76"/>
      <c r="CV40" s="76"/>
      <c r="CW40" s="76"/>
      <c r="CX40" s="76"/>
      <c r="CY40" s="76"/>
      <c r="CZ40" s="76"/>
      <c r="DA40" s="77"/>
      <c r="DB40" s="78"/>
    </row>
    <row r="41" spans="2:106" ht="15">
      <c r="B41" s="64"/>
      <c r="C41" s="99" t="s">
        <v>140</v>
      </c>
      <c r="D41" s="65"/>
      <c r="E41" s="65" t="s">
        <v>179</v>
      </c>
      <c r="F41" s="65" t="s">
        <v>179</v>
      </c>
      <c r="G41" s="85">
        <f t="shared" si="4"/>
        <v>45</v>
      </c>
      <c r="H41" s="46">
        <f t="shared" si="5"/>
        <v>30</v>
      </c>
      <c r="I41" s="46">
        <f t="shared" si="6"/>
        <v>15</v>
      </c>
      <c r="J41" s="46">
        <f t="shared" si="7"/>
        <v>3</v>
      </c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7"/>
      <c r="V41" s="78"/>
      <c r="W41" s="79"/>
      <c r="X41" s="76"/>
      <c r="Y41" s="76"/>
      <c r="Z41" s="76"/>
      <c r="AA41" s="76"/>
      <c r="AB41" s="76"/>
      <c r="AC41" s="76"/>
      <c r="AD41" s="76"/>
      <c r="AE41" s="76"/>
      <c r="AF41" s="76"/>
      <c r="AG41" s="77"/>
      <c r="AH41" s="78"/>
      <c r="AI41" s="79"/>
      <c r="AJ41" s="76"/>
      <c r="AK41" s="76"/>
      <c r="AL41" s="76"/>
      <c r="AM41" s="76"/>
      <c r="AN41" s="76"/>
      <c r="AO41" s="76"/>
      <c r="AP41" s="76"/>
      <c r="AQ41" s="76"/>
      <c r="AR41" s="76"/>
      <c r="AS41" s="77"/>
      <c r="AT41" s="78"/>
      <c r="AU41" s="79"/>
      <c r="AV41" s="76"/>
      <c r="AW41" s="76"/>
      <c r="AX41" s="76"/>
      <c r="AY41" s="76"/>
      <c r="AZ41" s="76"/>
      <c r="BA41" s="76"/>
      <c r="BB41" s="76"/>
      <c r="BC41" s="76"/>
      <c r="BD41" s="76"/>
      <c r="BE41" s="77"/>
      <c r="BF41" s="78"/>
      <c r="BG41" s="79">
        <v>30</v>
      </c>
      <c r="BH41" s="76"/>
      <c r="BI41" s="76"/>
      <c r="BJ41" s="76"/>
      <c r="BK41" s="76">
        <v>15</v>
      </c>
      <c r="BL41" s="76"/>
      <c r="BM41" s="76"/>
      <c r="BN41" s="76"/>
      <c r="BO41" s="76"/>
      <c r="BP41" s="76"/>
      <c r="BQ41" s="77"/>
      <c r="BR41" s="78">
        <v>3</v>
      </c>
      <c r="BS41" s="79"/>
      <c r="BT41" s="76"/>
      <c r="BU41" s="76"/>
      <c r="BV41" s="76"/>
      <c r="BW41" s="76"/>
      <c r="BX41" s="76"/>
      <c r="BY41" s="76"/>
      <c r="BZ41" s="76"/>
      <c r="CA41" s="76"/>
      <c r="CB41" s="76"/>
      <c r="CC41" s="77"/>
      <c r="CD41" s="78"/>
      <c r="CE41" s="79"/>
      <c r="CF41" s="76"/>
      <c r="CG41" s="76"/>
      <c r="CH41" s="76"/>
      <c r="CI41" s="76"/>
      <c r="CJ41" s="76"/>
      <c r="CK41" s="76"/>
      <c r="CL41" s="76"/>
      <c r="CM41" s="76"/>
      <c r="CN41" s="76"/>
      <c r="CO41" s="77"/>
      <c r="CP41" s="78"/>
      <c r="CQ41" s="79"/>
      <c r="CR41" s="76"/>
      <c r="CS41" s="76"/>
      <c r="CT41" s="76"/>
      <c r="CU41" s="76"/>
      <c r="CV41" s="76"/>
      <c r="CW41" s="76"/>
      <c r="CX41" s="76"/>
      <c r="CY41" s="76"/>
      <c r="CZ41" s="76"/>
      <c r="DA41" s="77"/>
      <c r="DB41" s="78"/>
    </row>
    <row r="42" spans="2:106" ht="15">
      <c r="B42" s="64"/>
      <c r="C42" s="99" t="s">
        <v>141</v>
      </c>
      <c r="D42" s="65"/>
      <c r="E42" s="65" t="s">
        <v>180</v>
      </c>
      <c r="F42" s="65" t="s">
        <v>180</v>
      </c>
      <c r="G42" s="85">
        <f t="shared" si="4"/>
        <v>60</v>
      </c>
      <c r="H42" s="46">
        <f t="shared" si="5"/>
        <v>30</v>
      </c>
      <c r="I42" s="46">
        <f t="shared" si="6"/>
        <v>30</v>
      </c>
      <c r="J42" s="46">
        <f t="shared" si="7"/>
        <v>3</v>
      </c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7"/>
      <c r="V42" s="78"/>
      <c r="W42" s="79"/>
      <c r="X42" s="76"/>
      <c r="Y42" s="76"/>
      <c r="Z42" s="76"/>
      <c r="AA42" s="76"/>
      <c r="AB42" s="76"/>
      <c r="AC42" s="76"/>
      <c r="AD42" s="76"/>
      <c r="AE42" s="76"/>
      <c r="AF42" s="76"/>
      <c r="AG42" s="77"/>
      <c r="AH42" s="78"/>
      <c r="AI42" s="79"/>
      <c r="AJ42" s="76"/>
      <c r="AK42" s="76"/>
      <c r="AL42" s="76"/>
      <c r="AM42" s="76"/>
      <c r="AN42" s="76"/>
      <c r="AO42" s="76"/>
      <c r="AP42" s="76"/>
      <c r="AQ42" s="76"/>
      <c r="AR42" s="76"/>
      <c r="AS42" s="77"/>
      <c r="AT42" s="78"/>
      <c r="AU42" s="79">
        <v>30</v>
      </c>
      <c r="AV42" s="76"/>
      <c r="AW42" s="76"/>
      <c r="AX42" s="76"/>
      <c r="AY42" s="76">
        <v>30</v>
      </c>
      <c r="AZ42" s="76"/>
      <c r="BA42" s="76"/>
      <c r="BB42" s="76"/>
      <c r="BC42" s="76"/>
      <c r="BD42" s="76"/>
      <c r="BE42" s="77"/>
      <c r="BF42" s="78">
        <v>3</v>
      </c>
      <c r="BG42" s="79"/>
      <c r="BH42" s="76"/>
      <c r="BI42" s="76"/>
      <c r="BJ42" s="76"/>
      <c r="BK42" s="76"/>
      <c r="BL42" s="76"/>
      <c r="BM42" s="76"/>
      <c r="BN42" s="76"/>
      <c r="BO42" s="76"/>
      <c r="BP42" s="76"/>
      <c r="BQ42" s="77"/>
      <c r="BR42" s="78"/>
      <c r="BS42" s="79"/>
      <c r="BT42" s="76"/>
      <c r="BU42" s="76"/>
      <c r="BV42" s="76"/>
      <c r="BW42" s="76"/>
      <c r="BX42" s="76"/>
      <c r="BY42" s="76"/>
      <c r="BZ42" s="76"/>
      <c r="CA42" s="76"/>
      <c r="CB42" s="76"/>
      <c r="CC42" s="77"/>
      <c r="CD42" s="78"/>
      <c r="CE42" s="79"/>
      <c r="CF42" s="76"/>
      <c r="CG42" s="76"/>
      <c r="CH42" s="76"/>
      <c r="CI42" s="76"/>
      <c r="CJ42" s="76"/>
      <c r="CK42" s="76"/>
      <c r="CL42" s="76"/>
      <c r="CM42" s="76"/>
      <c r="CN42" s="76"/>
      <c r="CO42" s="77"/>
      <c r="CP42" s="78"/>
      <c r="CQ42" s="79"/>
      <c r="CR42" s="76"/>
      <c r="CS42" s="76"/>
      <c r="CT42" s="76"/>
      <c r="CU42" s="76"/>
      <c r="CV42" s="76"/>
      <c r="CW42" s="76"/>
      <c r="CX42" s="76"/>
      <c r="CY42" s="76"/>
      <c r="CZ42" s="76"/>
      <c r="DA42" s="77"/>
      <c r="DB42" s="78"/>
    </row>
    <row r="43" spans="2:106" ht="15">
      <c r="B43" s="64"/>
      <c r="C43" s="99" t="s">
        <v>142</v>
      </c>
      <c r="D43" s="65"/>
      <c r="E43" s="65" t="s">
        <v>179</v>
      </c>
      <c r="F43" s="65" t="s">
        <v>179</v>
      </c>
      <c r="G43" s="85">
        <f t="shared" si="4"/>
        <v>45</v>
      </c>
      <c r="H43" s="46">
        <f t="shared" si="5"/>
        <v>30</v>
      </c>
      <c r="I43" s="46">
        <f t="shared" si="6"/>
        <v>15</v>
      </c>
      <c r="J43" s="46">
        <f t="shared" si="7"/>
        <v>3</v>
      </c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7"/>
      <c r="V43" s="78"/>
      <c r="W43" s="79"/>
      <c r="X43" s="76"/>
      <c r="Y43" s="76"/>
      <c r="Z43" s="76"/>
      <c r="AA43" s="76"/>
      <c r="AB43" s="76"/>
      <c r="AC43" s="76"/>
      <c r="AD43" s="76"/>
      <c r="AE43" s="76"/>
      <c r="AF43" s="76"/>
      <c r="AG43" s="77"/>
      <c r="AH43" s="78"/>
      <c r="AI43" s="79"/>
      <c r="AJ43" s="76"/>
      <c r="AK43" s="76"/>
      <c r="AL43" s="76"/>
      <c r="AM43" s="76"/>
      <c r="AN43" s="76"/>
      <c r="AO43" s="76"/>
      <c r="AP43" s="76"/>
      <c r="AQ43" s="76"/>
      <c r="AR43" s="76"/>
      <c r="AS43" s="77"/>
      <c r="AT43" s="78"/>
      <c r="AU43" s="79"/>
      <c r="AV43" s="76"/>
      <c r="AW43" s="76"/>
      <c r="AX43" s="76"/>
      <c r="AY43" s="76"/>
      <c r="AZ43" s="76"/>
      <c r="BA43" s="76"/>
      <c r="BB43" s="76"/>
      <c r="BC43" s="76"/>
      <c r="BD43" s="76"/>
      <c r="BE43" s="77"/>
      <c r="BF43" s="78"/>
      <c r="BG43" s="79">
        <v>30</v>
      </c>
      <c r="BH43" s="76"/>
      <c r="BI43" s="76"/>
      <c r="BJ43" s="76"/>
      <c r="BK43" s="76">
        <v>15</v>
      </c>
      <c r="BL43" s="76"/>
      <c r="BM43" s="76"/>
      <c r="BN43" s="76"/>
      <c r="BO43" s="76"/>
      <c r="BP43" s="76"/>
      <c r="BQ43" s="77"/>
      <c r="BR43" s="78">
        <v>3</v>
      </c>
      <c r="BS43" s="79"/>
      <c r="BT43" s="76"/>
      <c r="BU43" s="76"/>
      <c r="BV43" s="76"/>
      <c r="BW43" s="76"/>
      <c r="BX43" s="76"/>
      <c r="BY43" s="76"/>
      <c r="BZ43" s="76"/>
      <c r="CA43" s="76"/>
      <c r="CB43" s="76"/>
      <c r="CC43" s="77"/>
      <c r="CD43" s="78"/>
      <c r="CE43" s="79"/>
      <c r="CF43" s="76"/>
      <c r="CG43" s="76"/>
      <c r="CH43" s="76"/>
      <c r="CI43" s="76"/>
      <c r="CJ43" s="76"/>
      <c r="CK43" s="76"/>
      <c r="CL43" s="76"/>
      <c r="CM43" s="76"/>
      <c r="CN43" s="76"/>
      <c r="CO43" s="77"/>
      <c r="CP43" s="78"/>
      <c r="CQ43" s="79"/>
      <c r="CR43" s="76"/>
      <c r="CS43" s="76"/>
      <c r="CT43" s="76"/>
      <c r="CU43" s="76"/>
      <c r="CV43" s="76"/>
      <c r="CW43" s="76"/>
      <c r="CX43" s="76"/>
      <c r="CY43" s="76"/>
      <c r="CZ43" s="76"/>
      <c r="DA43" s="77"/>
      <c r="DB43" s="78"/>
    </row>
    <row r="44" spans="2:106" ht="15">
      <c r="B44" s="64"/>
      <c r="C44" s="99" t="s">
        <v>143</v>
      </c>
      <c r="D44" s="65"/>
      <c r="E44" s="65" t="s">
        <v>180</v>
      </c>
      <c r="F44" s="65" t="s">
        <v>180</v>
      </c>
      <c r="G44" s="85">
        <f t="shared" si="4"/>
        <v>60</v>
      </c>
      <c r="H44" s="46">
        <f t="shared" si="5"/>
        <v>30</v>
      </c>
      <c r="I44" s="46">
        <f t="shared" si="6"/>
        <v>30</v>
      </c>
      <c r="J44" s="46">
        <f t="shared" si="7"/>
        <v>3</v>
      </c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7"/>
      <c r="V44" s="78"/>
      <c r="W44" s="79"/>
      <c r="X44" s="76"/>
      <c r="Y44" s="76"/>
      <c r="Z44" s="76"/>
      <c r="AA44" s="76"/>
      <c r="AB44" s="76"/>
      <c r="AC44" s="76"/>
      <c r="AD44" s="76"/>
      <c r="AE44" s="76"/>
      <c r="AF44" s="76"/>
      <c r="AG44" s="77"/>
      <c r="AH44" s="78"/>
      <c r="AI44" s="79"/>
      <c r="AJ44" s="76"/>
      <c r="AK44" s="76"/>
      <c r="AL44" s="76"/>
      <c r="AM44" s="76"/>
      <c r="AN44" s="76"/>
      <c r="AO44" s="76"/>
      <c r="AP44" s="76"/>
      <c r="AQ44" s="76"/>
      <c r="AR44" s="76"/>
      <c r="AS44" s="77"/>
      <c r="AT44" s="78"/>
      <c r="AU44" s="79">
        <v>30</v>
      </c>
      <c r="AV44" s="76"/>
      <c r="AW44" s="76"/>
      <c r="AX44" s="76"/>
      <c r="AY44" s="76">
        <v>30</v>
      </c>
      <c r="AZ44" s="76"/>
      <c r="BA44" s="76"/>
      <c r="BB44" s="76"/>
      <c r="BC44" s="76"/>
      <c r="BD44" s="76"/>
      <c r="BE44" s="77"/>
      <c r="BF44" s="78">
        <v>3</v>
      </c>
      <c r="BG44" s="79"/>
      <c r="BH44" s="76"/>
      <c r="BI44" s="76"/>
      <c r="BJ44" s="76"/>
      <c r="BK44" s="76"/>
      <c r="BL44" s="76"/>
      <c r="BM44" s="76"/>
      <c r="BN44" s="76"/>
      <c r="BO44" s="76"/>
      <c r="BP44" s="76"/>
      <c r="BQ44" s="77"/>
      <c r="BR44" s="78"/>
      <c r="BS44" s="79"/>
      <c r="BT44" s="76"/>
      <c r="BU44" s="76"/>
      <c r="BV44" s="76"/>
      <c r="BW44" s="76"/>
      <c r="BX44" s="76"/>
      <c r="BY44" s="76"/>
      <c r="BZ44" s="76"/>
      <c r="CA44" s="76"/>
      <c r="CB44" s="76"/>
      <c r="CC44" s="77"/>
      <c r="CD44" s="78"/>
      <c r="CE44" s="79"/>
      <c r="CF44" s="76"/>
      <c r="CG44" s="76"/>
      <c r="CH44" s="76"/>
      <c r="CI44" s="76"/>
      <c r="CJ44" s="76"/>
      <c r="CK44" s="76"/>
      <c r="CL44" s="76"/>
      <c r="CM44" s="76"/>
      <c r="CN44" s="76"/>
      <c r="CO44" s="77"/>
      <c r="CP44" s="78"/>
      <c r="CQ44" s="79"/>
      <c r="CR44" s="76"/>
      <c r="CS44" s="76"/>
      <c r="CT44" s="76"/>
      <c r="CU44" s="76"/>
      <c r="CV44" s="76"/>
      <c r="CW44" s="76"/>
      <c r="CX44" s="76"/>
      <c r="CY44" s="76"/>
      <c r="CZ44" s="76"/>
      <c r="DA44" s="77"/>
      <c r="DB44" s="78"/>
    </row>
    <row r="45" spans="2:106" ht="15">
      <c r="B45" s="64"/>
      <c r="C45" s="99" t="s">
        <v>144</v>
      </c>
      <c r="D45" s="65"/>
      <c r="E45" s="65"/>
      <c r="F45" s="65" t="s">
        <v>172</v>
      </c>
      <c r="G45" s="85">
        <f t="shared" si="4"/>
        <v>30</v>
      </c>
      <c r="H45" s="46">
        <f t="shared" si="5"/>
        <v>0</v>
      </c>
      <c r="I45" s="46">
        <f t="shared" si="6"/>
        <v>30</v>
      </c>
      <c r="J45" s="46">
        <f t="shared" si="7"/>
        <v>1</v>
      </c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7"/>
      <c r="V45" s="78"/>
      <c r="W45" s="79"/>
      <c r="X45" s="76"/>
      <c r="Y45" s="76"/>
      <c r="Z45" s="76"/>
      <c r="AA45" s="76"/>
      <c r="AB45" s="76"/>
      <c r="AC45" s="76"/>
      <c r="AD45" s="76"/>
      <c r="AE45" s="76"/>
      <c r="AF45" s="76"/>
      <c r="AG45" s="77"/>
      <c r="AH45" s="78"/>
      <c r="AI45" s="79"/>
      <c r="AJ45" s="76"/>
      <c r="AK45" s="76"/>
      <c r="AL45" s="76"/>
      <c r="AM45" s="76">
        <v>30</v>
      </c>
      <c r="AN45" s="76"/>
      <c r="AO45" s="76"/>
      <c r="AP45" s="76"/>
      <c r="AQ45" s="76"/>
      <c r="AR45" s="76"/>
      <c r="AS45" s="77"/>
      <c r="AT45" s="78">
        <v>1</v>
      </c>
      <c r="AU45" s="79"/>
      <c r="AV45" s="76"/>
      <c r="AW45" s="76"/>
      <c r="AX45" s="76"/>
      <c r="AY45" s="76"/>
      <c r="AZ45" s="76"/>
      <c r="BA45" s="76"/>
      <c r="BB45" s="76"/>
      <c r="BC45" s="76"/>
      <c r="BD45" s="76"/>
      <c r="BE45" s="77"/>
      <c r="BF45" s="78"/>
      <c r="BG45" s="79"/>
      <c r="BH45" s="76"/>
      <c r="BI45" s="76"/>
      <c r="BJ45" s="76"/>
      <c r="BK45" s="76"/>
      <c r="BL45" s="76"/>
      <c r="BM45" s="76"/>
      <c r="BN45" s="76"/>
      <c r="BO45" s="76"/>
      <c r="BP45" s="76"/>
      <c r="BQ45" s="77"/>
      <c r="BR45" s="78"/>
      <c r="BS45" s="79"/>
      <c r="BT45" s="76"/>
      <c r="BU45" s="76"/>
      <c r="BV45" s="76"/>
      <c r="BW45" s="76"/>
      <c r="BX45" s="76"/>
      <c r="BY45" s="76"/>
      <c r="BZ45" s="76"/>
      <c r="CA45" s="76"/>
      <c r="CB45" s="76"/>
      <c r="CC45" s="77"/>
      <c r="CD45" s="78"/>
      <c r="CE45" s="79"/>
      <c r="CF45" s="76"/>
      <c r="CG45" s="76"/>
      <c r="CH45" s="76"/>
      <c r="CI45" s="76"/>
      <c r="CJ45" s="76"/>
      <c r="CK45" s="76"/>
      <c r="CL45" s="76"/>
      <c r="CM45" s="76"/>
      <c r="CN45" s="76"/>
      <c r="CO45" s="77"/>
      <c r="CP45" s="78"/>
      <c r="CQ45" s="79"/>
      <c r="CR45" s="76"/>
      <c r="CS45" s="76"/>
      <c r="CT45" s="76"/>
      <c r="CU45" s="76"/>
      <c r="CV45" s="76"/>
      <c r="CW45" s="76"/>
      <c r="CX45" s="76"/>
      <c r="CY45" s="76"/>
      <c r="CZ45" s="76"/>
      <c r="DA45" s="77"/>
      <c r="DB45" s="78"/>
    </row>
    <row r="46" spans="2:106" ht="15">
      <c r="B46" s="64"/>
      <c r="C46" s="99" t="s">
        <v>146</v>
      </c>
      <c r="D46" s="65"/>
      <c r="E46" s="65" t="s">
        <v>180</v>
      </c>
      <c r="F46" s="65" t="s">
        <v>180</v>
      </c>
      <c r="G46" s="85">
        <f t="shared" si="4"/>
        <v>45</v>
      </c>
      <c r="H46" s="46">
        <f t="shared" si="5"/>
        <v>30</v>
      </c>
      <c r="I46" s="46">
        <f t="shared" si="6"/>
        <v>15</v>
      </c>
      <c r="J46" s="46">
        <f t="shared" si="7"/>
        <v>3</v>
      </c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7"/>
      <c r="V46" s="78"/>
      <c r="W46" s="79"/>
      <c r="X46" s="76"/>
      <c r="Y46" s="76"/>
      <c r="Z46" s="76"/>
      <c r="AA46" s="76"/>
      <c r="AB46" s="76"/>
      <c r="AC46" s="76"/>
      <c r="AD46" s="76"/>
      <c r="AE46" s="76"/>
      <c r="AF46" s="76"/>
      <c r="AG46" s="77"/>
      <c r="AH46" s="78"/>
      <c r="AI46" s="79"/>
      <c r="AJ46" s="76"/>
      <c r="AK46" s="76"/>
      <c r="AL46" s="76"/>
      <c r="AM46" s="76"/>
      <c r="AN46" s="76"/>
      <c r="AO46" s="76"/>
      <c r="AP46" s="76"/>
      <c r="AQ46" s="76"/>
      <c r="AR46" s="76"/>
      <c r="AS46" s="77"/>
      <c r="AT46" s="78"/>
      <c r="AU46" s="79">
        <v>30</v>
      </c>
      <c r="AV46" s="76"/>
      <c r="AW46" s="76"/>
      <c r="AX46" s="76"/>
      <c r="AY46" s="76">
        <v>15</v>
      </c>
      <c r="AZ46" s="76"/>
      <c r="BA46" s="76"/>
      <c r="BB46" s="76"/>
      <c r="BC46" s="76"/>
      <c r="BD46" s="76"/>
      <c r="BE46" s="77"/>
      <c r="BF46" s="78">
        <v>3</v>
      </c>
      <c r="BG46" s="79"/>
      <c r="BH46" s="76"/>
      <c r="BI46" s="76"/>
      <c r="BJ46" s="76"/>
      <c r="BK46" s="76"/>
      <c r="BL46" s="76"/>
      <c r="BM46" s="76"/>
      <c r="BN46" s="76"/>
      <c r="BO46" s="76"/>
      <c r="BP46" s="76"/>
      <c r="BQ46" s="77"/>
      <c r="BR46" s="78"/>
      <c r="BS46" s="79"/>
      <c r="BT46" s="76"/>
      <c r="BU46" s="76"/>
      <c r="BV46" s="76"/>
      <c r="BW46" s="76"/>
      <c r="BX46" s="76"/>
      <c r="BY46" s="76"/>
      <c r="BZ46" s="76"/>
      <c r="CA46" s="76"/>
      <c r="CB46" s="76"/>
      <c r="CC46" s="77"/>
      <c r="CD46" s="78"/>
      <c r="CE46" s="79"/>
      <c r="CF46" s="76"/>
      <c r="CG46" s="76"/>
      <c r="CH46" s="76"/>
      <c r="CI46" s="76"/>
      <c r="CJ46" s="76"/>
      <c r="CK46" s="76"/>
      <c r="CL46" s="76"/>
      <c r="CM46" s="76"/>
      <c r="CN46" s="76"/>
      <c r="CO46" s="77"/>
      <c r="CP46" s="78"/>
      <c r="CQ46" s="79"/>
      <c r="CR46" s="76"/>
      <c r="CS46" s="76"/>
      <c r="CT46" s="76"/>
      <c r="CU46" s="76"/>
      <c r="CV46" s="76"/>
      <c r="CW46" s="76"/>
      <c r="CX46" s="76"/>
      <c r="CY46" s="76"/>
      <c r="CZ46" s="76"/>
      <c r="DA46" s="77"/>
      <c r="DB46" s="78"/>
    </row>
    <row r="47" spans="2:106" ht="30">
      <c r="B47" s="64" t="s">
        <v>121</v>
      </c>
      <c r="C47" s="99" t="s">
        <v>245</v>
      </c>
      <c r="D47" s="65"/>
      <c r="E47" s="65"/>
      <c r="F47" s="65"/>
      <c r="G47" s="85">
        <v>0</v>
      </c>
      <c r="H47" s="46">
        <v>0</v>
      </c>
      <c r="I47" s="46">
        <v>0</v>
      </c>
      <c r="J47" s="46">
        <v>0</v>
      </c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7"/>
      <c r="V47" s="78"/>
      <c r="W47" s="79"/>
      <c r="X47" s="76"/>
      <c r="Y47" s="76"/>
      <c r="Z47" s="76"/>
      <c r="AA47" s="76"/>
      <c r="AB47" s="76"/>
      <c r="AC47" s="76"/>
      <c r="AD47" s="76"/>
      <c r="AE47" s="76"/>
      <c r="AF47" s="76"/>
      <c r="AG47" s="77"/>
      <c r="AH47" s="78"/>
      <c r="AI47" s="79"/>
      <c r="AJ47" s="76"/>
      <c r="AK47" s="76"/>
      <c r="AL47" s="76"/>
      <c r="AM47" s="76"/>
      <c r="AN47" s="76"/>
      <c r="AO47" s="76"/>
      <c r="AP47" s="76"/>
      <c r="AQ47" s="76"/>
      <c r="AR47" s="76"/>
      <c r="AS47" s="77"/>
      <c r="AT47" s="78"/>
      <c r="AU47" s="79"/>
      <c r="AV47" s="76"/>
      <c r="AW47" s="76"/>
      <c r="AX47" s="76"/>
      <c r="AY47" s="76"/>
      <c r="AZ47" s="76"/>
      <c r="BA47" s="76"/>
      <c r="BB47" s="76"/>
      <c r="BC47" s="76"/>
      <c r="BD47" s="76"/>
      <c r="BE47" s="77"/>
      <c r="BF47" s="78"/>
      <c r="BG47" s="79"/>
      <c r="BH47" s="76"/>
      <c r="BI47" s="76"/>
      <c r="BJ47" s="76"/>
      <c r="BK47" s="76"/>
      <c r="BL47" s="76"/>
      <c r="BM47" s="76"/>
      <c r="BN47" s="76"/>
      <c r="BO47" s="76"/>
      <c r="BP47" s="76"/>
      <c r="BQ47" s="77"/>
      <c r="BR47" s="78"/>
      <c r="BS47" s="79"/>
      <c r="BT47" s="76"/>
      <c r="BU47" s="76"/>
      <c r="BV47" s="76"/>
      <c r="BW47" s="76"/>
      <c r="BX47" s="76"/>
      <c r="BY47" s="76"/>
      <c r="BZ47" s="76"/>
      <c r="CA47" s="76"/>
      <c r="CB47" s="76"/>
      <c r="CC47" s="77"/>
      <c r="CD47" s="78"/>
      <c r="CE47" s="79"/>
      <c r="CF47" s="76"/>
      <c r="CG47" s="76"/>
      <c r="CH47" s="76"/>
      <c r="CI47" s="76"/>
      <c r="CJ47" s="76"/>
      <c r="CK47" s="76"/>
      <c r="CL47" s="76"/>
      <c r="CM47" s="76"/>
      <c r="CN47" s="76"/>
      <c r="CO47" s="77"/>
      <c r="CP47" s="78"/>
      <c r="CQ47" s="79"/>
      <c r="CR47" s="76"/>
      <c r="CS47" s="76"/>
      <c r="CT47" s="76"/>
      <c r="CU47" s="76"/>
      <c r="CV47" s="76"/>
      <c r="CW47" s="76"/>
      <c r="CX47" s="76"/>
      <c r="CY47" s="76"/>
      <c r="CZ47" s="76"/>
      <c r="DA47" s="77"/>
      <c r="DB47" s="78"/>
    </row>
    <row r="48" spans="2:106" ht="15">
      <c r="B48" s="64"/>
      <c r="C48" s="99" t="s">
        <v>145</v>
      </c>
      <c r="D48" s="65"/>
      <c r="E48" s="65"/>
      <c r="F48" s="65" t="s">
        <v>180</v>
      </c>
      <c r="G48" s="85">
        <v>30</v>
      </c>
      <c r="H48" s="46">
        <v>0</v>
      </c>
      <c r="I48" s="46">
        <v>30</v>
      </c>
      <c r="J48" s="46">
        <v>1</v>
      </c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7"/>
      <c r="V48" s="78"/>
      <c r="W48" s="79"/>
      <c r="X48" s="76"/>
      <c r="Y48" s="76"/>
      <c r="Z48" s="76"/>
      <c r="AA48" s="76"/>
      <c r="AB48" s="76"/>
      <c r="AC48" s="76"/>
      <c r="AD48" s="76"/>
      <c r="AE48" s="76"/>
      <c r="AF48" s="76"/>
      <c r="AG48" s="77"/>
      <c r="AH48" s="78"/>
      <c r="AI48" s="79"/>
      <c r="AJ48" s="76"/>
      <c r="AK48" s="76"/>
      <c r="AL48" s="76"/>
      <c r="AM48" s="76"/>
      <c r="AN48" s="76"/>
      <c r="AO48" s="76"/>
      <c r="AP48" s="76"/>
      <c r="AQ48" s="76"/>
      <c r="AR48" s="76"/>
      <c r="AS48" s="77"/>
      <c r="AT48" s="78"/>
      <c r="AU48" s="79"/>
      <c r="AV48" s="76"/>
      <c r="AW48" s="76"/>
      <c r="AX48" s="76"/>
      <c r="AY48" s="76">
        <v>30</v>
      </c>
      <c r="AZ48" s="76"/>
      <c r="BA48" s="76"/>
      <c r="BB48" s="76"/>
      <c r="BC48" s="76"/>
      <c r="BD48" s="76"/>
      <c r="BE48" s="77"/>
      <c r="BF48" s="78">
        <v>1</v>
      </c>
      <c r="BG48" s="79"/>
      <c r="BH48" s="76"/>
      <c r="BI48" s="76"/>
      <c r="BJ48" s="76"/>
      <c r="BK48" s="76"/>
      <c r="BL48" s="76"/>
      <c r="BM48" s="76"/>
      <c r="BN48" s="76"/>
      <c r="BO48" s="76"/>
      <c r="BP48" s="76"/>
      <c r="BQ48" s="77"/>
      <c r="BR48" s="78"/>
      <c r="BS48" s="79"/>
      <c r="BT48" s="76"/>
      <c r="BU48" s="76"/>
      <c r="BV48" s="76"/>
      <c r="BW48" s="76"/>
      <c r="BX48" s="76"/>
      <c r="BY48" s="76"/>
      <c r="BZ48" s="76"/>
      <c r="CA48" s="76"/>
      <c r="CB48" s="76"/>
      <c r="CC48" s="77"/>
      <c r="CD48" s="78"/>
      <c r="CE48" s="79"/>
      <c r="CF48" s="76"/>
      <c r="CG48" s="76"/>
      <c r="CH48" s="76"/>
      <c r="CI48" s="76"/>
      <c r="CJ48" s="76"/>
      <c r="CK48" s="76"/>
      <c r="CL48" s="76"/>
      <c r="CM48" s="76"/>
      <c r="CN48" s="76"/>
      <c r="CO48" s="77"/>
      <c r="CP48" s="78"/>
      <c r="CQ48" s="79"/>
      <c r="CR48" s="76"/>
      <c r="CS48" s="76"/>
      <c r="CT48" s="76"/>
      <c r="CU48" s="76"/>
      <c r="CV48" s="76"/>
      <c r="CW48" s="76"/>
      <c r="CX48" s="76"/>
      <c r="CY48" s="76"/>
      <c r="CZ48" s="76"/>
      <c r="DA48" s="77"/>
      <c r="DB48" s="78"/>
    </row>
    <row r="49" spans="2:106" ht="15">
      <c r="B49" s="64"/>
      <c r="C49" s="99" t="s">
        <v>147</v>
      </c>
      <c r="D49" s="65"/>
      <c r="E49" s="65"/>
      <c r="F49" s="65" t="s">
        <v>180</v>
      </c>
      <c r="G49" s="85">
        <v>30</v>
      </c>
      <c r="H49" s="46">
        <v>0</v>
      </c>
      <c r="I49" s="46">
        <v>30</v>
      </c>
      <c r="J49" s="46">
        <v>1</v>
      </c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7"/>
      <c r="V49" s="78"/>
      <c r="W49" s="79"/>
      <c r="X49" s="76"/>
      <c r="Y49" s="76"/>
      <c r="Z49" s="76"/>
      <c r="AA49" s="76"/>
      <c r="AB49" s="76"/>
      <c r="AC49" s="76"/>
      <c r="AD49" s="76"/>
      <c r="AE49" s="76"/>
      <c r="AF49" s="76"/>
      <c r="AG49" s="77"/>
      <c r="AH49" s="78"/>
      <c r="AI49" s="79"/>
      <c r="AJ49" s="76"/>
      <c r="AK49" s="76"/>
      <c r="AL49" s="76"/>
      <c r="AM49" s="76"/>
      <c r="AN49" s="76"/>
      <c r="AO49" s="76"/>
      <c r="AP49" s="76"/>
      <c r="AQ49" s="76"/>
      <c r="AR49" s="76"/>
      <c r="AS49" s="77"/>
      <c r="AT49" s="78"/>
      <c r="AU49" s="79"/>
      <c r="AV49" s="76"/>
      <c r="AW49" s="76"/>
      <c r="AX49" s="76"/>
      <c r="AY49" s="76">
        <v>30</v>
      </c>
      <c r="AZ49" s="76"/>
      <c r="BA49" s="76"/>
      <c r="BB49" s="76"/>
      <c r="BC49" s="76"/>
      <c r="BD49" s="76"/>
      <c r="BE49" s="77"/>
      <c r="BF49" s="78">
        <v>1</v>
      </c>
      <c r="BG49" s="79"/>
      <c r="BH49" s="76"/>
      <c r="BI49" s="76"/>
      <c r="BJ49" s="76"/>
      <c r="BK49" s="76"/>
      <c r="BL49" s="76"/>
      <c r="BM49" s="76"/>
      <c r="BN49" s="76"/>
      <c r="BO49" s="76"/>
      <c r="BP49" s="76"/>
      <c r="BQ49" s="77"/>
      <c r="BR49" s="78"/>
      <c r="BS49" s="79"/>
      <c r="BT49" s="76"/>
      <c r="BU49" s="76"/>
      <c r="BV49" s="76"/>
      <c r="BW49" s="76"/>
      <c r="BX49" s="76"/>
      <c r="BY49" s="76"/>
      <c r="BZ49" s="76"/>
      <c r="CA49" s="76"/>
      <c r="CB49" s="76"/>
      <c r="CC49" s="77"/>
      <c r="CD49" s="78"/>
      <c r="CE49" s="79"/>
      <c r="CF49" s="76"/>
      <c r="CG49" s="76"/>
      <c r="CH49" s="76"/>
      <c r="CI49" s="76"/>
      <c r="CJ49" s="76"/>
      <c r="CK49" s="76"/>
      <c r="CL49" s="76"/>
      <c r="CM49" s="76"/>
      <c r="CN49" s="76"/>
      <c r="CO49" s="77"/>
      <c r="CP49" s="78"/>
      <c r="CQ49" s="79"/>
      <c r="CR49" s="76"/>
      <c r="CS49" s="76"/>
      <c r="CT49" s="76"/>
      <c r="CU49" s="76"/>
      <c r="CV49" s="76"/>
      <c r="CW49" s="76"/>
      <c r="CX49" s="76"/>
      <c r="CY49" s="76"/>
      <c r="CZ49" s="76"/>
      <c r="DA49" s="77"/>
      <c r="DB49" s="78"/>
    </row>
    <row r="50" spans="2:106" ht="30">
      <c r="B50" s="64" t="s">
        <v>122</v>
      </c>
      <c r="C50" s="106" t="s">
        <v>261</v>
      </c>
      <c r="D50" s="107"/>
      <c r="E50" s="107"/>
      <c r="F50" s="107" t="s">
        <v>180</v>
      </c>
      <c r="G50" s="85">
        <v>30</v>
      </c>
      <c r="H50" s="46">
        <v>0</v>
      </c>
      <c r="I50" s="46">
        <v>30</v>
      </c>
      <c r="J50" s="46">
        <v>2</v>
      </c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7"/>
      <c r="V50" s="78"/>
      <c r="W50" s="79"/>
      <c r="X50" s="76"/>
      <c r="Y50" s="76"/>
      <c r="Z50" s="76"/>
      <c r="AA50" s="76"/>
      <c r="AB50" s="76"/>
      <c r="AC50" s="76"/>
      <c r="AD50" s="76"/>
      <c r="AE50" s="76"/>
      <c r="AF50" s="76"/>
      <c r="AG50" s="77"/>
      <c r="AH50" s="78"/>
      <c r="AI50" s="79"/>
      <c r="AJ50" s="76"/>
      <c r="AK50" s="76"/>
      <c r="AL50" s="76"/>
      <c r="AM50" s="76"/>
      <c r="AN50" s="76"/>
      <c r="AO50" s="76"/>
      <c r="AP50" s="76"/>
      <c r="AQ50" s="76"/>
      <c r="AR50" s="76"/>
      <c r="AS50" s="77"/>
      <c r="AT50" s="78"/>
      <c r="AU50" s="79"/>
      <c r="AV50" s="76"/>
      <c r="AW50" s="76"/>
      <c r="AX50" s="76"/>
      <c r="AY50" s="76">
        <v>30</v>
      </c>
      <c r="AZ50" s="76"/>
      <c r="BA50" s="76"/>
      <c r="BB50" s="76"/>
      <c r="BC50" s="76"/>
      <c r="BD50" s="76"/>
      <c r="BE50" s="77"/>
      <c r="BF50" s="78">
        <v>2</v>
      </c>
      <c r="BG50" s="79"/>
      <c r="BH50" s="76"/>
      <c r="BI50" s="76"/>
      <c r="BJ50" s="76"/>
      <c r="BK50" s="76"/>
      <c r="BL50" s="76"/>
      <c r="BM50" s="76"/>
      <c r="BN50" s="76"/>
      <c r="BO50" s="76"/>
      <c r="BP50" s="76"/>
      <c r="BQ50" s="77"/>
      <c r="BR50" s="78"/>
      <c r="BS50" s="79"/>
      <c r="BT50" s="76"/>
      <c r="BU50" s="76"/>
      <c r="BV50" s="76"/>
      <c r="BW50" s="76"/>
      <c r="BX50" s="76"/>
      <c r="BY50" s="76"/>
      <c r="BZ50" s="76"/>
      <c r="CA50" s="76"/>
      <c r="CB50" s="76"/>
      <c r="CC50" s="77"/>
      <c r="CD50" s="78"/>
      <c r="CE50" s="79"/>
      <c r="CF50" s="76"/>
      <c r="CG50" s="76"/>
      <c r="CH50" s="76"/>
      <c r="CI50" s="76"/>
      <c r="CJ50" s="76"/>
      <c r="CK50" s="76"/>
      <c r="CL50" s="76"/>
      <c r="CM50" s="76"/>
      <c r="CN50" s="76"/>
      <c r="CO50" s="77"/>
      <c r="CP50" s="78"/>
      <c r="CQ50" s="79"/>
      <c r="CR50" s="76"/>
      <c r="CS50" s="76"/>
      <c r="CT50" s="76"/>
      <c r="CU50" s="76"/>
      <c r="CV50" s="76"/>
      <c r="CW50" s="76"/>
      <c r="CX50" s="76"/>
      <c r="CY50" s="76"/>
      <c r="CZ50" s="76"/>
      <c r="DA50" s="77"/>
      <c r="DB50" s="78"/>
    </row>
    <row r="51" spans="2:106" ht="15">
      <c r="B51" s="64" t="s">
        <v>123</v>
      </c>
      <c r="C51" s="99" t="s">
        <v>148</v>
      </c>
      <c r="D51" s="65"/>
      <c r="E51" s="65"/>
      <c r="F51" s="65"/>
      <c r="G51" s="85">
        <f t="shared" si="4"/>
        <v>0</v>
      </c>
      <c r="H51" s="46">
        <f t="shared" si="5"/>
        <v>0</v>
      </c>
      <c r="I51" s="46">
        <f t="shared" si="6"/>
        <v>0</v>
      </c>
      <c r="J51" s="46">
        <f>SUM(V51,AH51,AT51,BF51,BR51,CD51,CP51,DB51)</f>
        <v>0</v>
      </c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7"/>
      <c r="V51" s="78"/>
      <c r="W51" s="79"/>
      <c r="X51" s="76"/>
      <c r="Y51" s="76"/>
      <c r="Z51" s="76"/>
      <c r="AA51" s="76"/>
      <c r="AB51" s="76"/>
      <c r="AC51" s="76"/>
      <c r="AD51" s="76"/>
      <c r="AE51" s="76"/>
      <c r="AF51" s="76"/>
      <c r="AG51" s="77"/>
      <c r="AH51" s="78"/>
      <c r="AI51" s="79"/>
      <c r="AJ51" s="76"/>
      <c r="AK51" s="76"/>
      <c r="AL51" s="76"/>
      <c r="AM51" s="76"/>
      <c r="AN51" s="76"/>
      <c r="AO51" s="76"/>
      <c r="AP51" s="76"/>
      <c r="AQ51" s="76"/>
      <c r="AR51" s="76"/>
      <c r="AS51" s="77"/>
      <c r="AT51" s="78"/>
      <c r="AU51" s="79"/>
      <c r="AV51" s="76"/>
      <c r="AW51" s="76"/>
      <c r="AX51" s="76"/>
      <c r="AY51" s="76"/>
      <c r="AZ51" s="76"/>
      <c r="BA51" s="76"/>
      <c r="BB51" s="76"/>
      <c r="BC51" s="76"/>
      <c r="BD51" s="76"/>
      <c r="BE51" s="77"/>
      <c r="BF51" s="78"/>
      <c r="BG51" s="79"/>
      <c r="BH51" s="76"/>
      <c r="BI51" s="76"/>
      <c r="BJ51" s="76"/>
      <c r="BK51" s="76"/>
      <c r="BL51" s="76"/>
      <c r="BM51" s="76"/>
      <c r="BN51" s="76"/>
      <c r="BO51" s="76"/>
      <c r="BP51" s="76"/>
      <c r="BQ51" s="77"/>
      <c r="BR51" s="78"/>
      <c r="BS51" s="79"/>
      <c r="BT51" s="76"/>
      <c r="BU51" s="76"/>
      <c r="BV51" s="76"/>
      <c r="BW51" s="76"/>
      <c r="BX51" s="76"/>
      <c r="BY51" s="76"/>
      <c r="BZ51" s="76"/>
      <c r="CA51" s="76"/>
      <c r="CB51" s="76"/>
      <c r="CC51" s="77"/>
      <c r="CD51" s="78"/>
      <c r="CE51" s="79"/>
      <c r="CF51" s="76"/>
      <c r="CG51" s="76"/>
      <c r="CH51" s="76"/>
      <c r="CI51" s="76"/>
      <c r="CJ51" s="76"/>
      <c r="CK51" s="76"/>
      <c r="CL51" s="76"/>
      <c r="CM51" s="76"/>
      <c r="CN51" s="76"/>
      <c r="CO51" s="77"/>
      <c r="CP51" s="78"/>
      <c r="CQ51" s="79"/>
      <c r="CR51" s="76"/>
      <c r="CS51" s="76"/>
      <c r="CT51" s="76"/>
      <c r="CU51" s="76"/>
      <c r="CV51" s="76"/>
      <c r="CW51" s="76"/>
      <c r="CX51" s="76"/>
      <c r="CY51" s="76"/>
      <c r="CZ51" s="76"/>
      <c r="DA51" s="77"/>
      <c r="DB51" s="78"/>
    </row>
    <row r="52" spans="2:106" ht="15">
      <c r="B52" s="64"/>
      <c r="C52" s="99" t="s">
        <v>149</v>
      </c>
      <c r="D52" s="65" t="s">
        <v>163</v>
      </c>
      <c r="E52" s="65" t="s">
        <v>179</v>
      </c>
      <c r="F52" s="65" t="s">
        <v>181</v>
      </c>
      <c r="G52" s="85">
        <f t="shared" si="4"/>
        <v>90</v>
      </c>
      <c r="H52" s="46">
        <f t="shared" si="5"/>
        <v>15</v>
      </c>
      <c r="I52" s="46">
        <f t="shared" si="6"/>
        <v>75</v>
      </c>
      <c r="J52" s="46">
        <f t="shared" si="7"/>
        <v>6</v>
      </c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7"/>
      <c r="V52" s="78"/>
      <c r="W52" s="79"/>
      <c r="X52" s="76"/>
      <c r="Y52" s="76"/>
      <c r="Z52" s="76"/>
      <c r="AA52" s="76"/>
      <c r="AB52" s="76"/>
      <c r="AC52" s="76"/>
      <c r="AD52" s="76"/>
      <c r="AE52" s="76"/>
      <c r="AF52" s="76"/>
      <c r="AG52" s="77"/>
      <c r="AH52" s="78"/>
      <c r="AI52" s="79"/>
      <c r="AJ52" s="76"/>
      <c r="AK52" s="76"/>
      <c r="AL52" s="76"/>
      <c r="AM52" s="76"/>
      <c r="AN52" s="76"/>
      <c r="AO52" s="76"/>
      <c r="AP52" s="76"/>
      <c r="AQ52" s="76"/>
      <c r="AR52" s="76"/>
      <c r="AS52" s="77"/>
      <c r="AT52" s="78"/>
      <c r="AU52" s="79"/>
      <c r="AV52" s="76"/>
      <c r="AW52" s="76"/>
      <c r="AX52" s="76"/>
      <c r="AY52" s="76"/>
      <c r="AZ52" s="76"/>
      <c r="BA52" s="76"/>
      <c r="BB52" s="76"/>
      <c r="BC52" s="76"/>
      <c r="BD52" s="76"/>
      <c r="BE52" s="77"/>
      <c r="BF52" s="78"/>
      <c r="BG52" s="79">
        <v>15</v>
      </c>
      <c r="BH52" s="76"/>
      <c r="BI52" s="76"/>
      <c r="BJ52" s="76"/>
      <c r="BK52" s="76"/>
      <c r="BL52" s="76">
        <v>45</v>
      </c>
      <c r="BM52" s="76"/>
      <c r="BN52" s="76"/>
      <c r="BO52" s="76"/>
      <c r="BP52" s="76"/>
      <c r="BQ52" s="77"/>
      <c r="BR52" s="78">
        <v>4</v>
      </c>
      <c r="BS52" s="79"/>
      <c r="BT52" s="76"/>
      <c r="BU52" s="76"/>
      <c r="BV52" s="76"/>
      <c r="BW52" s="76"/>
      <c r="BX52" s="76">
        <v>30</v>
      </c>
      <c r="BY52" s="76"/>
      <c r="BZ52" s="76"/>
      <c r="CA52" s="76"/>
      <c r="CB52" s="76"/>
      <c r="CC52" s="77"/>
      <c r="CD52" s="78">
        <v>2</v>
      </c>
      <c r="CE52" s="79"/>
      <c r="CF52" s="76"/>
      <c r="CG52" s="76"/>
      <c r="CH52" s="76"/>
      <c r="CI52" s="76"/>
      <c r="CJ52" s="76"/>
      <c r="CK52" s="76"/>
      <c r="CL52" s="76"/>
      <c r="CM52" s="76"/>
      <c r="CN52" s="76"/>
      <c r="CO52" s="77"/>
      <c r="CP52" s="78"/>
      <c r="CQ52" s="79"/>
      <c r="CR52" s="76"/>
      <c r="CS52" s="76"/>
      <c r="CT52" s="76"/>
      <c r="CU52" s="76"/>
      <c r="CV52" s="76"/>
      <c r="CW52" s="76"/>
      <c r="CX52" s="76"/>
      <c r="CY52" s="76"/>
      <c r="CZ52" s="76"/>
      <c r="DA52" s="77"/>
      <c r="DB52" s="78"/>
    </row>
    <row r="53" spans="2:106" ht="15">
      <c r="B53" s="64"/>
      <c r="C53" s="99" t="s">
        <v>140</v>
      </c>
      <c r="D53" s="65" t="s">
        <v>163</v>
      </c>
      <c r="E53" s="65"/>
      <c r="F53" s="65" t="s">
        <v>182</v>
      </c>
      <c r="G53" s="85">
        <f t="shared" si="4"/>
        <v>30</v>
      </c>
      <c r="H53" s="46">
        <f t="shared" si="5"/>
        <v>0</v>
      </c>
      <c r="I53" s="46">
        <f t="shared" si="6"/>
        <v>30</v>
      </c>
      <c r="J53" s="46">
        <f>SUM(V53,AH53,AT53,BF53,BR53,CD53,CP53,DB53)</f>
        <v>2</v>
      </c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7"/>
      <c r="V53" s="78"/>
      <c r="W53" s="79"/>
      <c r="X53" s="76"/>
      <c r="Y53" s="76"/>
      <c r="Z53" s="76"/>
      <c r="AA53" s="76"/>
      <c r="AB53" s="76"/>
      <c r="AC53" s="76"/>
      <c r="AD53" s="76"/>
      <c r="AE53" s="76"/>
      <c r="AF53" s="76"/>
      <c r="AG53" s="77"/>
      <c r="AH53" s="78"/>
      <c r="AI53" s="79"/>
      <c r="AJ53" s="76"/>
      <c r="AK53" s="76"/>
      <c r="AL53" s="76"/>
      <c r="AM53" s="76"/>
      <c r="AN53" s="76"/>
      <c r="AO53" s="76"/>
      <c r="AP53" s="76"/>
      <c r="AQ53" s="76"/>
      <c r="AR53" s="76"/>
      <c r="AS53" s="77"/>
      <c r="AT53" s="78"/>
      <c r="AU53" s="79"/>
      <c r="AV53" s="76"/>
      <c r="AW53" s="76"/>
      <c r="AX53" s="76"/>
      <c r="AY53" s="76"/>
      <c r="AZ53" s="76"/>
      <c r="BA53" s="76"/>
      <c r="BB53" s="76"/>
      <c r="BC53" s="76"/>
      <c r="BD53" s="76"/>
      <c r="BE53" s="77"/>
      <c r="BF53" s="78"/>
      <c r="BG53" s="79"/>
      <c r="BH53" s="76"/>
      <c r="BI53" s="76"/>
      <c r="BJ53" s="76"/>
      <c r="BK53" s="76"/>
      <c r="BL53" s="76"/>
      <c r="BM53" s="76"/>
      <c r="BN53" s="76"/>
      <c r="BO53" s="76"/>
      <c r="BP53" s="76"/>
      <c r="BQ53" s="77"/>
      <c r="BR53" s="78"/>
      <c r="BS53" s="79"/>
      <c r="BT53" s="76"/>
      <c r="BU53" s="76"/>
      <c r="BV53" s="76"/>
      <c r="BW53" s="76">
        <v>30</v>
      </c>
      <c r="BX53" s="76"/>
      <c r="BY53" s="76"/>
      <c r="BZ53" s="76"/>
      <c r="CA53" s="76"/>
      <c r="CB53" s="76"/>
      <c r="CC53" s="77"/>
      <c r="CD53" s="78">
        <v>2</v>
      </c>
      <c r="CE53" s="79"/>
      <c r="CF53" s="76"/>
      <c r="CG53" s="76"/>
      <c r="CH53" s="76"/>
      <c r="CI53" s="76"/>
      <c r="CJ53" s="76"/>
      <c r="CK53" s="76"/>
      <c r="CL53" s="76"/>
      <c r="CM53" s="76"/>
      <c r="CN53" s="76"/>
      <c r="CO53" s="77"/>
      <c r="CP53" s="78"/>
      <c r="CQ53" s="79"/>
      <c r="CR53" s="76"/>
      <c r="CS53" s="76"/>
      <c r="CT53" s="76"/>
      <c r="CU53" s="76"/>
      <c r="CV53" s="76"/>
      <c r="CW53" s="76"/>
      <c r="CX53" s="76"/>
      <c r="CY53" s="76"/>
      <c r="CZ53" s="76"/>
      <c r="DA53" s="77"/>
      <c r="DB53" s="78"/>
    </row>
    <row r="54" spans="2:106" ht="15">
      <c r="B54" s="64"/>
      <c r="C54" s="99" t="s">
        <v>150</v>
      </c>
      <c r="D54" s="65" t="s">
        <v>163</v>
      </c>
      <c r="E54" s="65" t="s">
        <v>179</v>
      </c>
      <c r="F54" s="65" t="s">
        <v>181</v>
      </c>
      <c r="G54" s="85">
        <f t="shared" si="4"/>
        <v>90</v>
      </c>
      <c r="H54" s="46">
        <f t="shared" si="5"/>
        <v>15</v>
      </c>
      <c r="I54" s="46">
        <f t="shared" si="6"/>
        <v>75</v>
      </c>
      <c r="J54" s="46">
        <f t="shared" si="7"/>
        <v>6</v>
      </c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7"/>
      <c r="V54" s="78"/>
      <c r="W54" s="79"/>
      <c r="X54" s="76"/>
      <c r="Y54" s="76"/>
      <c r="Z54" s="76"/>
      <c r="AA54" s="76"/>
      <c r="AB54" s="76"/>
      <c r="AC54" s="76"/>
      <c r="AD54" s="76"/>
      <c r="AE54" s="76"/>
      <c r="AF54" s="76"/>
      <c r="AG54" s="77"/>
      <c r="AH54" s="78"/>
      <c r="AI54" s="79"/>
      <c r="AJ54" s="76"/>
      <c r="AK54" s="76"/>
      <c r="AL54" s="76"/>
      <c r="AM54" s="76"/>
      <c r="AN54" s="76"/>
      <c r="AO54" s="76"/>
      <c r="AP54" s="76"/>
      <c r="AQ54" s="76"/>
      <c r="AR54" s="76"/>
      <c r="AS54" s="77"/>
      <c r="AT54" s="78"/>
      <c r="AU54" s="79"/>
      <c r="AV54" s="76"/>
      <c r="AW54" s="76"/>
      <c r="AX54" s="76"/>
      <c r="AY54" s="76"/>
      <c r="AZ54" s="76"/>
      <c r="BA54" s="76"/>
      <c r="BB54" s="76"/>
      <c r="BC54" s="76"/>
      <c r="BD54" s="76"/>
      <c r="BE54" s="77"/>
      <c r="BF54" s="78"/>
      <c r="BG54" s="79">
        <v>15</v>
      </c>
      <c r="BH54" s="76"/>
      <c r="BI54" s="76"/>
      <c r="BJ54" s="76"/>
      <c r="BK54" s="76"/>
      <c r="BL54" s="76">
        <v>45</v>
      </c>
      <c r="BM54" s="76"/>
      <c r="BN54" s="76"/>
      <c r="BO54" s="76"/>
      <c r="BP54" s="76"/>
      <c r="BQ54" s="77"/>
      <c r="BR54" s="78">
        <v>4</v>
      </c>
      <c r="BS54" s="79"/>
      <c r="BT54" s="76"/>
      <c r="BU54" s="76"/>
      <c r="BV54" s="76"/>
      <c r="BW54" s="76"/>
      <c r="BX54" s="76">
        <v>30</v>
      </c>
      <c r="BY54" s="76"/>
      <c r="BZ54" s="76"/>
      <c r="CA54" s="76"/>
      <c r="CB54" s="76"/>
      <c r="CC54" s="77"/>
      <c r="CD54" s="78">
        <v>2</v>
      </c>
      <c r="CE54" s="79"/>
      <c r="CF54" s="76"/>
      <c r="CG54" s="76"/>
      <c r="CH54" s="76"/>
      <c r="CI54" s="76"/>
      <c r="CJ54" s="76"/>
      <c r="CK54" s="76"/>
      <c r="CL54" s="76"/>
      <c r="CM54" s="76"/>
      <c r="CN54" s="76"/>
      <c r="CO54" s="77"/>
      <c r="CP54" s="78"/>
      <c r="CQ54" s="79"/>
      <c r="CR54" s="76"/>
      <c r="CS54" s="76"/>
      <c r="CT54" s="76"/>
      <c r="CU54" s="76"/>
      <c r="CV54" s="76"/>
      <c r="CW54" s="76"/>
      <c r="CX54" s="76"/>
      <c r="CY54" s="76"/>
      <c r="CZ54" s="76"/>
      <c r="DA54" s="77"/>
      <c r="DB54" s="78"/>
    </row>
    <row r="55" spans="2:106" ht="15">
      <c r="B55" s="64"/>
      <c r="C55" s="99" t="s">
        <v>151</v>
      </c>
      <c r="D55" s="65"/>
      <c r="E55" s="65"/>
      <c r="F55" s="65" t="s">
        <v>182</v>
      </c>
      <c r="G55" s="85">
        <f t="shared" si="4"/>
        <v>30</v>
      </c>
      <c r="H55" s="46">
        <f t="shared" si="5"/>
        <v>0</v>
      </c>
      <c r="I55" s="46">
        <f t="shared" si="6"/>
        <v>30</v>
      </c>
      <c r="J55" s="46">
        <f>SUM(V55,AH55,AT55,BF55,BR55,CD55,CP55,DB55)</f>
        <v>2</v>
      </c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7"/>
      <c r="V55" s="78"/>
      <c r="W55" s="79"/>
      <c r="X55" s="76"/>
      <c r="Y55" s="76"/>
      <c r="Z55" s="76"/>
      <c r="AA55" s="76"/>
      <c r="AB55" s="76"/>
      <c r="AC55" s="76"/>
      <c r="AD55" s="76"/>
      <c r="AE55" s="76"/>
      <c r="AF55" s="76"/>
      <c r="AG55" s="77"/>
      <c r="AH55" s="78"/>
      <c r="AI55" s="79"/>
      <c r="AJ55" s="76"/>
      <c r="AK55" s="76"/>
      <c r="AL55" s="76"/>
      <c r="AM55" s="76"/>
      <c r="AN55" s="76"/>
      <c r="AO55" s="76"/>
      <c r="AP55" s="76"/>
      <c r="AQ55" s="76"/>
      <c r="AR55" s="76"/>
      <c r="AS55" s="77"/>
      <c r="AT55" s="78"/>
      <c r="AU55" s="79"/>
      <c r="AV55" s="76"/>
      <c r="AW55" s="76"/>
      <c r="AX55" s="76"/>
      <c r="AY55" s="76"/>
      <c r="AZ55" s="76"/>
      <c r="BA55" s="76"/>
      <c r="BB55" s="76"/>
      <c r="BC55" s="76"/>
      <c r="BD55" s="76"/>
      <c r="BE55" s="77"/>
      <c r="BF55" s="78"/>
      <c r="BG55" s="79"/>
      <c r="BH55" s="76"/>
      <c r="BI55" s="76"/>
      <c r="BJ55" s="76"/>
      <c r="BK55" s="76"/>
      <c r="BL55" s="76"/>
      <c r="BM55" s="76"/>
      <c r="BN55" s="76"/>
      <c r="BO55" s="76"/>
      <c r="BP55" s="76"/>
      <c r="BQ55" s="77"/>
      <c r="BR55" s="78"/>
      <c r="BS55" s="79"/>
      <c r="BT55" s="76"/>
      <c r="BU55" s="76"/>
      <c r="BV55" s="76"/>
      <c r="BW55" s="76">
        <v>30</v>
      </c>
      <c r="BX55" s="76"/>
      <c r="BY55" s="76"/>
      <c r="BZ55" s="76"/>
      <c r="CA55" s="76"/>
      <c r="CB55" s="76"/>
      <c r="CC55" s="77"/>
      <c r="CD55" s="78">
        <v>2</v>
      </c>
      <c r="CE55" s="79"/>
      <c r="CF55" s="76"/>
      <c r="CG55" s="76"/>
      <c r="CH55" s="76"/>
      <c r="CI55" s="76"/>
      <c r="CJ55" s="76"/>
      <c r="CK55" s="76"/>
      <c r="CL55" s="76"/>
      <c r="CM55" s="76"/>
      <c r="CN55" s="76"/>
      <c r="CO55" s="77"/>
      <c r="CP55" s="78"/>
      <c r="CQ55" s="79"/>
      <c r="CR55" s="76"/>
      <c r="CS55" s="76"/>
      <c r="CT55" s="76"/>
      <c r="CU55" s="76"/>
      <c r="CV55" s="76"/>
      <c r="CW55" s="76"/>
      <c r="CX55" s="76"/>
      <c r="CY55" s="76"/>
      <c r="CZ55" s="76"/>
      <c r="DA55" s="77"/>
      <c r="DB55" s="78"/>
    </row>
    <row r="56" spans="2:106" ht="30">
      <c r="B56" s="64" t="s">
        <v>124</v>
      </c>
      <c r="C56" s="106" t="s">
        <v>263</v>
      </c>
      <c r="D56" s="107"/>
      <c r="E56" s="107"/>
      <c r="F56" s="107" t="s">
        <v>179</v>
      </c>
      <c r="G56" s="85">
        <v>30</v>
      </c>
      <c r="H56" s="46">
        <v>0</v>
      </c>
      <c r="I56" s="46">
        <v>30</v>
      </c>
      <c r="J56" s="46">
        <v>3</v>
      </c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7"/>
      <c r="V56" s="78"/>
      <c r="W56" s="79"/>
      <c r="X56" s="76"/>
      <c r="Y56" s="76"/>
      <c r="Z56" s="76"/>
      <c r="AA56" s="76"/>
      <c r="AB56" s="76"/>
      <c r="AC56" s="76"/>
      <c r="AD56" s="76"/>
      <c r="AE56" s="76"/>
      <c r="AF56" s="76"/>
      <c r="AG56" s="77"/>
      <c r="AH56" s="78"/>
      <c r="AI56" s="79"/>
      <c r="AJ56" s="76"/>
      <c r="AK56" s="76"/>
      <c r="AL56" s="76"/>
      <c r="AM56" s="76"/>
      <c r="AN56" s="76"/>
      <c r="AO56" s="76"/>
      <c r="AP56" s="76"/>
      <c r="AQ56" s="76"/>
      <c r="AR56" s="76"/>
      <c r="AS56" s="77"/>
      <c r="AT56" s="78"/>
      <c r="AU56" s="79"/>
      <c r="AV56" s="76"/>
      <c r="AW56" s="76"/>
      <c r="AX56" s="76"/>
      <c r="AY56" s="76"/>
      <c r="AZ56" s="76"/>
      <c r="BA56" s="76"/>
      <c r="BB56" s="76"/>
      <c r="BC56" s="76"/>
      <c r="BD56" s="76"/>
      <c r="BE56" s="77"/>
      <c r="BF56" s="78"/>
      <c r="BG56" s="79"/>
      <c r="BH56" s="76"/>
      <c r="BI56" s="76"/>
      <c r="BJ56" s="76"/>
      <c r="BK56" s="76"/>
      <c r="BL56" s="76">
        <v>30</v>
      </c>
      <c r="BM56" s="76"/>
      <c r="BN56" s="76"/>
      <c r="BO56" s="76"/>
      <c r="BP56" s="76"/>
      <c r="BQ56" s="77"/>
      <c r="BR56" s="78">
        <v>3</v>
      </c>
      <c r="BS56" s="79"/>
      <c r="BT56" s="76"/>
      <c r="BU56" s="76"/>
      <c r="BV56" s="76"/>
      <c r="BW56" s="76"/>
      <c r="BX56" s="76"/>
      <c r="BY56" s="76"/>
      <c r="BZ56" s="76"/>
      <c r="CA56" s="76"/>
      <c r="CB56" s="76"/>
      <c r="CC56" s="77"/>
      <c r="CD56" s="78"/>
      <c r="CE56" s="79"/>
      <c r="CF56" s="76"/>
      <c r="CG56" s="76"/>
      <c r="CH56" s="76"/>
      <c r="CI56" s="76"/>
      <c r="CJ56" s="76"/>
      <c r="CK56" s="76"/>
      <c r="CL56" s="76"/>
      <c r="CM56" s="76"/>
      <c r="CN56" s="76"/>
      <c r="CO56" s="77"/>
      <c r="CP56" s="78"/>
      <c r="CQ56" s="79"/>
      <c r="CR56" s="76"/>
      <c r="CS56" s="76"/>
      <c r="CT56" s="76"/>
      <c r="CU56" s="76"/>
      <c r="CV56" s="76"/>
      <c r="CW56" s="76"/>
      <c r="CX56" s="76"/>
      <c r="CY56" s="76"/>
      <c r="CZ56" s="76"/>
      <c r="DA56" s="77"/>
      <c r="DB56" s="78"/>
    </row>
    <row r="57" spans="2:106" ht="30">
      <c r="B57" s="64" t="s">
        <v>233</v>
      </c>
      <c r="C57" s="99" t="s">
        <v>165</v>
      </c>
      <c r="D57" s="65"/>
      <c r="E57" s="65"/>
      <c r="F57" s="65"/>
      <c r="G57" s="85">
        <f t="shared" si="4"/>
        <v>0</v>
      </c>
      <c r="H57" s="46">
        <f t="shared" si="5"/>
        <v>0</v>
      </c>
      <c r="I57" s="46">
        <f t="shared" si="6"/>
        <v>0</v>
      </c>
      <c r="J57" s="46">
        <f t="shared" si="7"/>
        <v>0</v>
      </c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7"/>
      <c r="V57" s="78"/>
      <c r="W57" s="79"/>
      <c r="X57" s="76"/>
      <c r="Y57" s="76"/>
      <c r="Z57" s="76"/>
      <c r="AA57" s="76"/>
      <c r="AB57" s="76"/>
      <c r="AC57" s="76"/>
      <c r="AD57" s="76"/>
      <c r="AE57" s="76"/>
      <c r="AF57" s="76"/>
      <c r="AG57" s="77"/>
      <c r="AH57" s="78"/>
      <c r="AI57" s="79"/>
      <c r="AJ57" s="76"/>
      <c r="AK57" s="76"/>
      <c r="AL57" s="76"/>
      <c r="AM57" s="76"/>
      <c r="AN57" s="76"/>
      <c r="AO57" s="76"/>
      <c r="AP57" s="76"/>
      <c r="AQ57" s="76"/>
      <c r="AR57" s="76"/>
      <c r="AS57" s="77"/>
      <c r="AT57" s="78"/>
      <c r="AU57" s="79"/>
      <c r="AV57" s="76"/>
      <c r="AW57" s="76"/>
      <c r="AX57" s="76"/>
      <c r="AY57" s="76"/>
      <c r="AZ57" s="76"/>
      <c r="BA57" s="76"/>
      <c r="BB57" s="76"/>
      <c r="BC57" s="76"/>
      <c r="BD57" s="76"/>
      <c r="BE57" s="77"/>
      <c r="BF57" s="78"/>
      <c r="BG57" s="79"/>
      <c r="BH57" s="76"/>
      <c r="BI57" s="76"/>
      <c r="BJ57" s="76"/>
      <c r="BK57" s="76"/>
      <c r="BL57" s="76"/>
      <c r="BM57" s="76"/>
      <c r="BN57" s="76"/>
      <c r="BO57" s="76"/>
      <c r="BP57" s="76"/>
      <c r="BQ57" s="77"/>
      <c r="BR57" s="78"/>
      <c r="BS57" s="79"/>
      <c r="BT57" s="76"/>
      <c r="BU57" s="76"/>
      <c r="BV57" s="76"/>
      <c r="BW57" s="76"/>
      <c r="BX57" s="76"/>
      <c r="BY57" s="76"/>
      <c r="BZ57" s="76"/>
      <c r="CA57" s="76"/>
      <c r="CB57" s="76"/>
      <c r="CC57" s="77"/>
      <c r="CD57" s="78"/>
      <c r="CE57" s="79"/>
      <c r="CF57" s="76"/>
      <c r="CG57" s="76"/>
      <c r="CH57" s="76"/>
      <c r="CI57" s="76"/>
      <c r="CJ57" s="76"/>
      <c r="CK57" s="76"/>
      <c r="CL57" s="76"/>
      <c r="CM57" s="76"/>
      <c r="CN57" s="76"/>
      <c r="CO57" s="77"/>
      <c r="CP57" s="78"/>
      <c r="CQ57" s="79"/>
      <c r="CR57" s="76"/>
      <c r="CS57" s="76"/>
      <c r="CT57" s="76"/>
      <c r="CU57" s="76"/>
      <c r="CV57" s="76"/>
      <c r="CW57" s="76"/>
      <c r="CX57" s="76"/>
      <c r="CY57" s="76"/>
      <c r="CZ57" s="76"/>
      <c r="DA57" s="77"/>
      <c r="DB57" s="78"/>
    </row>
    <row r="58" spans="2:106" ht="15">
      <c r="B58" s="64"/>
      <c r="C58" s="99" t="s">
        <v>143</v>
      </c>
      <c r="D58" s="65" t="s">
        <v>164</v>
      </c>
      <c r="E58" s="65"/>
      <c r="F58" s="65" t="s">
        <v>179</v>
      </c>
      <c r="G58" s="85">
        <f t="shared" si="4"/>
        <v>30</v>
      </c>
      <c r="H58" s="46">
        <f t="shared" si="5"/>
        <v>0</v>
      </c>
      <c r="I58" s="46">
        <f t="shared" si="6"/>
        <v>30</v>
      </c>
      <c r="J58" s="46">
        <f>SUM(V58,AH58,AT58,BF58,BR58,CD58,CP58,DB58)</f>
        <v>2</v>
      </c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7"/>
      <c r="V58" s="78"/>
      <c r="W58" s="79"/>
      <c r="X58" s="76"/>
      <c r="Y58" s="76"/>
      <c r="Z58" s="76"/>
      <c r="AA58" s="76"/>
      <c r="AB58" s="76"/>
      <c r="AC58" s="76"/>
      <c r="AD58" s="76"/>
      <c r="AE58" s="76"/>
      <c r="AF58" s="76"/>
      <c r="AG58" s="77"/>
      <c r="AH58" s="78"/>
      <c r="AI58" s="79"/>
      <c r="AJ58" s="76"/>
      <c r="AK58" s="76"/>
      <c r="AL58" s="76"/>
      <c r="AM58" s="76"/>
      <c r="AN58" s="76"/>
      <c r="AO58" s="76"/>
      <c r="AP58" s="76"/>
      <c r="AQ58" s="76"/>
      <c r="AR58" s="76"/>
      <c r="AS58" s="77"/>
      <c r="AT58" s="78"/>
      <c r="AU58" s="79"/>
      <c r="AV58" s="76"/>
      <c r="AW58" s="76"/>
      <c r="AX58" s="76"/>
      <c r="AY58" s="76"/>
      <c r="AZ58" s="76"/>
      <c r="BA58" s="76"/>
      <c r="BB58" s="76"/>
      <c r="BC58" s="76"/>
      <c r="BD58" s="76"/>
      <c r="BE58" s="77"/>
      <c r="BF58" s="78"/>
      <c r="BG58" s="79"/>
      <c r="BH58" s="76"/>
      <c r="BI58" s="76"/>
      <c r="BJ58" s="76"/>
      <c r="BK58" s="76">
        <v>30</v>
      </c>
      <c r="BL58" s="76"/>
      <c r="BM58" s="76"/>
      <c r="BN58" s="76"/>
      <c r="BO58" s="76"/>
      <c r="BP58" s="76"/>
      <c r="BQ58" s="77"/>
      <c r="BR58" s="78">
        <v>2</v>
      </c>
      <c r="BS58" s="79"/>
      <c r="BT58" s="76"/>
      <c r="BU58" s="76"/>
      <c r="BV58" s="76"/>
      <c r="BW58" s="76"/>
      <c r="BX58" s="76"/>
      <c r="BY58" s="76"/>
      <c r="BZ58" s="76"/>
      <c r="CA58" s="76"/>
      <c r="CB58" s="76"/>
      <c r="CC58" s="77"/>
      <c r="CD58" s="78"/>
      <c r="CE58" s="79"/>
      <c r="CF58" s="76"/>
      <c r="CG58" s="76"/>
      <c r="CH58" s="76"/>
      <c r="CI58" s="76"/>
      <c r="CJ58" s="76"/>
      <c r="CK58" s="76"/>
      <c r="CL58" s="76"/>
      <c r="CM58" s="76"/>
      <c r="CN58" s="76"/>
      <c r="CO58" s="77"/>
      <c r="CP58" s="78"/>
      <c r="CQ58" s="79"/>
      <c r="CR58" s="76"/>
      <c r="CS58" s="76"/>
      <c r="CT58" s="76"/>
      <c r="CU58" s="76"/>
      <c r="CV58" s="76"/>
      <c r="CW58" s="76"/>
      <c r="CX58" s="76"/>
      <c r="CY58" s="76"/>
      <c r="CZ58" s="76"/>
      <c r="DA58" s="77"/>
      <c r="DB58" s="78"/>
    </row>
    <row r="59" spans="2:106" ht="15">
      <c r="B59" s="64"/>
      <c r="C59" s="99" t="s">
        <v>146</v>
      </c>
      <c r="D59" s="65" t="s">
        <v>164</v>
      </c>
      <c r="E59" s="65"/>
      <c r="F59" s="65" t="s">
        <v>179</v>
      </c>
      <c r="G59" s="85">
        <f t="shared" si="4"/>
        <v>40</v>
      </c>
      <c r="H59" s="46">
        <f t="shared" si="5"/>
        <v>15</v>
      </c>
      <c r="I59" s="46">
        <f t="shared" si="6"/>
        <v>25</v>
      </c>
      <c r="J59" s="46">
        <f t="shared" si="7"/>
        <v>2</v>
      </c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7"/>
      <c r="V59" s="78"/>
      <c r="W59" s="79"/>
      <c r="X59" s="76"/>
      <c r="Y59" s="76"/>
      <c r="Z59" s="76"/>
      <c r="AA59" s="76"/>
      <c r="AB59" s="76"/>
      <c r="AC59" s="76"/>
      <c r="AD59" s="76"/>
      <c r="AE59" s="76"/>
      <c r="AF59" s="76"/>
      <c r="AG59" s="77"/>
      <c r="AH59" s="78"/>
      <c r="AI59" s="79"/>
      <c r="AJ59" s="76"/>
      <c r="AK59" s="76"/>
      <c r="AL59" s="76"/>
      <c r="AM59" s="76"/>
      <c r="AN59" s="76"/>
      <c r="AO59" s="76"/>
      <c r="AP59" s="76"/>
      <c r="AQ59" s="76"/>
      <c r="AR59" s="76"/>
      <c r="AS59" s="77"/>
      <c r="AT59" s="78"/>
      <c r="AU59" s="79"/>
      <c r="AV59" s="76"/>
      <c r="AW59" s="76"/>
      <c r="AX59" s="76"/>
      <c r="AY59" s="76"/>
      <c r="AZ59" s="76"/>
      <c r="BA59" s="76"/>
      <c r="BB59" s="76"/>
      <c r="BC59" s="76"/>
      <c r="BD59" s="76"/>
      <c r="BE59" s="77"/>
      <c r="BF59" s="78"/>
      <c r="BG59" s="79">
        <v>15</v>
      </c>
      <c r="BH59" s="76"/>
      <c r="BI59" s="76"/>
      <c r="BJ59" s="76"/>
      <c r="BK59" s="76">
        <v>25</v>
      </c>
      <c r="BL59" s="76"/>
      <c r="BM59" s="76"/>
      <c r="BN59" s="76"/>
      <c r="BO59" s="76"/>
      <c r="BP59" s="76"/>
      <c r="BQ59" s="77"/>
      <c r="BR59" s="78">
        <v>2</v>
      </c>
      <c r="BS59" s="79"/>
      <c r="BT59" s="76"/>
      <c r="BU59" s="76"/>
      <c r="BV59" s="76"/>
      <c r="BW59" s="76"/>
      <c r="BX59" s="76"/>
      <c r="BY59" s="76"/>
      <c r="BZ59" s="76"/>
      <c r="CA59" s="76"/>
      <c r="CB59" s="76"/>
      <c r="CC59" s="77"/>
      <c r="CD59" s="78"/>
      <c r="CE59" s="79"/>
      <c r="CF59" s="76"/>
      <c r="CG59" s="76"/>
      <c r="CH59" s="76"/>
      <c r="CI59" s="76"/>
      <c r="CJ59" s="76"/>
      <c r="CK59" s="76"/>
      <c r="CL59" s="76"/>
      <c r="CM59" s="76"/>
      <c r="CN59" s="76"/>
      <c r="CO59" s="77"/>
      <c r="CP59" s="78"/>
      <c r="CQ59" s="79"/>
      <c r="CR59" s="76"/>
      <c r="CS59" s="76"/>
      <c r="CT59" s="76"/>
      <c r="CU59" s="76"/>
      <c r="CV59" s="76"/>
      <c r="CW59" s="76"/>
      <c r="CX59" s="76"/>
      <c r="CY59" s="76"/>
      <c r="CZ59" s="76"/>
      <c r="DA59" s="77"/>
      <c r="DB59" s="78"/>
    </row>
    <row r="60" spans="2:106" ht="15">
      <c r="B60" s="64"/>
      <c r="C60" s="99" t="s">
        <v>153</v>
      </c>
      <c r="D60" s="65"/>
      <c r="E60" s="65"/>
      <c r="F60" s="65" t="s">
        <v>180</v>
      </c>
      <c r="G60" s="85">
        <f t="shared" si="4"/>
        <v>15</v>
      </c>
      <c r="H60" s="46">
        <f t="shared" si="5"/>
        <v>0</v>
      </c>
      <c r="I60" s="46">
        <f t="shared" si="6"/>
        <v>15</v>
      </c>
      <c r="J60" s="46">
        <f t="shared" si="7"/>
        <v>1</v>
      </c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7"/>
      <c r="V60" s="78"/>
      <c r="W60" s="79"/>
      <c r="X60" s="76"/>
      <c r="Y60" s="76"/>
      <c r="Z60" s="76"/>
      <c r="AA60" s="76"/>
      <c r="AB60" s="76"/>
      <c r="AC60" s="76"/>
      <c r="AD60" s="76"/>
      <c r="AE60" s="76"/>
      <c r="AF60" s="76"/>
      <c r="AG60" s="77"/>
      <c r="AH60" s="78"/>
      <c r="AI60" s="79"/>
      <c r="AJ60" s="76"/>
      <c r="AK60" s="76"/>
      <c r="AL60" s="76"/>
      <c r="AM60" s="76"/>
      <c r="AN60" s="76"/>
      <c r="AO60" s="76"/>
      <c r="AP60" s="76"/>
      <c r="AQ60" s="76"/>
      <c r="AR60" s="76"/>
      <c r="AS60" s="77"/>
      <c r="AT60" s="78"/>
      <c r="AU60" s="79"/>
      <c r="AV60" s="76"/>
      <c r="AW60" s="76"/>
      <c r="AX60" s="76"/>
      <c r="AY60" s="76">
        <v>15</v>
      </c>
      <c r="AZ60" s="76"/>
      <c r="BA60" s="76"/>
      <c r="BB60" s="76"/>
      <c r="BC60" s="76"/>
      <c r="BD60" s="76"/>
      <c r="BE60" s="77"/>
      <c r="BF60" s="78">
        <v>1</v>
      </c>
      <c r="BG60" s="79"/>
      <c r="BH60" s="76"/>
      <c r="BI60" s="76"/>
      <c r="BJ60" s="76"/>
      <c r="BK60" s="76"/>
      <c r="BL60" s="76"/>
      <c r="BM60" s="76"/>
      <c r="BN60" s="76"/>
      <c r="BO60" s="76"/>
      <c r="BP60" s="76"/>
      <c r="BQ60" s="77"/>
      <c r="BR60" s="78"/>
      <c r="BS60" s="79"/>
      <c r="BT60" s="76"/>
      <c r="BU60" s="76"/>
      <c r="BV60" s="76"/>
      <c r="BW60" s="76"/>
      <c r="BX60" s="76"/>
      <c r="BY60" s="76"/>
      <c r="BZ60" s="76"/>
      <c r="CA60" s="76"/>
      <c r="CB60" s="76"/>
      <c r="CC60" s="77"/>
      <c r="CD60" s="78"/>
      <c r="CE60" s="79"/>
      <c r="CF60" s="76"/>
      <c r="CG60" s="76"/>
      <c r="CH60" s="76"/>
      <c r="CI60" s="76"/>
      <c r="CJ60" s="76"/>
      <c r="CK60" s="76"/>
      <c r="CL60" s="76"/>
      <c r="CM60" s="76"/>
      <c r="CN60" s="76"/>
      <c r="CO60" s="77"/>
      <c r="CP60" s="78"/>
      <c r="CQ60" s="79"/>
      <c r="CR60" s="76"/>
      <c r="CS60" s="76"/>
      <c r="CT60" s="76"/>
      <c r="CU60" s="76"/>
      <c r="CV60" s="76"/>
      <c r="CW60" s="76"/>
      <c r="CX60" s="76"/>
      <c r="CY60" s="76"/>
      <c r="CZ60" s="76"/>
      <c r="DA60" s="77"/>
      <c r="DB60" s="78"/>
    </row>
    <row r="61" spans="2:106" ht="15">
      <c r="B61" s="64"/>
      <c r="C61" s="99" t="s">
        <v>142</v>
      </c>
      <c r="D61" s="65" t="s">
        <v>163</v>
      </c>
      <c r="E61" s="65" t="s">
        <v>182</v>
      </c>
      <c r="F61" s="65" t="s">
        <v>182</v>
      </c>
      <c r="G61" s="85">
        <f t="shared" si="4"/>
        <v>45</v>
      </c>
      <c r="H61" s="46">
        <f t="shared" si="5"/>
        <v>15</v>
      </c>
      <c r="I61" s="46">
        <f t="shared" si="6"/>
        <v>30</v>
      </c>
      <c r="J61" s="46">
        <f t="shared" si="7"/>
        <v>2</v>
      </c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7"/>
      <c r="V61" s="78"/>
      <c r="W61" s="79"/>
      <c r="X61" s="76"/>
      <c r="Y61" s="76"/>
      <c r="Z61" s="76"/>
      <c r="AA61" s="76"/>
      <c r="AB61" s="76"/>
      <c r="AC61" s="76"/>
      <c r="AD61" s="76"/>
      <c r="AE61" s="76"/>
      <c r="AF61" s="76"/>
      <c r="AG61" s="77"/>
      <c r="AH61" s="78"/>
      <c r="AI61" s="79"/>
      <c r="AJ61" s="76"/>
      <c r="AK61" s="76"/>
      <c r="AL61" s="76"/>
      <c r="AM61" s="76"/>
      <c r="AN61" s="76"/>
      <c r="AO61" s="76"/>
      <c r="AP61" s="76"/>
      <c r="AQ61" s="76"/>
      <c r="AR61" s="76"/>
      <c r="AS61" s="77"/>
      <c r="AT61" s="78"/>
      <c r="AU61" s="79"/>
      <c r="AV61" s="76"/>
      <c r="AW61" s="76"/>
      <c r="AX61" s="76"/>
      <c r="AY61" s="76"/>
      <c r="AZ61" s="76"/>
      <c r="BA61" s="76"/>
      <c r="BB61" s="76"/>
      <c r="BC61" s="76"/>
      <c r="BD61" s="76"/>
      <c r="BE61" s="77"/>
      <c r="BF61" s="78"/>
      <c r="BG61" s="79"/>
      <c r="BH61" s="76"/>
      <c r="BI61" s="76"/>
      <c r="BJ61" s="76"/>
      <c r="BK61" s="76"/>
      <c r="BL61" s="76"/>
      <c r="BM61" s="76"/>
      <c r="BN61" s="76"/>
      <c r="BO61" s="76"/>
      <c r="BP61" s="76"/>
      <c r="BQ61" s="77"/>
      <c r="BR61" s="78"/>
      <c r="BS61" s="79">
        <v>15</v>
      </c>
      <c r="BT61" s="76"/>
      <c r="BU61" s="76"/>
      <c r="BV61" s="76"/>
      <c r="BW61" s="76">
        <v>30</v>
      </c>
      <c r="BX61" s="76"/>
      <c r="BY61" s="76"/>
      <c r="BZ61" s="76"/>
      <c r="CA61" s="76"/>
      <c r="CB61" s="76"/>
      <c r="CC61" s="77"/>
      <c r="CD61" s="78">
        <v>2</v>
      </c>
      <c r="CE61" s="79"/>
      <c r="CF61" s="76"/>
      <c r="CG61" s="76"/>
      <c r="CH61" s="76"/>
      <c r="CI61" s="76"/>
      <c r="CJ61" s="76"/>
      <c r="CK61" s="76"/>
      <c r="CL61" s="76"/>
      <c r="CM61" s="76"/>
      <c r="CN61" s="76"/>
      <c r="CO61" s="77"/>
      <c r="CP61" s="78"/>
      <c r="CQ61" s="79"/>
      <c r="CR61" s="76"/>
      <c r="CS61" s="76"/>
      <c r="CT61" s="76"/>
      <c r="CU61" s="76"/>
      <c r="CV61" s="76"/>
      <c r="CW61" s="76"/>
      <c r="CX61" s="76"/>
      <c r="CY61" s="76"/>
      <c r="CZ61" s="76"/>
      <c r="DA61" s="77"/>
      <c r="DB61" s="78"/>
    </row>
    <row r="62" spans="2:106" ht="15">
      <c r="B62" s="64"/>
      <c r="C62" s="99" t="s">
        <v>154</v>
      </c>
      <c r="D62" s="65" t="s">
        <v>134</v>
      </c>
      <c r="E62" s="65" t="s">
        <v>180</v>
      </c>
      <c r="F62" s="65" t="s">
        <v>180</v>
      </c>
      <c r="G62" s="85">
        <f t="shared" si="4"/>
        <v>45</v>
      </c>
      <c r="H62" s="46">
        <f t="shared" si="5"/>
        <v>15</v>
      </c>
      <c r="I62" s="46">
        <f t="shared" si="6"/>
        <v>30</v>
      </c>
      <c r="J62" s="46">
        <f>SUM(V62,AH62,AT62,BF62,BR62,CD62,CP62,DB62)</f>
        <v>2</v>
      </c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7"/>
      <c r="V62" s="78"/>
      <c r="W62" s="79"/>
      <c r="X62" s="76"/>
      <c r="Y62" s="76"/>
      <c r="Z62" s="76"/>
      <c r="AA62" s="76"/>
      <c r="AB62" s="76"/>
      <c r="AC62" s="76"/>
      <c r="AD62" s="76"/>
      <c r="AE62" s="76"/>
      <c r="AF62" s="76"/>
      <c r="AG62" s="77"/>
      <c r="AH62" s="78"/>
      <c r="AI62" s="79"/>
      <c r="AJ62" s="76"/>
      <c r="AK62" s="76"/>
      <c r="AL62" s="76"/>
      <c r="AM62" s="76"/>
      <c r="AN62" s="76"/>
      <c r="AO62" s="76"/>
      <c r="AP62" s="76"/>
      <c r="AQ62" s="76"/>
      <c r="AR62" s="76"/>
      <c r="AS62" s="77"/>
      <c r="AT62" s="78"/>
      <c r="AU62" s="79">
        <v>15</v>
      </c>
      <c r="AV62" s="76"/>
      <c r="AW62" s="76"/>
      <c r="AX62" s="76"/>
      <c r="AY62" s="76"/>
      <c r="AZ62" s="76">
        <v>30</v>
      </c>
      <c r="BA62" s="76"/>
      <c r="BB62" s="76"/>
      <c r="BC62" s="76"/>
      <c r="BD62" s="76"/>
      <c r="BE62" s="77"/>
      <c r="BF62" s="78">
        <v>2</v>
      </c>
      <c r="BG62" s="79"/>
      <c r="BH62" s="76"/>
      <c r="BI62" s="76"/>
      <c r="BJ62" s="76"/>
      <c r="BK62" s="76"/>
      <c r="BL62" s="76"/>
      <c r="BM62" s="76"/>
      <c r="BN62" s="76"/>
      <c r="BO62" s="76"/>
      <c r="BP62" s="76"/>
      <c r="BQ62" s="77"/>
      <c r="BR62" s="78"/>
      <c r="BS62" s="79"/>
      <c r="BT62" s="76"/>
      <c r="BU62" s="76"/>
      <c r="BV62" s="76"/>
      <c r="BW62" s="76"/>
      <c r="BX62" s="76"/>
      <c r="BY62" s="76"/>
      <c r="BZ62" s="76"/>
      <c r="CA62" s="76"/>
      <c r="CB62" s="76"/>
      <c r="CC62" s="77"/>
      <c r="CD62" s="78"/>
      <c r="CE62" s="79"/>
      <c r="CF62" s="76"/>
      <c r="CG62" s="76"/>
      <c r="CH62" s="76"/>
      <c r="CI62" s="76"/>
      <c r="CJ62" s="76"/>
      <c r="CK62" s="76"/>
      <c r="CL62" s="76"/>
      <c r="CM62" s="76"/>
      <c r="CN62" s="76"/>
      <c r="CO62" s="77"/>
      <c r="CP62" s="78"/>
      <c r="CQ62" s="79"/>
      <c r="CR62" s="76"/>
      <c r="CS62" s="76"/>
      <c r="CT62" s="76"/>
      <c r="CU62" s="76"/>
      <c r="CV62" s="76"/>
      <c r="CW62" s="76"/>
      <c r="CX62" s="76"/>
      <c r="CY62" s="76"/>
      <c r="CZ62" s="76"/>
      <c r="DA62" s="77"/>
      <c r="DB62" s="78"/>
    </row>
    <row r="63" spans="2:106" ht="15">
      <c r="B63" s="64"/>
      <c r="C63" s="99" t="s">
        <v>155</v>
      </c>
      <c r="D63" s="65"/>
      <c r="E63" s="65"/>
      <c r="F63" s="65" t="s">
        <v>182</v>
      </c>
      <c r="G63" s="85">
        <f t="shared" si="4"/>
        <v>15</v>
      </c>
      <c r="H63" s="46">
        <f t="shared" si="5"/>
        <v>0</v>
      </c>
      <c r="I63" s="46">
        <f t="shared" si="6"/>
        <v>15</v>
      </c>
      <c r="J63" s="46">
        <f>SUM(V63,AH63,AT63,BF63,BR63,CD63,CP63,DB63)</f>
        <v>1</v>
      </c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7"/>
      <c r="V63" s="78"/>
      <c r="W63" s="79"/>
      <c r="X63" s="76"/>
      <c r="Y63" s="76"/>
      <c r="Z63" s="76"/>
      <c r="AA63" s="76"/>
      <c r="AB63" s="76"/>
      <c r="AC63" s="76"/>
      <c r="AD63" s="76"/>
      <c r="AE63" s="76"/>
      <c r="AF63" s="76"/>
      <c r="AG63" s="77"/>
      <c r="AH63" s="78"/>
      <c r="AI63" s="79"/>
      <c r="AJ63" s="76"/>
      <c r="AK63" s="76"/>
      <c r="AL63" s="76"/>
      <c r="AM63" s="76"/>
      <c r="AN63" s="76"/>
      <c r="AO63" s="76"/>
      <c r="AP63" s="76"/>
      <c r="AQ63" s="76"/>
      <c r="AR63" s="76"/>
      <c r="AS63" s="77"/>
      <c r="AT63" s="78"/>
      <c r="AU63" s="79"/>
      <c r="AV63" s="76"/>
      <c r="AW63" s="76"/>
      <c r="AX63" s="76"/>
      <c r="AY63" s="76"/>
      <c r="AZ63" s="76"/>
      <c r="BA63" s="76"/>
      <c r="BB63" s="76"/>
      <c r="BC63" s="76"/>
      <c r="BD63" s="76"/>
      <c r="BE63" s="77"/>
      <c r="BF63" s="78"/>
      <c r="BG63" s="79"/>
      <c r="BH63" s="76"/>
      <c r="BI63" s="76"/>
      <c r="BJ63" s="76"/>
      <c r="BK63" s="76"/>
      <c r="BL63" s="76"/>
      <c r="BM63" s="76"/>
      <c r="BN63" s="76"/>
      <c r="BO63" s="76"/>
      <c r="BP63" s="76"/>
      <c r="BQ63" s="77"/>
      <c r="BR63" s="78"/>
      <c r="BS63" s="79"/>
      <c r="BT63" s="76"/>
      <c r="BU63" s="76"/>
      <c r="BV63" s="76"/>
      <c r="BW63" s="76">
        <v>15</v>
      </c>
      <c r="BX63" s="76"/>
      <c r="BY63" s="76"/>
      <c r="BZ63" s="76"/>
      <c r="CA63" s="76"/>
      <c r="CB63" s="76"/>
      <c r="CC63" s="77"/>
      <c r="CD63" s="78">
        <v>1</v>
      </c>
      <c r="CE63" s="79"/>
      <c r="CF63" s="76"/>
      <c r="CG63" s="76"/>
      <c r="CH63" s="76"/>
      <c r="CI63" s="76"/>
      <c r="CJ63" s="76"/>
      <c r="CK63" s="76"/>
      <c r="CL63" s="76"/>
      <c r="CM63" s="76"/>
      <c r="CN63" s="76"/>
      <c r="CO63" s="77"/>
      <c r="CP63" s="78"/>
      <c r="CQ63" s="79"/>
      <c r="CR63" s="76"/>
      <c r="CS63" s="76"/>
      <c r="CT63" s="76"/>
      <c r="CU63" s="76"/>
      <c r="CV63" s="76"/>
      <c r="CW63" s="76"/>
      <c r="CX63" s="76"/>
      <c r="CY63" s="76"/>
      <c r="CZ63" s="76"/>
      <c r="DA63" s="77"/>
      <c r="DB63" s="78"/>
    </row>
    <row r="64" spans="2:106" ht="15">
      <c r="B64" s="64" t="s">
        <v>246</v>
      </c>
      <c r="C64" s="99" t="s">
        <v>156</v>
      </c>
      <c r="D64" s="65"/>
      <c r="E64" s="65"/>
      <c r="F64" s="65" t="s">
        <v>179</v>
      </c>
      <c r="G64" s="85">
        <f t="shared" si="4"/>
        <v>15</v>
      </c>
      <c r="H64" s="46">
        <f t="shared" si="5"/>
        <v>0</v>
      </c>
      <c r="I64" s="46">
        <f t="shared" si="6"/>
        <v>15</v>
      </c>
      <c r="J64" s="46">
        <f>SUM(V64,AH64,AT64,BF64,BR64,CD64,CP64,DB64)</f>
        <v>1</v>
      </c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7"/>
      <c r="V64" s="78"/>
      <c r="W64" s="79"/>
      <c r="X64" s="76"/>
      <c r="Y64" s="76"/>
      <c r="Z64" s="76"/>
      <c r="AA64" s="76"/>
      <c r="AB64" s="76"/>
      <c r="AC64" s="76"/>
      <c r="AD64" s="76"/>
      <c r="AE64" s="76"/>
      <c r="AF64" s="76"/>
      <c r="AG64" s="77"/>
      <c r="AH64" s="78"/>
      <c r="AI64" s="79"/>
      <c r="AJ64" s="76"/>
      <c r="AK64" s="76"/>
      <c r="AL64" s="76"/>
      <c r="AM64" s="76"/>
      <c r="AN64" s="76"/>
      <c r="AO64" s="76"/>
      <c r="AP64" s="76"/>
      <c r="AQ64" s="76"/>
      <c r="AR64" s="76"/>
      <c r="AS64" s="77"/>
      <c r="AT64" s="78"/>
      <c r="AU64" s="79"/>
      <c r="AV64" s="76"/>
      <c r="AW64" s="76"/>
      <c r="AX64" s="76"/>
      <c r="AY64" s="76"/>
      <c r="AZ64" s="76"/>
      <c r="BA64" s="76"/>
      <c r="BB64" s="76"/>
      <c r="BC64" s="76"/>
      <c r="BD64" s="76"/>
      <c r="BE64" s="77"/>
      <c r="BF64" s="78"/>
      <c r="BG64" s="79"/>
      <c r="BH64" s="76"/>
      <c r="BI64" s="76"/>
      <c r="BJ64" s="76"/>
      <c r="BK64" s="76">
        <v>15</v>
      </c>
      <c r="BL64" s="76"/>
      <c r="BM64" s="76"/>
      <c r="BN64" s="76"/>
      <c r="BO64" s="76"/>
      <c r="BP64" s="76"/>
      <c r="BQ64" s="77"/>
      <c r="BR64" s="78">
        <v>1</v>
      </c>
      <c r="BS64" s="79"/>
      <c r="BT64" s="76"/>
      <c r="BU64" s="76"/>
      <c r="BV64" s="76"/>
      <c r="BW64" s="76"/>
      <c r="BX64" s="76"/>
      <c r="BY64" s="76"/>
      <c r="BZ64" s="76"/>
      <c r="CA64" s="76"/>
      <c r="CB64" s="76"/>
      <c r="CC64" s="77"/>
      <c r="CD64" s="78"/>
      <c r="CE64" s="79"/>
      <c r="CF64" s="76"/>
      <c r="CG64" s="76"/>
      <c r="CH64" s="76"/>
      <c r="CI64" s="76"/>
      <c r="CJ64" s="76"/>
      <c r="CK64" s="76"/>
      <c r="CL64" s="76"/>
      <c r="CM64" s="76"/>
      <c r="CN64" s="76"/>
      <c r="CO64" s="77"/>
      <c r="CP64" s="78"/>
      <c r="CQ64" s="79"/>
      <c r="CR64" s="76"/>
      <c r="CS64" s="76"/>
      <c r="CT64" s="76"/>
      <c r="CU64" s="76"/>
      <c r="CV64" s="76"/>
      <c r="CW64" s="76"/>
      <c r="CX64" s="76"/>
      <c r="CY64" s="76"/>
      <c r="CZ64" s="76"/>
      <c r="DA64" s="77"/>
      <c r="DB64" s="78"/>
    </row>
    <row r="65" spans="2:106" ht="15.75">
      <c r="B65" s="186" t="s">
        <v>19</v>
      </c>
      <c r="C65" s="177"/>
      <c r="D65" s="177"/>
      <c r="E65" s="177"/>
      <c r="F65" s="187"/>
      <c r="G65" s="47">
        <f>SUM(G29:G64)</f>
        <v>1675</v>
      </c>
      <c r="H65" s="47">
        <f>SUM(H29:H64)</f>
        <v>345</v>
      </c>
      <c r="I65" s="47">
        <f>SUM(I29:I64)</f>
        <v>1330</v>
      </c>
      <c r="J65" s="47">
        <f>SUM(J29:J64)</f>
        <v>89</v>
      </c>
      <c r="K65" s="36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8"/>
      <c r="W65" s="39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41"/>
      <c r="AI65" s="39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41"/>
      <c r="AU65" s="39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41"/>
      <c r="BG65" s="39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41"/>
      <c r="BS65" s="39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41"/>
      <c r="CE65" s="39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41"/>
      <c r="CQ65" s="39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41"/>
    </row>
    <row r="66" spans="2:106" ht="15.75">
      <c r="B66" s="188" t="s">
        <v>69</v>
      </c>
      <c r="C66" s="189"/>
      <c r="D66" s="189"/>
      <c r="E66" s="189"/>
      <c r="F66" s="189"/>
      <c r="G66" s="190"/>
      <c r="H66" s="190"/>
      <c r="I66" s="190"/>
      <c r="J66" s="191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8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41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41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41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41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41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41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41"/>
    </row>
    <row r="67" spans="2:106" ht="15">
      <c r="B67" s="195" t="s">
        <v>59</v>
      </c>
      <c r="C67" s="190"/>
      <c r="D67" s="190"/>
      <c r="E67" s="190"/>
      <c r="F67" s="190"/>
      <c r="G67" s="190"/>
      <c r="H67" s="190"/>
      <c r="I67" s="190"/>
      <c r="J67" s="196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8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41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41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41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41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41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41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41"/>
    </row>
    <row r="68" spans="2:106" ht="15">
      <c r="B68" s="66" t="s">
        <v>112</v>
      </c>
      <c r="C68" s="101" t="s">
        <v>157</v>
      </c>
      <c r="D68" s="67"/>
      <c r="E68" s="67"/>
      <c r="F68" s="67"/>
      <c r="G68" s="50">
        <f>SUM(K68:T68,W68:AF68,AI68:AR68,AU68:BD68,BG68:BP68,BS68:CB68,CE68:CN68,CQ68:CZ68)</f>
        <v>0</v>
      </c>
      <c r="H68" s="48">
        <f>SUM(K68,W68,AI68,AU68,BG68,BS68,CE68,CQ68)</f>
        <v>0</v>
      </c>
      <c r="I68" s="48">
        <f>SUM(L68:T68,X68:AF68,AJ68:AR68,AV68:BD68,BH68:BP68,BT68:CB68,CF68:CN68,CR68:CZ68)</f>
        <v>0</v>
      </c>
      <c r="J68" s="48">
        <f aca="true" t="shared" si="8" ref="J68:J76">SUM(V68,AH68,AT68,BF68,BR68,CD68,CP68,DB68)</f>
        <v>0</v>
      </c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7"/>
      <c r="V68" s="78"/>
      <c r="W68" s="79"/>
      <c r="X68" s="76"/>
      <c r="Y68" s="76"/>
      <c r="Z68" s="76"/>
      <c r="AA68" s="76"/>
      <c r="AB68" s="76"/>
      <c r="AC68" s="76"/>
      <c r="AD68" s="76"/>
      <c r="AE68" s="76"/>
      <c r="AF68" s="76"/>
      <c r="AG68" s="77"/>
      <c r="AH68" s="78"/>
      <c r="AI68" s="79"/>
      <c r="AJ68" s="76"/>
      <c r="AK68" s="76"/>
      <c r="AL68" s="76"/>
      <c r="AM68" s="76"/>
      <c r="AN68" s="76"/>
      <c r="AO68" s="76"/>
      <c r="AP68" s="76"/>
      <c r="AQ68" s="76"/>
      <c r="AR68" s="76"/>
      <c r="AS68" s="77"/>
      <c r="AT68" s="78"/>
      <c r="AU68" s="79"/>
      <c r="AV68" s="76"/>
      <c r="AW68" s="76"/>
      <c r="AX68" s="76"/>
      <c r="AY68" s="76"/>
      <c r="AZ68" s="76"/>
      <c r="BA68" s="76"/>
      <c r="BB68" s="76"/>
      <c r="BC68" s="76"/>
      <c r="BD68" s="76"/>
      <c r="BE68" s="77"/>
      <c r="BF68" s="78"/>
      <c r="BG68" s="79"/>
      <c r="BH68" s="76"/>
      <c r="BI68" s="76"/>
      <c r="BJ68" s="76"/>
      <c r="BK68" s="76"/>
      <c r="BL68" s="76"/>
      <c r="BM68" s="76"/>
      <c r="BN68" s="76"/>
      <c r="BO68" s="76"/>
      <c r="BP68" s="76"/>
      <c r="BQ68" s="77"/>
      <c r="BR68" s="78"/>
      <c r="BS68" s="79"/>
      <c r="BT68" s="76"/>
      <c r="BU68" s="76"/>
      <c r="BV68" s="76"/>
      <c r="BW68" s="76"/>
      <c r="BX68" s="76"/>
      <c r="BY68" s="76"/>
      <c r="BZ68" s="76"/>
      <c r="CA68" s="76"/>
      <c r="CB68" s="76"/>
      <c r="CC68" s="77"/>
      <c r="CD68" s="78"/>
      <c r="CE68" s="79"/>
      <c r="CF68" s="76"/>
      <c r="CG68" s="76"/>
      <c r="CH68" s="76"/>
      <c r="CI68" s="76"/>
      <c r="CJ68" s="76"/>
      <c r="CK68" s="76"/>
      <c r="CL68" s="76"/>
      <c r="CM68" s="76"/>
      <c r="CN68" s="76"/>
      <c r="CO68" s="77"/>
      <c r="CP68" s="78"/>
      <c r="CQ68" s="79"/>
      <c r="CR68" s="76"/>
      <c r="CS68" s="76"/>
      <c r="CT68" s="76"/>
      <c r="CU68" s="76"/>
      <c r="CV68" s="76"/>
      <c r="CW68" s="76"/>
      <c r="CX68" s="76"/>
      <c r="CY68" s="76"/>
      <c r="CZ68" s="76"/>
      <c r="DA68" s="77"/>
      <c r="DB68" s="78"/>
    </row>
    <row r="69" spans="2:106" ht="15">
      <c r="B69" s="68"/>
      <c r="C69" s="100" t="s">
        <v>158</v>
      </c>
      <c r="D69" s="67"/>
      <c r="E69" s="67"/>
      <c r="F69" s="67" t="s">
        <v>176</v>
      </c>
      <c r="G69" s="50">
        <f aca="true" t="shared" si="9" ref="G69:G76">SUM(K69:T69,W69:AF69,AI69:AR69,AU69:BD69,BG69:BP69,BS69:CB69,CE69:CN69,CQ69:CZ69)</f>
        <v>60</v>
      </c>
      <c r="H69" s="48">
        <f aca="true" t="shared" si="10" ref="H69:H76">SUM(K69,W69,AI69,AU69,BG69,BS69,CE69,CQ69)</f>
        <v>0</v>
      </c>
      <c r="I69" s="48">
        <f aca="true" t="shared" si="11" ref="I69:I76">SUM(L69:T69,X69:AF69,AJ69:AR69,AV69:BD69,BH69:BP69,BT69:CB69,CF69:CN69,CR69:CZ69)</f>
        <v>60</v>
      </c>
      <c r="J69" s="48">
        <f t="shared" si="8"/>
        <v>2</v>
      </c>
      <c r="K69" s="76"/>
      <c r="L69" s="76"/>
      <c r="M69" s="76"/>
      <c r="N69" s="76"/>
      <c r="O69" s="76">
        <v>30</v>
      </c>
      <c r="P69" s="76"/>
      <c r="Q69" s="76"/>
      <c r="R69" s="76"/>
      <c r="S69" s="76"/>
      <c r="T69" s="76"/>
      <c r="U69" s="77"/>
      <c r="V69" s="78">
        <v>1</v>
      </c>
      <c r="W69" s="79"/>
      <c r="X69" s="76"/>
      <c r="Y69" s="76"/>
      <c r="Z69" s="76"/>
      <c r="AA69" s="76">
        <v>30</v>
      </c>
      <c r="AB69" s="76"/>
      <c r="AC69" s="76"/>
      <c r="AD69" s="76"/>
      <c r="AE69" s="76"/>
      <c r="AF69" s="76"/>
      <c r="AG69" s="77"/>
      <c r="AH69" s="78">
        <v>1</v>
      </c>
      <c r="AI69" s="79"/>
      <c r="AJ69" s="76"/>
      <c r="AK69" s="76"/>
      <c r="AL69" s="76"/>
      <c r="AM69" s="76"/>
      <c r="AN69" s="76"/>
      <c r="AO69" s="76"/>
      <c r="AP69" s="76"/>
      <c r="AQ69" s="76"/>
      <c r="AR69" s="76"/>
      <c r="AS69" s="77"/>
      <c r="AT69" s="78"/>
      <c r="AU69" s="79"/>
      <c r="AV69" s="76"/>
      <c r="AW69" s="76"/>
      <c r="AX69" s="76"/>
      <c r="AY69" s="76"/>
      <c r="AZ69" s="76"/>
      <c r="BA69" s="76"/>
      <c r="BB69" s="76"/>
      <c r="BC69" s="76"/>
      <c r="BD69" s="76"/>
      <c r="BE69" s="77"/>
      <c r="BF69" s="78"/>
      <c r="BG69" s="79"/>
      <c r="BH69" s="76"/>
      <c r="BI69" s="76"/>
      <c r="BJ69" s="76"/>
      <c r="BK69" s="76"/>
      <c r="BL69" s="76"/>
      <c r="BM69" s="76"/>
      <c r="BN69" s="76"/>
      <c r="BO69" s="76"/>
      <c r="BP69" s="76"/>
      <c r="BQ69" s="77"/>
      <c r="BR69" s="78"/>
      <c r="BS69" s="79"/>
      <c r="BT69" s="76"/>
      <c r="BU69" s="76"/>
      <c r="BV69" s="76"/>
      <c r="BW69" s="76"/>
      <c r="BX69" s="76"/>
      <c r="BY69" s="76"/>
      <c r="BZ69" s="76"/>
      <c r="CA69" s="76"/>
      <c r="CB69" s="76"/>
      <c r="CC69" s="77"/>
      <c r="CD69" s="78"/>
      <c r="CE69" s="79"/>
      <c r="CF69" s="76"/>
      <c r="CG69" s="76"/>
      <c r="CH69" s="76"/>
      <c r="CI69" s="76"/>
      <c r="CJ69" s="76"/>
      <c r="CK69" s="76"/>
      <c r="CL69" s="76"/>
      <c r="CM69" s="76"/>
      <c r="CN69" s="76"/>
      <c r="CO69" s="77"/>
      <c r="CP69" s="78"/>
      <c r="CQ69" s="79"/>
      <c r="CR69" s="76"/>
      <c r="CS69" s="76"/>
      <c r="CT69" s="76"/>
      <c r="CU69" s="76"/>
      <c r="CV69" s="76"/>
      <c r="CW69" s="76"/>
      <c r="CX69" s="76"/>
      <c r="CY69" s="76"/>
      <c r="CZ69" s="76"/>
      <c r="DA69" s="77"/>
      <c r="DB69" s="78"/>
    </row>
    <row r="70" spans="2:106" ht="15">
      <c r="B70" s="68"/>
      <c r="C70" s="100" t="s">
        <v>201</v>
      </c>
      <c r="D70" s="67"/>
      <c r="E70" s="67"/>
      <c r="F70" s="67" t="s">
        <v>176</v>
      </c>
      <c r="G70" s="50">
        <f t="shared" si="9"/>
        <v>30</v>
      </c>
      <c r="H70" s="48">
        <f t="shared" si="10"/>
        <v>0</v>
      </c>
      <c r="I70" s="48">
        <f t="shared" si="11"/>
        <v>30</v>
      </c>
      <c r="J70" s="48">
        <f t="shared" si="8"/>
        <v>2</v>
      </c>
      <c r="K70" s="80"/>
      <c r="L70" s="76"/>
      <c r="M70" s="76"/>
      <c r="N70" s="76"/>
      <c r="O70" s="76">
        <v>15</v>
      </c>
      <c r="P70" s="76"/>
      <c r="Q70" s="76"/>
      <c r="R70" s="76"/>
      <c r="S70" s="76"/>
      <c r="T70" s="76"/>
      <c r="U70" s="77"/>
      <c r="V70" s="78">
        <v>1</v>
      </c>
      <c r="W70" s="79"/>
      <c r="X70" s="76"/>
      <c r="Y70" s="76"/>
      <c r="Z70" s="76"/>
      <c r="AA70" s="76">
        <v>15</v>
      </c>
      <c r="AB70" s="76"/>
      <c r="AC70" s="76"/>
      <c r="AD70" s="76"/>
      <c r="AE70" s="76"/>
      <c r="AF70" s="76"/>
      <c r="AG70" s="77"/>
      <c r="AH70" s="78">
        <v>1</v>
      </c>
      <c r="AI70" s="79"/>
      <c r="AJ70" s="76"/>
      <c r="AK70" s="76"/>
      <c r="AL70" s="76"/>
      <c r="AM70" s="76"/>
      <c r="AN70" s="76"/>
      <c r="AO70" s="76"/>
      <c r="AP70" s="76"/>
      <c r="AQ70" s="76"/>
      <c r="AR70" s="76"/>
      <c r="AS70" s="77"/>
      <c r="AT70" s="78"/>
      <c r="AU70" s="79"/>
      <c r="AV70" s="76"/>
      <c r="AW70" s="76"/>
      <c r="AX70" s="76"/>
      <c r="AY70" s="76"/>
      <c r="AZ70" s="76"/>
      <c r="BA70" s="76"/>
      <c r="BB70" s="76"/>
      <c r="BC70" s="76"/>
      <c r="BD70" s="76"/>
      <c r="BE70" s="77"/>
      <c r="BF70" s="78"/>
      <c r="BG70" s="79"/>
      <c r="BH70" s="76"/>
      <c r="BI70" s="76"/>
      <c r="BJ70" s="76"/>
      <c r="BK70" s="76"/>
      <c r="BL70" s="76"/>
      <c r="BM70" s="76"/>
      <c r="BN70" s="76"/>
      <c r="BO70" s="76"/>
      <c r="BP70" s="76"/>
      <c r="BQ70" s="77"/>
      <c r="BR70" s="78"/>
      <c r="BS70" s="79"/>
      <c r="BT70" s="76"/>
      <c r="BU70" s="76"/>
      <c r="BV70" s="76"/>
      <c r="BW70" s="76"/>
      <c r="BX70" s="76"/>
      <c r="BY70" s="76"/>
      <c r="BZ70" s="76"/>
      <c r="CA70" s="76"/>
      <c r="CB70" s="76"/>
      <c r="CC70" s="77"/>
      <c r="CD70" s="78"/>
      <c r="CE70" s="79"/>
      <c r="CF70" s="76"/>
      <c r="CG70" s="76"/>
      <c r="CH70" s="76"/>
      <c r="CI70" s="76"/>
      <c r="CJ70" s="76"/>
      <c r="CK70" s="76"/>
      <c r="CL70" s="76"/>
      <c r="CM70" s="76"/>
      <c r="CN70" s="76"/>
      <c r="CO70" s="77"/>
      <c r="CP70" s="78"/>
      <c r="CQ70" s="79"/>
      <c r="CR70" s="76"/>
      <c r="CS70" s="76"/>
      <c r="CT70" s="76"/>
      <c r="CU70" s="76"/>
      <c r="CV70" s="76"/>
      <c r="CW70" s="76"/>
      <c r="CX70" s="76"/>
      <c r="CY70" s="76"/>
      <c r="CZ70" s="76"/>
      <c r="DA70" s="77"/>
      <c r="DB70" s="78"/>
    </row>
    <row r="71" spans="2:106" ht="30">
      <c r="B71" s="68" t="s">
        <v>113</v>
      </c>
      <c r="C71" s="100" t="s">
        <v>264</v>
      </c>
      <c r="D71" s="67" t="s">
        <v>134</v>
      </c>
      <c r="E71" s="67"/>
      <c r="F71" s="67" t="s">
        <v>177</v>
      </c>
      <c r="G71" s="50">
        <f t="shared" si="9"/>
        <v>150</v>
      </c>
      <c r="H71" s="48">
        <f t="shared" si="10"/>
        <v>0</v>
      </c>
      <c r="I71" s="48">
        <f t="shared" si="11"/>
        <v>150</v>
      </c>
      <c r="J71" s="48">
        <f t="shared" si="8"/>
        <v>5</v>
      </c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7"/>
      <c r="V71" s="78"/>
      <c r="W71" s="79"/>
      <c r="X71" s="76"/>
      <c r="Y71" s="76">
        <v>30</v>
      </c>
      <c r="Z71" s="76"/>
      <c r="AA71" s="76"/>
      <c r="AB71" s="76"/>
      <c r="AC71" s="76"/>
      <c r="AD71" s="76"/>
      <c r="AE71" s="76"/>
      <c r="AF71" s="76"/>
      <c r="AG71" s="77"/>
      <c r="AH71" s="78">
        <v>1</v>
      </c>
      <c r="AI71" s="79"/>
      <c r="AJ71" s="76"/>
      <c r="AK71" s="76">
        <v>60</v>
      </c>
      <c r="AL71" s="76"/>
      <c r="AM71" s="76"/>
      <c r="AN71" s="76"/>
      <c r="AO71" s="76"/>
      <c r="AP71" s="76"/>
      <c r="AQ71" s="76"/>
      <c r="AR71" s="76"/>
      <c r="AS71" s="77"/>
      <c r="AT71" s="78">
        <v>2</v>
      </c>
      <c r="AU71" s="79"/>
      <c r="AV71" s="76"/>
      <c r="AW71" s="76">
        <v>60</v>
      </c>
      <c r="AX71" s="76"/>
      <c r="AY71" s="76"/>
      <c r="AZ71" s="76"/>
      <c r="BA71" s="76"/>
      <c r="BB71" s="76"/>
      <c r="BC71" s="76"/>
      <c r="BD71" s="76"/>
      <c r="BE71" s="77"/>
      <c r="BF71" s="78">
        <v>2</v>
      </c>
      <c r="BG71" s="79"/>
      <c r="BH71" s="76"/>
      <c r="BI71" s="76"/>
      <c r="BJ71" s="76"/>
      <c r="BK71" s="76"/>
      <c r="BL71" s="76"/>
      <c r="BM71" s="76"/>
      <c r="BN71" s="76"/>
      <c r="BO71" s="76"/>
      <c r="BP71" s="76"/>
      <c r="BQ71" s="77"/>
      <c r="BR71" s="78"/>
      <c r="BS71" s="79"/>
      <c r="BT71" s="76"/>
      <c r="BU71" s="76"/>
      <c r="BV71" s="76"/>
      <c r="BW71" s="76"/>
      <c r="BX71" s="76"/>
      <c r="BY71" s="76"/>
      <c r="BZ71" s="76"/>
      <c r="CA71" s="76"/>
      <c r="CB71" s="76"/>
      <c r="CC71" s="77"/>
      <c r="CD71" s="78"/>
      <c r="CE71" s="79"/>
      <c r="CF71" s="76"/>
      <c r="CG71" s="76"/>
      <c r="CH71" s="76"/>
      <c r="CI71" s="76"/>
      <c r="CJ71" s="76"/>
      <c r="CK71" s="76"/>
      <c r="CL71" s="76"/>
      <c r="CM71" s="76"/>
      <c r="CN71" s="76"/>
      <c r="CO71" s="77"/>
      <c r="CP71" s="78"/>
      <c r="CQ71" s="79"/>
      <c r="CR71" s="76"/>
      <c r="CS71" s="76"/>
      <c r="CT71" s="76"/>
      <c r="CU71" s="76"/>
      <c r="CV71" s="76"/>
      <c r="CW71" s="76"/>
      <c r="CX71" s="76"/>
      <c r="CY71" s="76"/>
      <c r="CZ71" s="76"/>
      <c r="DA71" s="77"/>
      <c r="DB71" s="78"/>
    </row>
    <row r="72" spans="2:106" ht="15">
      <c r="B72" s="68" t="s">
        <v>114</v>
      </c>
      <c r="C72" s="100" t="s">
        <v>159</v>
      </c>
      <c r="D72" s="67"/>
      <c r="E72" s="67"/>
      <c r="F72" s="67" t="s">
        <v>174</v>
      </c>
      <c r="G72" s="50">
        <f t="shared" si="9"/>
        <v>30</v>
      </c>
      <c r="H72" s="48">
        <f t="shared" si="10"/>
        <v>0</v>
      </c>
      <c r="I72" s="48">
        <f t="shared" si="11"/>
        <v>30</v>
      </c>
      <c r="J72" s="48">
        <f t="shared" si="8"/>
        <v>2</v>
      </c>
      <c r="K72" s="76"/>
      <c r="L72" s="76"/>
      <c r="M72" s="76"/>
      <c r="N72" s="76"/>
      <c r="O72" s="76"/>
      <c r="P72" s="76"/>
      <c r="Q72" s="76"/>
      <c r="R72" s="76"/>
      <c r="S72" s="76">
        <v>30</v>
      </c>
      <c r="T72" s="76"/>
      <c r="U72" s="77"/>
      <c r="V72" s="78">
        <v>2</v>
      </c>
      <c r="W72" s="79"/>
      <c r="X72" s="76"/>
      <c r="Y72" s="76"/>
      <c r="Z72" s="76"/>
      <c r="AA72" s="76"/>
      <c r="AB72" s="76"/>
      <c r="AC72" s="76"/>
      <c r="AD72" s="76"/>
      <c r="AE72" s="76"/>
      <c r="AF72" s="76"/>
      <c r="AG72" s="77"/>
      <c r="AH72" s="78"/>
      <c r="AI72" s="79"/>
      <c r="AJ72" s="76"/>
      <c r="AK72" s="76"/>
      <c r="AL72" s="76"/>
      <c r="AM72" s="76"/>
      <c r="AN72" s="76"/>
      <c r="AO72" s="76"/>
      <c r="AP72" s="76"/>
      <c r="AQ72" s="76"/>
      <c r="AR72" s="76"/>
      <c r="AS72" s="77"/>
      <c r="AT72" s="78"/>
      <c r="AU72" s="79"/>
      <c r="AV72" s="76"/>
      <c r="AW72" s="76"/>
      <c r="AX72" s="76"/>
      <c r="AY72" s="76"/>
      <c r="AZ72" s="76"/>
      <c r="BA72" s="76"/>
      <c r="BB72" s="76"/>
      <c r="BC72" s="76"/>
      <c r="BD72" s="76"/>
      <c r="BE72" s="77"/>
      <c r="BF72" s="78"/>
      <c r="BG72" s="79"/>
      <c r="BH72" s="76"/>
      <c r="BI72" s="76"/>
      <c r="BJ72" s="76"/>
      <c r="BK72" s="76"/>
      <c r="BL72" s="76"/>
      <c r="BM72" s="76"/>
      <c r="BN72" s="76"/>
      <c r="BO72" s="76"/>
      <c r="BP72" s="76"/>
      <c r="BQ72" s="77"/>
      <c r="BR72" s="78"/>
      <c r="BS72" s="79"/>
      <c r="BT72" s="76"/>
      <c r="BU72" s="76"/>
      <c r="BV72" s="76"/>
      <c r="BW72" s="76"/>
      <c r="BX72" s="76"/>
      <c r="BY72" s="76"/>
      <c r="BZ72" s="76"/>
      <c r="CA72" s="76"/>
      <c r="CB72" s="76"/>
      <c r="CC72" s="77"/>
      <c r="CD72" s="78"/>
      <c r="CE72" s="79"/>
      <c r="CF72" s="76"/>
      <c r="CG72" s="76"/>
      <c r="CH72" s="76"/>
      <c r="CI72" s="76"/>
      <c r="CJ72" s="76"/>
      <c r="CK72" s="76"/>
      <c r="CL72" s="76"/>
      <c r="CM72" s="76"/>
      <c r="CN72" s="76"/>
      <c r="CO72" s="77"/>
      <c r="CP72" s="78"/>
      <c r="CQ72" s="79"/>
      <c r="CR72" s="76"/>
      <c r="CS72" s="76"/>
      <c r="CT72" s="76"/>
      <c r="CU72" s="76"/>
      <c r="CV72" s="76"/>
      <c r="CW72" s="76"/>
      <c r="CX72" s="76"/>
      <c r="CY72" s="76"/>
      <c r="CZ72" s="76"/>
      <c r="DA72" s="77"/>
      <c r="DB72" s="78"/>
    </row>
    <row r="73" spans="2:106" ht="15">
      <c r="B73" s="68" t="s">
        <v>115</v>
      </c>
      <c r="C73" s="100" t="s">
        <v>160</v>
      </c>
      <c r="D73" s="67"/>
      <c r="E73" s="67"/>
      <c r="F73" s="67" t="s">
        <v>174</v>
      </c>
      <c r="G73" s="50">
        <f t="shared" si="9"/>
        <v>30</v>
      </c>
      <c r="H73" s="48">
        <f t="shared" si="10"/>
        <v>30</v>
      </c>
      <c r="I73" s="48">
        <f t="shared" si="11"/>
        <v>0</v>
      </c>
      <c r="J73" s="48">
        <f t="shared" si="8"/>
        <v>1</v>
      </c>
      <c r="K73" s="76">
        <v>30</v>
      </c>
      <c r="L73" s="76"/>
      <c r="M73" s="76"/>
      <c r="N73" s="76"/>
      <c r="O73" s="76"/>
      <c r="P73" s="76"/>
      <c r="Q73" s="76"/>
      <c r="R73" s="76"/>
      <c r="S73" s="76"/>
      <c r="T73" s="76"/>
      <c r="U73" s="77"/>
      <c r="V73" s="78">
        <v>1</v>
      </c>
      <c r="W73" s="79"/>
      <c r="X73" s="76"/>
      <c r="Y73" s="76"/>
      <c r="Z73" s="76"/>
      <c r="AA73" s="76"/>
      <c r="AB73" s="76"/>
      <c r="AC73" s="76"/>
      <c r="AD73" s="76"/>
      <c r="AE73" s="76"/>
      <c r="AF73" s="76"/>
      <c r="AG73" s="77"/>
      <c r="AH73" s="78"/>
      <c r="AI73" s="79"/>
      <c r="AJ73" s="76"/>
      <c r="AK73" s="76"/>
      <c r="AL73" s="76"/>
      <c r="AM73" s="76"/>
      <c r="AN73" s="76"/>
      <c r="AO73" s="76"/>
      <c r="AP73" s="76"/>
      <c r="AQ73" s="76"/>
      <c r="AR73" s="76"/>
      <c r="AS73" s="77"/>
      <c r="AT73" s="78"/>
      <c r="AU73" s="79"/>
      <c r="AV73" s="76"/>
      <c r="AW73" s="76"/>
      <c r="AX73" s="76"/>
      <c r="AY73" s="76"/>
      <c r="AZ73" s="76"/>
      <c r="BA73" s="76"/>
      <c r="BB73" s="76"/>
      <c r="BC73" s="76"/>
      <c r="BD73" s="76"/>
      <c r="BE73" s="77"/>
      <c r="BF73" s="78"/>
      <c r="BG73" s="79"/>
      <c r="BH73" s="76"/>
      <c r="BI73" s="76"/>
      <c r="BJ73" s="76"/>
      <c r="BK73" s="76"/>
      <c r="BL73" s="76"/>
      <c r="BM73" s="76"/>
      <c r="BN73" s="76"/>
      <c r="BO73" s="76"/>
      <c r="BP73" s="76"/>
      <c r="BQ73" s="77"/>
      <c r="BR73" s="78"/>
      <c r="BS73" s="79"/>
      <c r="BT73" s="76"/>
      <c r="BU73" s="76"/>
      <c r="BV73" s="76"/>
      <c r="BW73" s="76"/>
      <c r="BX73" s="76"/>
      <c r="BY73" s="76"/>
      <c r="BZ73" s="76"/>
      <c r="CA73" s="76"/>
      <c r="CB73" s="76"/>
      <c r="CC73" s="77"/>
      <c r="CD73" s="78"/>
      <c r="CE73" s="79"/>
      <c r="CF73" s="76"/>
      <c r="CG73" s="76"/>
      <c r="CH73" s="76"/>
      <c r="CI73" s="76"/>
      <c r="CJ73" s="76"/>
      <c r="CK73" s="76"/>
      <c r="CL73" s="76"/>
      <c r="CM73" s="76"/>
      <c r="CN73" s="76"/>
      <c r="CO73" s="77"/>
      <c r="CP73" s="78"/>
      <c r="CQ73" s="79"/>
      <c r="CR73" s="76"/>
      <c r="CS73" s="76"/>
      <c r="CT73" s="76"/>
      <c r="CU73" s="76"/>
      <c r="CV73" s="76"/>
      <c r="CW73" s="76"/>
      <c r="CX73" s="76"/>
      <c r="CY73" s="76"/>
      <c r="CZ73" s="76"/>
      <c r="DA73" s="77"/>
      <c r="DB73" s="78"/>
    </row>
    <row r="74" spans="2:106" ht="15">
      <c r="B74" s="68" t="s">
        <v>116</v>
      </c>
      <c r="C74" s="100" t="s">
        <v>161</v>
      </c>
      <c r="D74" s="67"/>
      <c r="E74" s="67"/>
      <c r="F74" s="67" t="s">
        <v>174</v>
      </c>
      <c r="G74" s="50">
        <f t="shared" si="9"/>
        <v>30</v>
      </c>
      <c r="H74" s="48">
        <f t="shared" si="10"/>
        <v>30</v>
      </c>
      <c r="I74" s="48">
        <f t="shared" si="11"/>
        <v>0</v>
      </c>
      <c r="J74" s="48">
        <f t="shared" si="8"/>
        <v>1</v>
      </c>
      <c r="K74" s="76">
        <v>30</v>
      </c>
      <c r="L74" s="76"/>
      <c r="M74" s="76"/>
      <c r="N74" s="76"/>
      <c r="O74" s="76"/>
      <c r="P74" s="76"/>
      <c r="Q74" s="76"/>
      <c r="R74" s="76"/>
      <c r="S74" s="76"/>
      <c r="T74" s="76"/>
      <c r="U74" s="77"/>
      <c r="V74" s="78">
        <v>1</v>
      </c>
      <c r="W74" s="79"/>
      <c r="X74" s="76"/>
      <c r="Y74" s="76"/>
      <c r="Z74" s="76"/>
      <c r="AA74" s="76"/>
      <c r="AB74" s="76"/>
      <c r="AC74" s="76"/>
      <c r="AD74" s="76"/>
      <c r="AE74" s="76"/>
      <c r="AF74" s="76"/>
      <c r="AG74" s="77"/>
      <c r="AH74" s="78"/>
      <c r="AI74" s="79"/>
      <c r="AJ74" s="76"/>
      <c r="AK74" s="76"/>
      <c r="AL74" s="76"/>
      <c r="AM74" s="76"/>
      <c r="AN74" s="76"/>
      <c r="AO74" s="76"/>
      <c r="AP74" s="76"/>
      <c r="AQ74" s="76"/>
      <c r="AR74" s="76"/>
      <c r="AS74" s="77"/>
      <c r="AT74" s="78"/>
      <c r="AU74" s="79"/>
      <c r="AV74" s="76"/>
      <c r="AW74" s="76"/>
      <c r="AX74" s="76"/>
      <c r="AY74" s="76"/>
      <c r="AZ74" s="76"/>
      <c r="BA74" s="76"/>
      <c r="BB74" s="76"/>
      <c r="BC74" s="76"/>
      <c r="BD74" s="76"/>
      <c r="BE74" s="77"/>
      <c r="BF74" s="78"/>
      <c r="BG74" s="79"/>
      <c r="BH74" s="76"/>
      <c r="BI74" s="76"/>
      <c r="BJ74" s="76"/>
      <c r="BK74" s="76"/>
      <c r="BL74" s="76"/>
      <c r="BM74" s="76"/>
      <c r="BN74" s="76"/>
      <c r="BO74" s="76"/>
      <c r="BP74" s="76"/>
      <c r="BQ74" s="77"/>
      <c r="BR74" s="78"/>
      <c r="BS74" s="79"/>
      <c r="BT74" s="76"/>
      <c r="BU74" s="76"/>
      <c r="BV74" s="76"/>
      <c r="BW74" s="76"/>
      <c r="BX74" s="76"/>
      <c r="BY74" s="76"/>
      <c r="BZ74" s="76"/>
      <c r="CA74" s="76"/>
      <c r="CB74" s="76"/>
      <c r="CC74" s="77"/>
      <c r="CD74" s="78"/>
      <c r="CE74" s="79"/>
      <c r="CF74" s="76"/>
      <c r="CG74" s="76"/>
      <c r="CH74" s="76"/>
      <c r="CI74" s="76"/>
      <c r="CJ74" s="76"/>
      <c r="CK74" s="76"/>
      <c r="CL74" s="76"/>
      <c r="CM74" s="76"/>
      <c r="CN74" s="76"/>
      <c r="CO74" s="77"/>
      <c r="CP74" s="78"/>
      <c r="CQ74" s="79"/>
      <c r="CR74" s="76"/>
      <c r="CS74" s="76"/>
      <c r="CT74" s="76"/>
      <c r="CU74" s="76"/>
      <c r="CV74" s="76"/>
      <c r="CW74" s="76"/>
      <c r="CX74" s="76"/>
      <c r="CY74" s="76"/>
      <c r="CZ74" s="76"/>
      <c r="DA74" s="77"/>
      <c r="DB74" s="78"/>
    </row>
    <row r="75" spans="2:106" ht="30">
      <c r="B75" s="68" t="s">
        <v>117</v>
      </c>
      <c r="C75" s="100" t="s">
        <v>235</v>
      </c>
      <c r="D75" s="67"/>
      <c r="E75" s="67"/>
      <c r="F75" s="67" t="s">
        <v>174</v>
      </c>
      <c r="G75" s="50">
        <v>15</v>
      </c>
      <c r="H75" s="48">
        <v>0</v>
      </c>
      <c r="I75" s="48">
        <v>15</v>
      </c>
      <c r="J75" s="48">
        <f t="shared" si="8"/>
        <v>1</v>
      </c>
      <c r="K75" s="76"/>
      <c r="L75" s="76"/>
      <c r="M75" s="76"/>
      <c r="N75" s="76"/>
      <c r="O75" s="76">
        <v>15</v>
      </c>
      <c r="P75" s="76"/>
      <c r="Q75" s="76"/>
      <c r="R75" s="76"/>
      <c r="S75" s="76"/>
      <c r="T75" s="76"/>
      <c r="U75" s="77"/>
      <c r="V75" s="78">
        <v>1</v>
      </c>
      <c r="W75" s="79"/>
      <c r="X75" s="76"/>
      <c r="Y75" s="76"/>
      <c r="Z75" s="76"/>
      <c r="AA75" s="76"/>
      <c r="AB75" s="76"/>
      <c r="AC75" s="76"/>
      <c r="AD75" s="76"/>
      <c r="AE75" s="76"/>
      <c r="AF75" s="76"/>
      <c r="AG75" s="77"/>
      <c r="AH75" s="78"/>
      <c r="AI75" s="79"/>
      <c r="AJ75" s="76"/>
      <c r="AK75" s="76"/>
      <c r="AL75" s="76"/>
      <c r="AM75" s="76"/>
      <c r="AN75" s="76"/>
      <c r="AO75" s="76"/>
      <c r="AP75" s="76"/>
      <c r="AQ75" s="76"/>
      <c r="AR75" s="76"/>
      <c r="AS75" s="77"/>
      <c r="AT75" s="78"/>
      <c r="AU75" s="79"/>
      <c r="AV75" s="76"/>
      <c r="AW75" s="76"/>
      <c r="AX75" s="76"/>
      <c r="AY75" s="76"/>
      <c r="AZ75" s="76"/>
      <c r="BA75" s="76"/>
      <c r="BB75" s="76"/>
      <c r="BC75" s="76"/>
      <c r="BD75" s="76"/>
      <c r="BE75" s="77"/>
      <c r="BF75" s="78"/>
      <c r="BG75" s="79"/>
      <c r="BH75" s="76"/>
      <c r="BI75" s="76"/>
      <c r="BJ75" s="76"/>
      <c r="BK75" s="76"/>
      <c r="BL75" s="76"/>
      <c r="BM75" s="76"/>
      <c r="BN75" s="76"/>
      <c r="BO75" s="76"/>
      <c r="BP75" s="76"/>
      <c r="BQ75" s="77"/>
      <c r="BR75" s="78"/>
      <c r="BS75" s="79"/>
      <c r="BT75" s="76"/>
      <c r="BU75" s="76"/>
      <c r="BV75" s="76"/>
      <c r="BW75" s="76"/>
      <c r="BX75" s="76"/>
      <c r="BY75" s="76"/>
      <c r="BZ75" s="76"/>
      <c r="CA75" s="76"/>
      <c r="CB75" s="76"/>
      <c r="CC75" s="77"/>
      <c r="CD75" s="78"/>
      <c r="CE75" s="79"/>
      <c r="CF75" s="76"/>
      <c r="CG75" s="76"/>
      <c r="CH75" s="76"/>
      <c r="CI75" s="76"/>
      <c r="CJ75" s="76"/>
      <c r="CK75" s="76"/>
      <c r="CL75" s="76"/>
      <c r="CM75" s="76"/>
      <c r="CN75" s="76"/>
      <c r="CO75" s="77"/>
      <c r="CP75" s="78"/>
      <c r="CQ75" s="79"/>
      <c r="CR75" s="76"/>
      <c r="CS75" s="76"/>
      <c r="CT75" s="76"/>
      <c r="CU75" s="76"/>
      <c r="CV75" s="76"/>
      <c r="CW75" s="76"/>
      <c r="CX75" s="76"/>
      <c r="CY75" s="76"/>
      <c r="CZ75" s="76"/>
      <c r="DA75" s="77"/>
      <c r="DB75" s="78"/>
    </row>
    <row r="76" spans="2:106" ht="15">
      <c r="B76" s="68" t="s">
        <v>118</v>
      </c>
      <c r="C76" s="100" t="s">
        <v>162</v>
      </c>
      <c r="D76" s="67"/>
      <c r="E76" s="67" t="s">
        <v>181</v>
      </c>
      <c r="F76" s="67"/>
      <c r="G76" s="50">
        <f t="shared" si="9"/>
        <v>60</v>
      </c>
      <c r="H76" s="48">
        <f t="shared" si="10"/>
        <v>0</v>
      </c>
      <c r="I76" s="48">
        <f t="shared" si="11"/>
        <v>60</v>
      </c>
      <c r="J76" s="48">
        <f t="shared" si="8"/>
        <v>0</v>
      </c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7"/>
      <c r="V76" s="78"/>
      <c r="W76" s="79"/>
      <c r="X76" s="76"/>
      <c r="Y76" s="76"/>
      <c r="Z76" s="76"/>
      <c r="AA76" s="76"/>
      <c r="AB76" s="76"/>
      <c r="AC76" s="76"/>
      <c r="AD76" s="76"/>
      <c r="AE76" s="76"/>
      <c r="AF76" s="76"/>
      <c r="AG76" s="77"/>
      <c r="AH76" s="78"/>
      <c r="AI76" s="79"/>
      <c r="AJ76" s="76"/>
      <c r="AK76" s="76"/>
      <c r="AL76" s="76"/>
      <c r="AM76" s="76"/>
      <c r="AN76" s="76"/>
      <c r="AO76" s="76"/>
      <c r="AP76" s="76"/>
      <c r="AQ76" s="76"/>
      <c r="AR76" s="76"/>
      <c r="AS76" s="77"/>
      <c r="AT76" s="78"/>
      <c r="AU76" s="79"/>
      <c r="AV76" s="76"/>
      <c r="AW76" s="76"/>
      <c r="AX76" s="76"/>
      <c r="AY76" s="76"/>
      <c r="AZ76" s="76"/>
      <c r="BA76" s="76"/>
      <c r="BB76" s="76"/>
      <c r="BC76" s="76"/>
      <c r="BD76" s="76"/>
      <c r="BE76" s="77"/>
      <c r="BF76" s="78"/>
      <c r="BG76" s="79"/>
      <c r="BH76" s="76"/>
      <c r="BI76" s="76"/>
      <c r="BJ76" s="76">
        <v>30</v>
      </c>
      <c r="BK76" s="76"/>
      <c r="BL76" s="76"/>
      <c r="BM76" s="76"/>
      <c r="BN76" s="76"/>
      <c r="BO76" s="76"/>
      <c r="BP76" s="76"/>
      <c r="BQ76" s="77"/>
      <c r="BR76" s="78"/>
      <c r="BS76" s="79"/>
      <c r="BT76" s="76"/>
      <c r="BU76" s="76"/>
      <c r="BV76" s="76">
        <v>30</v>
      </c>
      <c r="BW76" s="76"/>
      <c r="BX76" s="76"/>
      <c r="BY76" s="76"/>
      <c r="BZ76" s="76"/>
      <c r="CA76" s="76"/>
      <c r="CB76" s="76"/>
      <c r="CC76" s="77"/>
      <c r="CD76" s="78"/>
      <c r="CE76" s="79"/>
      <c r="CF76" s="76"/>
      <c r="CG76" s="76"/>
      <c r="CH76" s="76"/>
      <c r="CI76" s="76"/>
      <c r="CJ76" s="76"/>
      <c r="CK76" s="76"/>
      <c r="CL76" s="76"/>
      <c r="CM76" s="76"/>
      <c r="CN76" s="76"/>
      <c r="CO76" s="77"/>
      <c r="CP76" s="78"/>
      <c r="CQ76" s="79"/>
      <c r="CR76" s="76"/>
      <c r="CS76" s="76"/>
      <c r="CT76" s="76"/>
      <c r="CU76" s="76"/>
      <c r="CV76" s="76"/>
      <c r="CW76" s="76"/>
      <c r="CX76" s="76"/>
      <c r="CY76" s="76"/>
      <c r="CZ76" s="76"/>
      <c r="DA76" s="77"/>
      <c r="DB76" s="78"/>
    </row>
    <row r="77" spans="2:106" ht="15.75">
      <c r="B77" s="160" t="s">
        <v>19</v>
      </c>
      <c r="C77" s="161"/>
      <c r="D77" s="162"/>
      <c r="E77" s="162"/>
      <c r="F77" s="163"/>
      <c r="G77" s="96">
        <f>SUM(G68:G76)</f>
        <v>405</v>
      </c>
      <c r="H77" s="96">
        <f>SUM(H68:H76)</f>
        <v>60</v>
      </c>
      <c r="I77" s="96">
        <f>SUM(I68:I76)</f>
        <v>345</v>
      </c>
      <c r="J77" s="49">
        <f>SUM(J68:J76)</f>
        <v>14</v>
      </c>
      <c r="K77" s="36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8"/>
      <c r="W77" s="39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41"/>
      <c r="AI77" s="39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41"/>
      <c r="AU77" s="39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41"/>
      <c r="BG77" s="39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41"/>
      <c r="BS77" s="39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41"/>
      <c r="CE77" s="39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41"/>
      <c r="CQ77" s="39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41"/>
    </row>
    <row r="78" spans="2:106" ht="15">
      <c r="B78" s="157" t="s">
        <v>60</v>
      </c>
      <c r="C78" s="177"/>
      <c r="D78" s="177"/>
      <c r="E78" s="177"/>
      <c r="F78" s="177"/>
      <c r="G78" s="177"/>
      <c r="H78" s="177"/>
      <c r="I78" s="177"/>
      <c r="J78" s="178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8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41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41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41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41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41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41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41"/>
    </row>
    <row r="79" spans="2:106" ht="30">
      <c r="B79" s="102" t="s">
        <v>112</v>
      </c>
      <c r="C79" s="100" t="s">
        <v>265</v>
      </c>
      <c r="D79" s="103"/>
      <c r="E79" s="103"/>
      <c r="F79" s="103" t="s">
        <v>172</v>
      </c>
      <c r="G79" s="50">
        <f>SUM(K79:T79,W79:AF79,AI79:AR79,AU79:BD79,BG79:BP79,BS79:CB79,CE79:CN79,CQ79:CZ79)</f>
        <v>30</v>
      </c>
      <c r="H79" s="48">
        <f>SUM(K79,W79,AI79,AU79,BG79,BS79,CE79,CQ79)</f>
        <v>0</v>
      </c>
      <c r="I79" s="48">
        <f>SUM(L79:T79,X79:AF79,AJ79:AR79,AV79:BD79,BH79:BP79,BT79:CB79,CF79:CN79,CR79:CZ79)</f>
        <v>30</v>
      </c>
      <c r="J79" s="48">
        <f>SUM(V79,AH79,AT79,BF79,BR79,CD79,CP79,DB79)</f>
        <v>1</v>
      </c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7"/>
      <c r="V79" s="78"/>
      <c r="W79" s="79"/>
      <c r="X79" s="76"/>
      <c r="Y79" s="76"/>
      <c r="Z79" s="76"/>
      <c r="AA79" s="76"/>
      <c r="AB79" s="76"/>
      <c r="AC79" s="76"/>
      <c r="AD79" s="76"/>
      <c r="AE79" s="76"/>
      <c r="AF79" s="76"/>
      <c r="AG79" s="77"/>
      <c r="AH79" s="78"/>
      <c r="AI79" s="79"/>
      <c r="AJ79" s="80"/>
      <c r="AK79" s="76"/>
      <c r="AL79" s="76"/>
      <c r="AM79" s="76">
        <v>30</v>
      </c>
      <c r="AN79" s="76"/>
      <c r="AO79" s="76"/>
      <c r="AP79" s="76"/>
      <c r="AQ79" s="76"/>
      <c r="AR79" s="76"/>
      <c r="AS79" s="77"/>
      <c r="AT79" s="78">
        <v>1</v>
      </c>
      <c r="AU79" s="79"/>
      <c r="AV79" s="76"/>
      <c r="AW79" s="76"/>
      <c r="AX79" s="76"/>
      <c r="AY79" s="76"/>
      <c r="AZ79" s="76"/>
      <c r="BA79" s="76"/>
      <c r="BB79" s="76"/>
      <c r="BC79" s="76"/>
      <c r="BD79" s="76"/>
      <c r="BE79" s="77"/>
      <c r="BF79" s="78"/>
      <c r="BG79" s="79"/>
      <c r="BH79" s="76"/>
      <c r="BI79" s="76"/>
      <c r="BJ79" s="76"/>
      <c r="BK79" s="76"/>
      <c r="BL79" s="76"/>
      <c r="BM79" s="76"/>
      <c r="BN79" s="76"/>
      <c r="BO79" s="76"/>
      <c r="BP79" s="76"/>
      <c r="BQ79" s="77"/>
      <c r="BR79" s="78"/>
      <c r="BS79" s="79"/>
      <c r="BT79" s="76"/>
      <c r="BU79" s="76"/>
      <c r="BV79" s="76"/>
      <c r="BW79" s="76"/>
      <c r="BX79" s="76"/>
      <c r="BY79" s="76"/>
      <c r="BZ79" s="76"/>
      <c r="CA79" s="76"/>
      <c r="CB79" s="76"/>
      <c r="CC79" s="77"/>
      <c r="CD79" s="78"/>
      <c r="CE79" s="79"/>
      <c r="CF79" s="76"/>
      <c r="CG79" s="76"/>
      <c r="CH79" s="76"/>
      <c r="CI79" s="76"/>
      <c r="CJ79" s="76"/>
      <c r="CK79" s="76"/>
      <c r="CL79" s="76"/>
      <c r="CM79" s="76"/>
      <c r="CN79" s="76"/>
      <c r="CO79" s="77"/>
      <c r="CP79" s="78"/>
      <c r="CQ79" s="79"/>
      <c r="CR79" s="76"/>
      <c r="CS79" s="76"/>
      <c r="CT79" s="76"/>
      <c r="CU79" s="76"/>
      <c r="CV79" s="76"/>
      <c r="CW79" s="76"/>
      <c r="CX79" s="76"/>
      <c r="CY79" s="76"/>
      <c r="CZ79" s="76"/>
      <c r="DA79" s="77"/>
      <c r="DB79" s="78"/>
    </row>
    <row r="80" spans="2:106" ht="30">
      <c r="B80" s="102" t="s">
        <v>113</v>
      </c>
      <c r="C80" s="100" t="s">
        <v>266</v>
      </c>
      <c r="D80" s="103"/>
      <c r="E80" s="103"/>
      <c r="F80" s="103" t="s">
        <v>174</v>
      </c>
      <c r="G80" s="50">
        <f>SUM(K80:T80,W80:AF80,AI80:AR80,AU80:BD80,BG80:BP80,BS80:CB80,CE80:CN80,CQ80:CZ80)</f>
        <v>30</v>
      </c>
      <c r="H80" s="48">
        <f>SUM(K80,W80,AI80,AU80,BG80,BS80,CE80,CQ80)</f>
        <v>0</v>
      </c>
      <c r="I80" s="48">
        <f>SUM(L80:T80,X80:AF80,AJ80:AR80,AV80:BD80,BH80:BP80,BT80:CB80,CF80:CN80,CR80:CZ80)</f>
        <v>30</v>
      </c>
      <c r="J80" s="48">
        <f>SUM(V80,AH80,AT80,BF80,BR80,CD80,CP80,DB80)</f>
        <v>2</v>
      </c>
      <c r="K80" s="76"/>
      <c r="L80" s="76"/>
      <c r="M80" s="76"/>
      <c r="N80" s="76"/>
      <c r="O80" s="76">
        <v>30</v>
      </c>
      <c r="P80" s="76"/>
      <c r="Q80" s="76"/>
      <c r="R80" s="76"/>
      <c r="S80" s="76"/>
      <c r="T80" s="76"/>
      <c r="U80" s="77"/>
      <c r="V80" s="78">
        <v>2</v>
      </c>
      <c r="W80" s="79"/>
      <c r="X80" s="76"/>
      <c r="Y80" s="76"/>
      <c r="Z80" s="76"/>
      <c r="AA80" s="76"/>
      <c r="AB80" s="76"/>
      <c r="AC80" s="76"/>
      <c r="AD80" s="76"/>
      <c r="AE80" s="76"/>
      <c r="AF80" s="76"/>
      <c r="AG80" s="77"/>
      <c r="AH80" s="78"/>
      <c r="AI80" s="79"/>
      <c r="AJ80" s="76"/>
      <c r="AK80" s="76"/>
      <c r="AL80" s="76"/>
      <c r="AM80" s="76"/>
      <c r="AN80" s="76"/>
      <c r="AO80" s="76"/>
      <c r="AP80" s="76"/>
      <c r="AQ80" s="76"/>
      <c r="AR80" s="76"/>
      <c r="AS80" s="77"/>
      <c r="AT80" s="78"/>
      <c r="AU80" s="79"/>
      <c r="AV80" s="76"/>
      <c r="AW80" s="76"/>
      <c r="AX80" s="76"/>
      <c r="AY80" s="76"/>
      <c r="AZ80" s="76"/>
      <c r="BA80" s="76"/>
      <c r="BB80" s="76"/>
      <c r="BC80" s="76"/>
      <c r="BD80" s="76"/>
      <c r="BE80" s="77"/>
      <c r="BF80" s="78"/>
      <c r="BG80" s="79"/>
      <c r="BH80" s="76"/>
      <c r="BI80" s="76"/>
      <c r="BJ80" s="76"/>
      <c r="BK80" s="76"/>
      <c r="BL80" s="76"/>
      <c r="BM80" s="76"/>
      <c r="BN80" s="76"/>
      <c r="BO80" s="76"/>
      <c r="BP80" s="76"/>
      <c r="BQ80" s="77"/>
      <c r="BR80" s="78"/>
      <c r="BS80" s="79"/>
      <c r="BT80" s="76"/>
      <c r="BU80" s="76"/>
      <c r="BV80" s="76"/>
      <c r="BW80" s="76"/>
      <c r="BX80" s="76"/>
      <c r="BY80" s="76"/>
      <c r="BZ80" s="76"/>
      <c r="CA80" s="76"/>
      <c r="CB80" s="76"/>
      <c r="CC80" s="77"/>
      <c r="CD80" s="78"/>
      <c r="CE80" s="79"/>
      <c r="CF80" s="76"/>
      <c r="CG80" s="76"/>
      <c r="CH80" s="76"/>
      <c r="CI80" s="76"/>
      <c r="CJ80" s="76"/>
      <c r="CK80" s="76"/>
      <c r="CL80" s="76"/>
      <c r="CM80" s="76"/>
      <c r="CN80" s="76"/>
      <c r="CO80" s="77"/>
      <c r="CP80" s="78"/>
      <c r="CQ80" s="79"/>
      <c r="CR80" s="76"/>
      <c r="CS80" s="76"/>
      <c r="CT80" s="76"/>
      <c r="CU80" s="76"/>
      <c r="CV80" s="76"/>
      <c r="CW80" s="76"/>
      <c r="CX80" s="76"/>
      <c r="CY80" s="76"/>
      <c r="CZ80" s="76"/>
      <c r="DA80" s="77"/>
      <c r="DB80" s="78"/>
    </row>
    <row r="81" spans="2:106" ht="30">
      <c r="B81" s="102" t="s">
        <v>114</v>
      </c>
      <c r="C81" s="100" t="s">
        <v>267</v>
      </c>
      <c r="D81" s="103"/>
      <c r="E81" s="103"/>
      <c r="F81" s="103" t="s">
        <v>173</v>
      </c>
      <c r="G81" s="50">
        <f>SUM(K81:T81,W81:AF81,AI81:AR81,AU81:BD81,BG81:BP81,BS81:CB81,CE81:CN81,CQ81:CZ81)</f>
        <v>30</v>
      </c>
      <c r="H81" s="48">
        <f>SUM(K81,W81,AI81,AU81,BG81,BS81,CE81,CQ81)</f>
        <v>0</v>
      </c>
      <c r="I81" s="48">
        <f>SUM(L81:T81,X81:AF81,AJ81:AR81,AV81:BD81,BH81:BP81,BT81:CB81,CF81:CN81,CR81:CZ81)</f>
        <v>30</v>
      </c>
      <c r="J81" s="48">
        <f>SUM(V81,AH81,AT81,BF81,BR81,CD81,CP81,DB81)</f>
        <v>2</v>
      </c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7"/>
      <c r="V81" s="78"/>
      <c r="W81" s="79"/>
      <c r="X81" s="76"/>
      <c r="Y81" s="76"/>
      <c r="Z81" s="76"/>
      <c r="AA81" s="76">
        <v>30</v>
      </c>
      <c r="AB81" s="76"/>
      <c r="AC81" s="76"/>
      <c r="AD81" s="76"/>
      <c r="AE81" s="76"/>
      <c r="AF81" s="76"/>
      <c r="AG81" s="77"/>
      <c r="AH81" s="78">
        <v>2</v>
      </c>
      <c r="AI81" s="79"/>
      <c r="AJ81" s="76"/>
      <c r="AK81" s="76"/>
      <c r="AL81" s="76"/>
      <c r="AM81" s="76"/>
      <c r="AN81" s="76"/>
      <c r="AO81" s="76"/>
      <c r="AP81" s="76"/>
      <c r="AQ81" s="76"/>
      <c r="AR81" s="76"/>
      <c r="AS81" s="77"/>
      <c r="AT81" s="78"/>
      <c r="AU81" s="79"/>
      <c r="AV81" s="76"/>
      <c r="AW81" s="76"/>
      <c r="AX81" s="76"/>
      <c r="AY81" s="76"/>
      <c r="AZ81" s="76"/>
      <c r="BA81" s="76"/>
      <c r="BB81" s="76"/>
      <c r="BC81" s="76"/>
      <c r="BD81" s="76"/>
      <c r="BE81" s="77"/>
      <c r="BF81" s="78"/>
      <c r="BG81" s="79"/>
      <c r="BH81" s="76"/>
      <c r="BI81" s="76"/>
      <c r="BJ81" s="76"/>
      <c r="BK81" s="76"/>
      <c r="BL81" s="76"/>
      <c r="BM81" s="76"/>
      <c r="BN81" s="76"/>
      <c r="BO81" s="76"/>
      <c r="BP81" s="76"/>
      <c r="BQ81" s="77"/>
      <c r="BR81" s="78"/>
      <c r="BS81" s="79"/>
      <c r="BT81" s="76"/>
      <c r="BU81" s="76"/>
      <c r="BV81" s="76"/>
      <c r="BW81" s="76"/>
      <c r="BX81" s="76"/>
      <c r="BY81" s="76"/>
      <c r="BZ81" s="76"/>
      <c r="CA81" s="76"/>
      <c r="CB81" s="76"/>
      <c r="CC81" s="77"/>
      <c r="CD81" s="78"/>
      <c r="CE81" s="79"/>
      <c r="CF81" s="76"/>
      <c r="CG81" s="76"/>
      <c r="CH81" s="76"/>
      <c r="CI81" s="76"/>
      <c r="CJ81" s="76"/>
      <c r="CK81" s="76"/>
      <c r="CL81" s="76"/>
      <c r="CM81" s="76"/>
      <c r="CN81" s="76"/>
      <c r="CO81" s="77"/>
      <c r="CP81" s="78"/>
      <c r="CQ81" s="79"/>
      <c r="CR81" s="76"/>
      <c r="CS81" s="76"/>
      <c r="CT81" s="76"/>
      <c r="CU81" s="76"/>
      <c r="CV81" s="76"/>
      <c r="CW81" s="76"/>
      <c r="CX81" s="76"/>
      <c r="CY81" s="76"/>
      <c r="CZ81" s="76"/>
      <c r="DA81" s="77"/>
      <c r="DB81" s="78"/>
    </row>
    <row r="82" spans="2:106" ht="30">
      <c r="B82" s="102" t="s">
        <v>115</v>
      </c>
      <c r="C82" s="100" t="s">
        <v>268</v>
      </c>
      <c r="D82" s="103"/>
      <c r="E82" s="103"/>
      <c r="F82" s="103" t="s">
        <v>173</v>
      </c>
      <c r="G82" s="50">
        <f>SUM(K82:T82,W82:AF82,AI82:AR82,AU82:BD82,BG82:BP82,BS82:CB82,CE82:CN82,CQ82:CZ82)</f>
        <v>30</v>
      </c>
      <c r="H82" s="48">
        <f>SUM(K82,W82,AI82,AU82,BG82,BS82,CE82,CQ82)</f>
        <v>0</v>
      </c>
      <c r="I82" s="48">
        <f>SUM(L82:T82,X82:AF82,AJ82:AR82,AV82:BD82,BH82:BP82,BT82:CB82,CF82:CN82,CR82:CZ82)</f>
        <v>30</v>
      </c>
      <c r="J82" s="48">
        <f>SUM(V82,AH82,AT82,BF82,BR82,CD82,CP82,DB82)</f>
        <v>2</v>
      </c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7"/>
      <c r="V82" s="78"/>
      <c r="W82" s="79"/>
      <c r="X82" s="76"/>
      <c r="Y82" s="76"/>
      <c r="Z82" s="76"/>
      <c r="AA82" s="76">
        <v>30</v>
      </c>
      <c r="AB82" s="76"/>
      <c r="AC82" s="76"/>
      <c r="AD82" s="76"/>
      <c r="AE82" s="76"/>
      <c r="AF82" s="76"/>
      <c r="AG82" s="77"/>
      <c r="AH82" s="78">
        <v>2</v>
      </c>
      <c r="AI82" s="79"/>
      <c r="AJ82" s="76"/>
      <c r="AK82" s="76"/>
      <c r="AL82" s="76"/>
      <c r="AM82" s="76"/>
      <c r="AN82" s="76"/>
      <c r="AO82" s="76"/>
      <c r="AP82" s="76"/>
      <c r="AQ82" s="76"/>
      <c r="AR82" s="76"/>
      <c r="AS82" s="77"/>
      <c r="AT82" s="78"/>
      <c r="AU82" s="79"/>
      <c r="AV82" s="76"/>
      <c r="AW82" s="76"/>
      <c r="AX82" s="76"/>
      <c r="AY82" s="76"/>
      <c r="AZ82" s="76"/>
      <c r="BA82" s="76"/>
      <c r="BB82" s="76"/>
      <c r="BC82" s="76"/>
      <c r="BD82" s="76"/>
      <c r="BE82" s="77"/>
      <c r="BF82" s="78"/>
      <c r="BG82" s="79"/>
      <c r="BH82" s="76"/>
      <c r="BI82" s="76"/>
      <c r="BJ82" s="76"/>
      <c r="BK82" s="76"/>
      <c r="BL82" s="76"/>
      <c r="BM82" s="76"/>
      <c r="BN82" s="76"/>
      <c r="BO82" s="76"/>
      <c r="BP82" s="76"/>
      <c r="BQ82" s="77"/>
      <c r="BR82" s="78"/>
      <c r="BS82" s="79"/>
      <c r="BT82" s="76"/>
      <c r="BU82" s="76"/>
      <c r="BV82" s="76"/>
      <c r="BW82" s="76"/>
      <c r="BX82" s="76"/>
      <c r="BY82" s="76"/>
      <c r="BZ82" s="76"/>
      <c r="CA82" s="76"/>
      <c r="CB82" s="76"/>
      <c r="CC82" s="77"/>
      <c r="CD82" s="78"/>
      <c r="CE82" s="79"/>
      <c r="CF82" s="76"/>
      <c r="CG82" s="76"/>
      <c r="CH82" s="76"/>
      <c r="CI82" s="76"/>
      <c r="CJ82" s="76"/>
      <c r="CK82" s="76"/>
      <c r="CL82" s="76"/>
      <c r="CM82" s="76"/>
      <c r="CN82" s="76"/>
      <c r="CO82" s="77"/>
      <c r="CP82" s="78"/>
      <c r="CQ82" s="79"/>
      <c r="CR82" s="76"/>
      <c r="CS82" s="76"/>
      <c r="CT82" s="76"/>
      <c r="CU82" s="76"/>
      <c r="CV82" s="76"/>
      <c r="CW82" s="76"/>
      <c r="CX82" s="76"/>
      <c r="CY82" s="76"/>
      <c r="CZ82" s="76"/>
      <c r="DA82" s="77"/>
      <c r="DB82" s="78"/>
    </row>
    <row r="83" spans="2:106" ht="15">
      <c r="B83" s="102" t="s">
        <v>116</v>
      </c>
      <c r="C83" s="100" t="s">
        <v>234</v>
      </c>
      <c r="D83" s="103"/>
      <c r="E83" s="103"/>
      <c r="F83" s="103" t="s">
        <v>174</v>
      </c>
      <c r="G83" s="50">
        <f>SUM(K83:T83,W83:AF83,AI83:AR83,AU83:BD83,BG83:BP83,BS83:CB83,CE83:CN83,CQ83:CZ83)</f>
        <v>30</v>
      </c>
      <c r="H83" s="48">
        <f>SUM(K83,W83,AI83,AU83,BG83,BS83,CE83,CQ83)</f>
        <v>0</v>
      </c>
      <c r="I83" s="48">
        <f>SUM(L83:T83,X83:AF83,AJ83:AR83,AV83:BD83,BH83:BP83,BT83:CB83,CF83:CN83,CR83:CZ83)</f>
        <v>30</v>
      </c>
      <c r="J83" s="48">
        <f>SUM(V83,AH83,AT83,BF83,BR83,CD83,CP83,DB83)</f>
        <v>2</v>
      </c>
      <c r="K83" s="76"/>
      <c r="L83" s="76"/>
      <c r="M83" s="76"/>
      <c r="N83" s="76"/>
      <c r="O83" s="76">
        <v>30</v>
      </c>
      <c r="P83" s="76"/>
      <c r="Q83" s="76"/>
      <c r="R83" s="76"/>
      <c r="S83" s="76"/>
      <c r="T83" s="76"/>
      <c r="U83" s="77"/>
      <c r="V83" s="78">
        <v>2</v>
      </c>
      <c r="W83" s="79"/>
      <c r="X83" s="76"/>
      <c r="Y83" s="76"/>
      <c r="Z83" s="76"/>
      <c r="AA83" s="76"/>
      <c r="AB83" s="76"/>
      <c r="AC83" s="76"/>
      <c r="AD83" s="76"/>
      <c r="AE83" s="76"/>
      <c r="AF83" s="76"/>
      <c r="AG83" s="77"/>
      <c r="AH83" s="78"/>
      <c r="AI83" s="79"/>
      <c r="AJ83" s="76"/>
      <c r="AK83" s="76"/>
      <c r="AL83" s="76"/>
      <c r="AM83" s="76"/>
      <c r="AN83" s="76"/>
      <c r="AO83" s="76"/>
      <c r="AP83" s="76"/>
      <c r="AQ83" s="76"/>
      <c r="AR83" s="76"/>
      <c r="AS83" s="77"/>
      <c r="AT83" s="78"/>
      <c r="AU83" s="79"/>
      <c r="AV83" s="76"/>
      <c r="AW83" s="76"/>
      <c r="AX83" s="76"/>
      <c r="AY83" s="76"/>
      <c r="AZ83" s="76"/>
      <c r="BA83" s="76"/>
      <c r="BB83" s="76"/>
      <c r="BC83" s="76"/>
      <c r="BD83" s="76"/>
      <c r="BE83" s="77"/>
      <c r="BF83" s="78"/>
      <c r="BG83" s="79"/>
      <c r="BH83" s="76"/>
      <c r="BI83" s="76"/>
      <c r="BJ83" s="76"/>
      <c r="BK83" s="76"/>
      <c r="BL83" s="76"/>
      <c r="BM83" s="76"/>
      <c r="BN83" s="76"/>
      <c r="BO83" s="76"/>
      <c r="BP83" s="76"/>
      <c r="BQ83" s="77"/>
      <c r="BR83" s="78"/>
      <c r="BS83" s="79"/>
      <c r="BT83" s="76"/>
      <c r="BU83" s="76"/>
      <c r="BV83" s="76"/>
      <c r="BW83" s="76"/>
      <c r="BX83" s="76"/>
      <c r="BY83" s="76"/>
      <c r="BZ83" s="76"/>
      <c r="CA83" s="76"/>
      <c r="CB83" s="76"/>
      <c r="CC83" s="77"/>
      <c r="CD83" s="78"/>
      <c r="CE83" s="79"/>
      <c r="CF83" s="76"/>
      <c r="CG83" s="76"/>
      <c r="CH83" s="76"/>
      <c r="CI83" s="76"/>
      <c r="CJ83" s="76"/>
      <c r="CK83" s="76"/>
      <c r="CL83" s="76"/>
      <c r="CM83" s="76"/>
      <c r="CN83" s="76"/>
      <c r="CO83" s="77"/>
      <c r="CP83" s="78"/>
      <c r="CQ83" s="79"/>
      <c r="CR83" s="76"/>
      <c r="CS83" s="76"/>
      <c r="CT83" s="76"/>
      <c r="CU83" s="76"/>
      <c r="CV83" s="76"/>
      <c r="CW83" s="76"/>
      <c r="CX83" s="76"/>
      <c r="CY83" s="76"/>
      <c r="CZ83" s="76"/>
      <c r="DA83" s="77"/>
      <c r="DB83" s="78"/>
    </row>
    <row r="84" spans="2:106" ht="15">
      <c r="B84" s="102" t="s">
        <v>117</v>
      </c>
      <c r="C84" s="100" t="s">
        <v>269</v>
      </c>
      <c r="D84" s="103"/>
      <c r="E84" s="103"/>
      <c r="F84" s="103" t="s">
        <v>173</v>
      </c>
      <c r="G84" s="50">
        <v>30</v>
      </c>
      <c r="H84" s="48">
        <v>0</v>
      </c>
      <c r="I84" s="48">
        <v>30</v>
      </c>
      <c r="J84" s="48">
        <v>2</v>
      </c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7"/>
      <c r="V84" s="78"/>
      <c r="W84" s="79"/>
      <c r="X84" s="76"/>
      <c r="Y84" s="76"/>
      <c r="Z84" s="76"/>
      <c r="AA84" s="76">
        <v>30</v>
      </c>
      <c r="AB84" s="76"/>
      <c r="AC84" s="76"/>
      <c r="AD84" s="76"/>
      <c r="AE84" s="76"/>
      <c r="AF84" s="76"/>
      <c r="AG84" s="77"/>
      <c r="AH84" s="78">
        <v>2</v>
      </c>
      <c r="AI84" s="79"/>
      <c r="AJ84" s="76"/>
      <c r="AK84" s="76"/>
      <c r="AL84" s="76"/>
      <c r="AM84" s="76"/>
      <c r="AN84" s="76"/>
      <c r="AO84" s="76"/>
      <c r="AP84" s="76"/>
      <c r="AQ84" s="76"/>
      <c r="AR84" s="76"/>
      <c r="AS84" s="77"/>
      <c r="AT84" s="78"/>
      <c r="AU84" s="79"/>
      <c r="AV84" s="76"/>
      <c r="AW84" s="76"/>
      <c r="AX84" s="76"/>
      <c r="AY84" s="76"/>
      <c r="AZ84" s="76"/>
      <c r="BA84" s="76"/>
      <c r="BB84" s="76"/>
      <c r="BC84" s="76"/>
      <c r="BD84" s="76"/>
      <c r="BE84" s="77"/>
      <c r="BF84" s="78"/>
      <c r="BG84" s="79"/>
      <c r="BH84" s="76"/>
      <c r="BI84" s="76"/>
      <c r="BJ84" s="76"/>
      <c r="BK84" s="76"/>
      <c r="BL84" s="76"/>
      <c r="BM84" s="76"/>
      <c r="BN84" s="76"/>
      <c r="BO84" s="76"/>
      <c r="BP84" s="76"/>
      <c r="BQ84" s="77"/>
      <c r="BR84" s="78"/>
      <c r="BS84" s="79"/>
      <c r="BT84" s="76"/>
      <c r="BU84" s="76"/>
      <c r="BV84" s="76"/>
      <c r="BW84" s="76"/>
      <c r="BX84" s="76"/>
      <c r="BY84" s="76"/>
      <c r="BZ84" s="76"/>
      <c r="CA84" s="76"/>
      <c r="CB84" s="76"/>
      <c r="CC84" s="77"/>
      <c r="CD84" s="78"/>
      <c r="CE84" s="79"/>
      <c r="CF84" s="76"/>
      <c r="CG84" s="76"/>
      <c r="CH84" s="76"/>
      <c r="CI84" s="76"/>
      <c r="CJ84" s="76"/>
      <c r="CK84" s="76"/>
      <c r="CL84" s="76"/>
      <c r="CM84" s="76"/>
      <c r="CN84" s="76"/>
      <c r="CO84" s="77"/>
      <c r="CP84" s="78"/>
      <c r="CQ84" s="79"/>
      <c r="CR84" s="76"/>
      <c r="CS84" s="76"/>
      <c r="CT84" s="76"/>
      <c r="CU84" s="76"/>
      <c r="CV84" s="76"/>
      <c r="CW84" s="76"/>
      <c r="CX84" s="76"/>
      <c r="CY84" s="76"/>
      <c r="CZ84" s="76"/>
      <c r="DA84" s="77"/>
      <c r="DB84" s="78"/>
    </row>
    <row r="85" spans="2:106" ht="30">
      <c r="B85" s="102" t="s">
        <v>118</v>
      </c>
      <c r="C85" s="100" t="s">
        <v>270</v>
      </c>
      <c r="D85" s="103"/>
      <c r="E85" s="103"/>
      <c r="F85" s="103" t="s">
        <v>182</v>
      </c>
      <c r="G85" s="50">
        <v>30</v>
      </c>
      <c r="H85" s="48">
        <v>0</v>
      </c>
      <c r="I85" s="48">
        <v>30</v>
      </c>
      <c r="J85" s="48">
        <v>3</v>
      </c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7"/>
      <c r="V85" s="78"/>
      <c r="W85" s="79"/>
      <c r="X85" s="76"/>
      <c r="Y85" s="76"/>
      <c r="Z85" s="76"/>
      <c r="AA85" s="76"/>
      <c r="AB85" s="76"/>
      <c r="AC85" s="76"/>
      <c r="AD85" s="76"/>
      <c r="AE85" s="76"/>
      <c r="AF85" s="76"/>
      <c r="AG85" s="77"/>
      <c r="AH85" s="78"/>
      <c r="AI85" s="79"/>
      <c r="AJ85" s="76"/>
      <c r="AK85" s="76"/>
      <c r="AL85" s="76"/>
      <c r="AM85" s="76"/>
      <c r="AN85" s="76"/>
      <c r="AO85" s="76"/>
      <c r="AP85" s="76"/>
      <c r="AQ85" s="76"/>
      <c r="AR85" s="76"/>
      <c r="AS85" s="77"/>
      <c r="AT85" s="78"/>
      <c r="AU85" s="79"/>
      <c r="AV85" s="76"/>
      <c r="AW85" s="76"/>
      <c r="AX85" s="76"/>
      <c r="AY85" s="76"/>
      <c r="AZ85" s="76"/>
      <c r="BA85" s="76"/>
      <c r="BB85" s="76"/>
      <c r="BC85" s="76"/>
      <c r="BD85" s="76"/>
      <c r="BE85" s="77"/>
      <c r="BF85" s="78"/>
      <c r="BG85" s="79"/>
      <c r="BH85" s="76"/>
      <c r="BI85" s="76"/>
      <c r="BJ85" s="76"/>
      <c r="BK85" s="76"/>
      <c r="BL85" s="76"/>
      <c r="BM85" s="76"/>
      <c r="BN85" s="76"/>
      <c r="BO85" s="76"/>
      <c r="BP85" s="76"/>
      <c r="BQ85" s="77"/>
      <c r="BR85" s="78"/>
      <c r="BS85" s="79"/>
      <c r="BT85" s="76"/>
      <c r="BU85" s="76"/>
      <c r="BV85" s="76"/>
      <c r="BW85" s="76">
        <v>30</v>
      </c>
      <c r="BX85" s="76"/>
      <c r="BY85" s="76"/>
      <c r="BZ85" s="76"/>
      <c r="CA85" s="76"/>
      <c r="CB85" s="76"/>
      <c r="CC85" s="77"/>
      <c r="CD85" s="78">
        <v>3</v>
      </c>
      <c r="CE85" s="79"/>
      <c r="CF85" s="76"/>
      <c r="CG85" s="76"/>
      <c r="CH85" s="76"/>
      <c r="CI85" s="76"/>
      <c r="CJ85" s="76"/>
      <c r="CK85" s="76"/>
      <c r="CL85" s="76"/>
      <c r="CM85" s="76"/>
      <c r="CN85" s="76"/>
      <c r="CO85" s="77"/>
      <c r="CP85" s="78"/>
      <c r="CQ85" s="79"/>
      <c r="CR85" s="76"/>
      <c r="CS85" s="76"/>
      <c r="CT85" s="76"/>
      <c r="CU85" s="76"/>
      <c r="CV85" s="76"/>
      <c r="CW85" s="76"/>
      <c r="CX85" s="76"/>
      <c r="CY85" s="76"/>
      <c r="CZ85" s="76"/>
      <c r="DA85" s="77"/>
      <c r="DB85" s="78"/>
    </row>
    <row r="86" spans="2:106" ht="15.75">
      <c r="B86" s="160" t="s">
        <v>19</v>
      </c>
      <c r="C86" s="161"/>
      <c r="D86" s="162"/>
      <c r="E86" s="162"/>
      <c r="F86" s="163"/>
      <c r="G86" s="96">
        <f>SUM(G79:G85)</f>
        <v>210</v>
      </c>
      <c r="H86" s="96">
        <f>SUM(H79:H85)</f>
        <v>0</v>
      </c>
      <c r="I86" s="96">
        <f>SUM(I79:I85)</f>
        <v>210</v>
      </c>
      <c r="J86" s="49">
        <f>SUM(J79:J85)</f>
        <v>14</v>
      </c>
      <c r="K86" s="36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41"/>
      <c r="W86" s="39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41"/>
      <c r="AI86" s="39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41"/>
      <c r="AU86" s="39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41"/>
      <c r="BG86" s="39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41"/>
      <c r="BS86" s="39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41"/>
      <c r="CE86" s="39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41"/>
      <c r="CQ86" s="39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41"/>
    </row>
    <row r="87" spans="2:106" ht="15">
      <c r="B87" s="157"/>
      <c r="C87" s="158"/>
      <c r="D87" s="158"/>
      <c r="E87" s="158"/>
      <c r="F87" s="158"/>
      <c r="G87" s="158"/>
      <c r="H87" s="158"/>
      <c r="I87" s="158"/>
      <c r="J87" s="159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41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41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41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41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41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41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41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41"/>
    </row>
    <row r="88" spans="2:106" ht="15">
      <c r="B88" s="68"/>
      <c r="C88" s="69" t="s">
        <v>166</v>
      </c>
      <c r="D88" s="67"/>
      <c r="E88" s="67"/>
      <c r="F88" s="67"/>
      <c r="G88" s="50">
        <f>SUM(K88:T88,W88:AF88,AI88:AR88,AU88:BD88,BG88:BP88,BS88:CB88,CE88:CN88,CQ88:CZ88)</f>
        <v>0</v>
      </c>
      <c r="H88" s="48">
        <f>SUM(K88,W88,AI88,AU88,BG88,BS88,CE88,CQ88)</f>
        <v>0</v>
      </c>
      <c r="I88" s="48">
        <f>SUM(L88:T88,X88:AF88,AJ88:AR88,AV88:BD88,BH88:BP88,BT88:CB88,CF88:CN88,CR88:CZ88)</f>
        <v>0</v>
      </c>
      <c r="J88" s="48">
        <f>SUM(V88,AH88,AT88,BF88,BR88,CD88,CP88,DB88)</f>
        <v>0</v>
      </c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7"/>
      <c r="V88" s="78"/>
      <c r="W88" s="79"/>
      <c r="X88" s="76"/>
      <c r="Y88" s="76"/>
      <c r="Z88" s="76"/>
      <c r="AA88" s="76"/>
      <c r="AB88" s="76"/>
      <c r="AC88" s="76"/>
      <c r="AD88" s="76"/>
      <c r="AE88" s="76"/>
      <c r="AF88" s="76"/>
      <c r="AG88" s="77"/>
      <c r="AH88" s="78"/>
      <c r="AI88" s="79"/>
      <c r="AJ88" s="76"/>
      <c r="AK88" s="76"/>
      <c r="AL88" s="76"/>
      <c r="AM88" s="76"/>
      <c r="AN88" s="76"/>
      <c r="AO88" s="76"/>
      <c r="AP88" s="76"/>
      <c r="AQ88" s="76"/>
      <c r="AR88" s="76"/>
      <c r="AS88" s="77"/>
      <c r="AT88" s="78"/>
      <c r="AU88" s="79"/>
      <c r="AV88" s="76"/>
      <c r="AW88" s="76"/>
      <c r="AX88" s="76"/>
      <c r="AY88" s="76"/>
      <c r="AZ88" s="76"/>
      <c r="BA88" s="76"/>
      <c r="BB88" s="76"/>
      <c r="BC88" s="76"/>
      <c r="BD88" s="76"/>
      <c r="BE88" s="77"/>
      <c r="BF88" s="78"/>
      <c r="BG88" s="79"/>
      <c r="BH88" s="76"/>
      <c r="BI88" s="76"/>
      <c r="BJ88" s="76"/>
      <c r="BK88" s="76"/>
      <c r="BL88" s="76"/>
      <c r="BM88" s="76"/>
      <c r="BN88" s="76"/>
      <c r="BO88" s="76"/>
      <c r="BP88" s="76"/>
      <c r="BQ88" s="77"/>
      <c r="BR88" s="78"/>
      <c r="BS88" s="79"/>
      <c r="BT88" s="76"/>
      <c r="BU88" s="76"/>
      <c r="BV88" s="76"/>
      <c r="BW88" s="76"/>
      <c r="BX88" s="76"/>
      <c r="BY88" s="76"/>
      <c r="BZ88" s="76"/>
      <c r="CA88" s="76"/>
      <c r="CB88" s="76"/>
      <c r="CC88" s="77"/>
      <c r="CD88" s="78"/>
      <c r="CE88" s="79"/>
      <c r="CF88" s="76"/>
      <c r="CG88" s="76"/>
      <c r="CH88" s="76"/>
      <c r="CI88" s="76"/>
      <c r="CJ88" s="76"/>
      <c r="CK88" s="76"/>
      <c r="CL88" s="76"/>
      <c r="CM88" s="76"/>
      <c r="CN88" s="76"/>
      <c r="CO88" s="77"/>
      <c r="CP88" s="78"/>
      <c r="CQ88" s="79"/>
      <c r="CR88" s="76"/>
      <c r="CS88" s="76"/>
      <c r="CT88" s="76"/>
      <c r="CU88" s="76"/>
      <c r="CV88" s="76"/>
      <c r="CW88" s="76"/>
      <c r="CX88" s="76"/>
      <c r="CY88" s="76"/>
      <c r="CZ88" s="76"/>
      <c r="DA88" s="77"/>
      <c r="DB88" s="78"/>
    </row>
    <row r="89" spans="2:106" ht="15">
      <c r="B89" s="68" t="s">
        <v>112</v>
      </c>
      <c r="C89" s="69" t="s">
        <v>167</v>
      </c>
      <c r="D89" s="67"/>
      <c r="E89" s="67" t="s">
        <v>174</v>
      </c>
      <c r="F89" s="67"/>
      <c r="G89" s="50">
        <f>SUM(K89:T89,W89:AF89,AI89:AR89,AU89:BD89,BG89:BP89,BS89:CB89,CE89:CN89,CQ89:CZ89)</f>
        <v>3</v>
      </c>
      <c r="H89" s="48">
        <f>SUM(K89,W89,AI89,AU89,BG89,BS89,CE89,CQ89)</f>
        <v>0</v>
      </c>
      <c r="I89" s="48">
        <f>SUM(L89:T89,X89:AF89,AJ89:AR89,AV89:BD89,BH89:BP89,BT89:CB89,CF89:CN89,CR89:CZ89)</f>
        <v>3</v>
      </c>
      <c r="J89" s="48">
        <f>SUM(V89,AH89,AT89,BF89,BR89,CD89,CP89,DB89)</f>
        <v>0</v>
      </c>
      <c r="K89" s="76"/>
      <c r="L89" s="76">
        <v>3</v>
      </c>
      <c r="M89" s="76"/>
      <c r="N89" s="76"/>
      <c r="O89" s="76"/>
      <c r="P89" s="76"/>
      <c r="Q89" s="76"/>
      <c r="R89" s="76"/>
      <c r="S89" s="76"/>
      <c r="T89" s="76"/>
      <c r="U89" s="77"/>
      <c r="V89" s="78"/>
      <c r="W89" s="79"/>
      <c r="X89" s="76"/>
      <c r="Y89" s="76"/>
      <c r="Z89" s="76"/>
      <c r="AA89" s="76"/>
      <c r="AB89" s="76"/>
      <c r="AC89" s="76"/>
      <c r="AD89" s="76"/>
      <c r="AE89" s="76"/>
      <c r="AF89" s="76"/>
      <c r="AG89" s="77"/>
      <c r="AH89" s="78"/>
      <c r="AI89" s="79"/>
      <c r="AJ89" s="76"/>
      <c r="AK89" s="76"/>
      <c r="AL89" s="76"/>
      <c r="AM89" s="76"/>
      <c r="AN89" s="76"/>
      <c r="AO89" s="76"/>
      <c r="AP89" s="76"/>
      <c r="AQ89" s="76"/>
      <c r="AR89" s="76"/>
      <c r="AS89" s="77"/>
      <c r="AT89" s="78"/>
      <c r="AU89" s="79"/>
      <c r="AV89" s="76"/>
      <c r="AW89" s="76"/>
      <c r="AX89" s="76"/>
      <c r="AY89" s="76"/>
      <c r="AZ89" s="76"/>
      <c r="BA89" s="76"/>
      <c r="BB89" s="76"/>
      <c r="BC89" s="76"/>
      <c r="BD89" s="76"/>
      <c r="BE89" s="77"/>
      <c r="BF89" s="78"/>
      <c r="BG89" s="79"/>
      <c r="BH89" s="76"/>
      <c r="BI89" s="76"/>
      <c r="BJ89" s="76"/>
      <c r="BK89" s="76"/>
      <c r="BL89" s="76"/>
      <c r="BM89" s="76"/>
      <c r="BN89" s="76"/>
      <c r="BO89" s="76"/>
      <c r="BP89" s="76"/>
      <c r="BQ89" s="77"/>
      <c r="BR89" s="78"/>
      <c r="BS89" s="79"/>
      <c r="BT89" s="76"/>
      <c r="BU89" s="76"/>
      <c r="BV89" s="76"/>
      <c r="BW89" s="76"/>
      <c r="BX89" s="76"/>
      <c r="BY89" s="76"/>
      <c r="BZ89" s="76"/>
      <c r="CA89" s="76"/>
      <c r="CB89" s="76"/>
      <c r="CC89" s="77"/>
      <c r="CD89" s="78"/>
      <c r="CE89" s="79"/>
      <c r="CF89" s="76"/>
      <c r="CG89" s="76"/>
      <c r="CH89" s="76"/>
      <c r="CI89" s="76"/>
      <c r="CJ89" s="76"/>
      <c r="CK89" s="76"/>
      <c r="CL89" s="76"/>
      <c r="CM89" s="76"/>
      <c r="CN89" s="76"/>
      <c r="CO89" s="77"/>
      <c r="CP89" s="78"/>
      <c r="CQ89" s="79"/>
      <c r="CR89" s="76"/>
      <c r="CS89" s="76"/>
      <c r="CT89" s="76"/>
      <c r="CU89" s="76"/>
      <c r="CV89" s="76"/>
      <c r="CW89" s="76"/>
      <c r="CX89" s="76"/>
      <c r="CY89" s="76"/>
      <c r="CZ89" s="76"/>
      <c r="DA89" s="77"/>
      <c r="DB89" s="78"/>
    </row>
    <row r="90" spans="2:106" ht="15">
      <c r="B90" s="68" t="s">
        <v>113</v>
      </c>
      <c r="C90" s="69" t="s">
        <v>168</v>
      </c>
      <c r="D90" s="67"/>
      <c r="E90" s="67" t="s">
        <v>174</v>
      </c>
      <c r="F90" s="67"/>
      <c r="G90" s="50">
        <f>SUM(K90:T90,W90:AF90,AI90:AR90,AU90:BD90,BG90:BP90,BS90:CB90,CE90:CN90,CQ90:CZ90)</f>
        <v>4</v>
      </c>
      <c r="H90" s="48">
        <f>SUM(K90,W90,AI90,AU90,BG90,BS90,CE90,CQ90)</f>
        <v>4</v>
      </c>
      <c r="I90" s="48">
        <f>SUM(L90:T90,X90:AF90,AJ90:AR90,AV90:BD90,BH90:BP90,BT90:CB90,CF90:CN90,CR90:CZ90)</f>
        <v>0</v>
      </c>
      <c r="J90" s="48">
        <f>SUM(V90,AH90,AT90,BF90,BR90,CD90,CP90,DB90)</f>
        <v>0</v>
      </c>
      <c r="K90" s="76">
        <v>4</v>
      </c>
      <c r="L90" s="76"/>
      <c r="M90" s="76"/>
      <c r="N90" s="76"/>
      <c r="O90" s="76"/>
      <c r="P90" s="76"/>
      <c r="Q90" s="76"/>
      <c r="R90" s="76"/>
      <c r="S90" s="76"/>
      <c r="T90" s="76"/>
      <c r="U90" s="77"/>
      <c r="V90" s="78"/>
      <c r="W90" s="79"/>
      <c r="X90" s="76"/>
      <c r="Y90" s="76"/>
      <c r="Z90" s="76"/>
      <c r="AA90" s="76"/>
      <c r="AB90" s="76"/>
      <c r="AC90" s="76"/>
      <c r="AD90" s="76"/>
      <c r="AE90" s="76"/>
      <c r="AF90" s="76"/>
      <c r="AG90" s="77"/>
      <c r="AH90" s="78"/>
      <c r="AI90" s="79"/>
      <c r="AJ90" s="76"/>
      <c r="AK90" s="76"/>
      <c r="AL90" s="76"/>
      <c r="AM90" s="76"/>
      <c r="AN90" s="76"/>
      <c r="AO90" s="76"/>
      <c r="AP90" s="76"/>
      <c r="AQ90" s="76"/>
      <c r="AR90" s="76"/>
      <c r="AS90" s="77"/>
      <c r="AT90" s="78"/>
      <c r="AU90" s="79"/>
      <c r="AV90" s="76"/>
      <c r="AW90" s="76"/>
      <c r="AX90" s="76"/>
      <c r="AY90" s="76"/>
      <c r="AZ90" s="76"/>
      <c r="BA90" s="76"/>
      <c r="BB90" s="76"/>
      <c r="BC90" s="76"/>
      <c r="BD90" s="76"/>
      <c r="BE90" s="77"/>
      <c r="BF90" s="78"/>
      <c r="BG90" s="79"/>
      <c r="BH90" s="76"/>
      <c r="BI90" s="76"/>
      <c r="BJ90" s="76"/>
      <c r="BK90" s="76"/>
      <c r="BL90" s="76"/>
      <c r="BM90" s="76"/>
      <c r="BN90" s="76"/>
      <c r="BO90" s="76"/>
      <c r="BP90" s="76"/>
      <c r="BQ90" s="77"/>
      <c r="BR90" s="78"/>
      <c r="BS90" s="79"/>
      <c r="BT90" s="76"/>
      <c r="BU90" s="76"/>
      <c r="BV90" s="76"/>
      <c r="BW90" s="76"/>
      <c r="BX90" s="76"/>
      <c r="BY90" s="76"/>
      <c r="BZ90" s="76"/>
      <c r="CA90" s="76"/>
      <c r="CB90" s="76"/>
      <c r="CC90" s="77"/>
      <c r="CD90" s="78"/>
      <c r="CE90" s="79"/>
      <c r="CF90" s="76"/>
      <c r="CG90" s="76"/>
      <c r="CH90" s="76"/>
      <c r="CI90" s="76"/>
      <c r="CJ90" s="76"/>
      <c r="CK90" s="76"/>
      <c r="CL90" s="76"/>
      <c r="CM90" s="76"/>
      <c r="CN90" s="76"/>
      <c r="CO90" s="77"/>
      <c r="CP90" s="78"/>
      <c r="CQ90" s="79"/>
      <c r="CR90" s="76"/>
      <c r="CS90" s="76"/>
      <c r="CT90" s="76"/>
      <c r="CU90" s="76"/>
      <c r="CV90" s="76"/>
      <c r="CW90" s="76"/>
      <c r="CX90" s="76"/>
      <c r="CY90" s="76"/>
      <c r="CZ90" s="76"/>
      <c r="DA90" s="77"/>
      <c r="DB90" s="78"/>
    </row>
    <row r="91" spans="2:106" ht="15">
      <c r="B91" s="68" t="s">
        <v>114</v>
      </c>
      <c r="C91" s="69" t="s">
        <v>202</v>
      </c>
      <c r="D91" s="67"/>
      <c r="E91" s="67" t="s">
        <v>174</v>
      </c>
      <c r="F91" s="67"/>
      <c r="G91" s="50">
        <f>SUM(K91:T91,W91:AF91,AI91:AR91,AU91:BD91,BG91:BP91,BS91:CB91,CE91:CN91,CQ91:CZ91)</f>
        <v>4</v>
      </c>
      <c r="H91" s="48">
        <f>SUM(K91,W91,AI91,AU91,BG91,BS91,CE91,CQ91)</f>
        <v>0</v>
      </c>
      <c r="I91" s="48">
        <f>SUM(L91:T91,X91:AF91,AJ91:AR91,AV91:BD91,BH91:BP91,BT91:CB91,CF91:CN91,CR91:CZ91)</f>
        <v>4</v>
      </c>
      <c r="J91" s="48">
        <f>SUM(V91,AH91,AT91,BF91,BR91,CD91,CP91,DB91)</f>
        <v>0</v>
      </c>
      <c r="K91" s="76"/>
      <c r="L91" s="76">
        <v>4</v>
      </c>
      <c r="M91" s="76"/>
      <c r="N91" s="76"/>
      <c r="O91" s="76"/>
      <c r="P91" s="76"/>
      <c r="Q91" s="76"/>
      <c r="R91" s="76"/>
      <c r="S91" s="76"/>
      <c r="T91" s="76"/>
      <c r="U91" s="77"/>
      <c r="V91" s="78"/>
      <c r="W91" s="79"/>
      <c r="X91" s="76"/>
      <c r="Y91" s="76"/>
      <c r="Z91" s="76"/>
      <c r="AA91" s="76"/>
      <c r="AB91" s="76"/>
      <c r="AC91" s="76"/>
      <c r="AD91" s="76"/>
      <c r="AE91" s="76"/>
      <c r="AF91" s="76"/>
      <c r="AG91" s="77"/>
      <c r="AH91" s="78"/>
      <c r="AI91" s="79"/>
      <c r="AJ91" s="76"/>
      <c r="AK91" s="76"/>
      <c r="AL91" s="76"/>
      <c r="AM91" s="76"/>
      <c r="AN91" s="76"/>
      <c r="AO91" s="76"/>
      <c r="AP91" s="76"/>
      <c r="AQ91" s="76"/>
      <c r="AR91" s="76"/>
      <c r="AS91" s="77"/>
      <c r="AT91" s="78"/>
      <c r="AU91" s="79"/>
      <c r="AV91" s="76"/>
      <c r="AW91" s="76"/>
      <c r="AX91" s="76"/>
      <c r="AY91" s="76"/>
      <c r="AZ91" s="76"/>
      <c r="BA91" s="76"/>
      <c r="BB91" s="76"/>
      <c r="BC91" s="76"/>
      <c r="BD91" s="76"/>
      <c r="BE91" s="77"/>
      <c r="BF91" s="78"/>
      <c r="BG91" s="79"/>
      <c r="BH91" s="76"/>
      <c r="BI91" s="76"/>
      <c r="BJ91" s="76"/>
      <c r="BK91" s="76"/>
      <c r="BL91" s="76"/>
      <c r="BM91" s="76"/>
      <c r="BN91" s="76"/>
      <c r="BO91" s="76"/>
      <c r="BP91" s="76"/>
      <c r="BQ91" s="77"/>
      <c r="BR91" s="78"/>
      <c r="BS91" s="79"/>
      <c r="BT91" s="76"/>
      <c r="BU91" s="76"/>
      <c r="BV91" s="76"/>
      <c r="BW91" s="76"/>
      <c r="BX91" s="76"/>
      <c r="BY91" s="76"/>
      <c r="BZ91" s="76"/>
      <c r="CA91" s="76"/>
      <c r="CB91" s="76"/>
      <c r="CC91" s="77"/>
      <c r="CD91" s="78"/>
      <c r="CE91" s="79"/>
      <c r="CF91" s="76"/>
      <c r="CG91" s="76"/>
      <c r="CH91" s="76"/>
      <c r="CI91" s="76"/>
      <c r="CJ91" s="76"/>
      <c r="CK91" s="76"/>
      <c r="CL91" s="76"/>
      <c r="CM91" s="76"/>
      <c r="CN91" s="76"/>
      <c r="CO91" s="77"/>
      <c r="CP91" s="78"/>
      <c r="CQ91" s="79"/>
      <c r="CR91" s="76"/>
      <c r="CS91" s="76"/>
      <c r="CT91" s="76"/>
      <c r="CU91" s="76"/>
      <c r="CV91" s="76"/>
      <c r="CW91" s="76"/>
      <c r="CX91" s="76"/>
      <c r="CY91" s="76"/>
      <c r="CZ91" s="76"/>
      <c r="DA91" s="77"/>
      <c r="DB91" s="78"/>
    </row>
    <row r="92" spans="2:106" ht="15">
      <c r="B92" s="68" t="s">
        <v>115</v>
      </c>
      <c r="C92" s="69" t="s">
        <v>169</v>
      </c>
      <c r="D92" s="67"/>
      <c r="E92" s="67" t="s">
        <v>182</v>
      </c>
      <c r="F92" s="67"/>
      <c r="G92" s="50">
        <f>SUM(K92:T92,W92:AF92,AI92:AR92,AU92:BD92,BG92:BP92,BS92:CB92,CE92:CN92,CQ92:CZ92)</f>
        <v>4</v>
      </c>
      <c r="H92" s="48">
        <f>SUM(K92,W92,AI92,AU92,BG92,BS92,CE92,CQ92)</f>
        <v>4</v>
      </c>
      <c r="I92" s="48">
        <f>SUM(L92:T92,X92:AF92,AJ92:AR92,AV92:BD92,BH92:BP92,BT92:CB92,CF92:CN92,CR92:CZ92)</f>
        <v>0</v>
      </c>
      <c r="J92" s="48">
        <f>SUM(V92,AH92,AT92,BF92,BR92,CD92,CP92,DB92)</f>
        <v>0</v>
      </c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7"/>
      <c r="V92" s="78"/>
      <c r="W92" s="79"/>
      <c r="X92" s="76"/>
      <c r="Y92" s="76"/>
      <c r="Z92" s="76"/>
      <c r="AA92" s="76"/>
      <c r="AB92" s="76"/>
      <c r="AC92" s="76"/>
      <c r="AD92" s="76"/>
      <c r="AE92" s="76"/>
      <c r="AF92" s="76"/>
      <c r="AG92" s="77"/>
      <c r="AH92" s="78"/>
      <c r="AI92" s="79"/>
      <c r="AJ92" s="76"/>
      <c r="AK92" s="76"/>
      <c r="AL92" s="76"/>
      <c r="AM92" s="76"/>
      <c r="AN92" s="76"/>
      <c r="AO92" s="76"/>
      <c r="AP92" s="76"/>
      <c r="AQ92" s="76"/>
      <c r="AR92" s="76"/>
      <c r="AS92" s="77"/>
      <c r="AT92" s="78"/>
      <c r="AU92" s="79"/>
      <c r="AV92" s="76"/>
      <c r="AW92" s="76"/>
      <c r="AX92" s="76"/>
      <c r="AY92" s="76"/>
      <c r="AZ92" s="76"/>
      <c r="BA92" s="76"/>
      <c r="BB92" s="76"/>
      <c r="BC92" s="76"/>
      <c r="BD92" s="76"/>
      <c r="BE92" s="77"/>
      <c r="BF92" s="78"/>
      <c r="BG92" s="79"/>
      <c r="BH92" s="76"/>
      <c r="BI92" s="76"/>
      <c r="BJ92" s="76"/>
      <c r="BK92" s="76"/>
      <c r="BL92" s="76"/>
      <c r="BM92" s="76"/>
      <c r="BN92" s="76"/>
      <c r="BO92" s="76"/>
      <c r="BP92" s="76"/>
      <c r="BQ92" s="77"/>
      <c r="BR92" s="78"/>
      <c r="BS92" s="79">
        <v>4</v>
      </c>
      <c r="BT92" s="76"/>
      <c r="BU92" s="76"/>
      <c r="BV92" s="76"/>
      <c r="BW92" s="76"/>
      <c r="BX92" s="76"/>
      <c r="BY92" s="76"/>
      <c r="BZ92" s="76"/>
      <c r="CA92" s="76"/>
      <c r="CB92" s="76"/>
      <c r="CC92" s="77"/>
      <c r="CD92" s="78"/>
      <c r="CE92" s="79"/>
      <c r="CF92" s="76"/>
      <c r="CG92" s="76"/>
      <c r="CH92" s="76"/>
      <c r="CI92" s="76"/>
      <c r="CJ92" s="76"/>
      <c r="CK92" s="76"/>
      <c r="CL92" s="76"/>
      <c r="CM92" s="76"/>
      <c r="CN92" s="76"/>
      <c r="CO92" s="77"/>
      <c r="CP92" s="78"/>
      <c r="CQ92" s="79"/>
      <c r="CR92" s="76"/>
      <c r="CS92" s="76"/>
      <c r="CT92" s="76"/>
      <c r="CU92" s="76"/>
      <c r="CV92" s="76"/>
      <c r="CW92" s="76"/>
      <c r="CX92" s="76"/>
      <c r="CY92" s="76"/>
      <c r="CZ92" s="76"/>
      <c r="DA92" s="77"/>
      <c r="DB92" s="78"/>
    </row>
    <row r="93" spans="2:106" ht="15.75">
      <c r="B93" s="160" t="s">
        <v>19</v>
      </c>
      <c r="C93" s="161"/>
      <c r="D93" s="162"/>
      <c r="E93" s="162"/>
      <c r="F93" s="163"/>
      <c r="G93" s="96">
        <f>SUM(G88:G92)</f>
        <v>15</v>
      </c>
      <c r="H93" s="96">
        <f>SUM(H88:H92)</f>
        <v>8</v>
      </c>
      <c r="I93" s="96">
        <f>SUM(I88:I92)</f>
        <v>7</v>
      </c>
      <c r="J93" s="49">
        <f>SUM(J88:J92)</f>
        <v>0</v>
      </c>
      <c r="K93" s="36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41"/>
      <c r="W93" s="39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41"/>
      <c r="AI93" s="39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41"/>
      <c r="AU93" s="39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41"/>
      <c r="BG93" s="39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41"/>
      <c r="BS93" s="39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41"/>
      <c r="CE93" s="39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41"/>
      <c r="CQ93" s="39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41"/>
    </row>
    <row r="94" spans="2:106" ht="15.75">
      <c r="B94" s="112"/>
      <c r="C94" s="116" t="s">
        <v>251</v>
      </c>
      <c r="D94" s="115"/>
      <c r="E94" s="115"/>
      <c r="F94" s="115"/>
      <c r="G94" s="113"/>
      <c r="H94" s="113"/>
      <c r="I94" s="113"/>
      <c r="J94" s="114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41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41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41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41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41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41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41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41"/>
    </row>
    <row r="95" spans="2:106" ht="15">
      <c r="B95" s="157"/>
      <c r="C95" s="158"/>
      <c r="D95" s="158"/>
      <c r="E95" s="158"/>
      <c r="F95" s="158"/>
      <c r="G95" s="158"/>
      <c r="H95" s="158"/>
      <c r="I95" s="158"/>
      <c r="J95" s="159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41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41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41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41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41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41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41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41"/>
    </row>
    <row r="96" spans="2:106" ht="15.75">
      <c r="B96" s="179" t="s">
        <v>70</v>
      </c>
      <c r="C96" s="180"/>
      <c r="D96" s="180"/>
      <c r="E96" s="180"/>
      <c r="F96" s="180"/>
      <c r="G96" s="180"/>
      <c r="H96" s="180"/>
      <c r="I96" s="180"/>
      <c r="J96" s="181"/>
      <c r="K96" s="55">
        <f aca="true" t="shared" si="12" ref="K96:AP96">SUM(K13:K95)</f>
        <v>139</v>
      </c>
      <c r="L96" s="55">
        <f t="shared" si="12"/>
        <v>82</v>
      </c>
      <c r="M96" s="55">
        <f t="shared" si="12"/>
        <v>0</v>
      </c>
      <c r="N96" s="55">
        <f t="shared" si="12"/>
        <v>0</v>
      </c>
      <c r="O96" s="55">
        <f t="shared" si="12"/>
        <v>285</v>
      </c>
      <c r="P96" s="55">
        <f t="shared" si="12"/>
        <v>30</v>
      </c>
      <c r="Q96" s="55">
        <f t="shared" si="12"/>
        <v>0</v>
      </c>
      <c r="R96" s="55">
        <f t="shared" si="12"/>
        <v>0</v>
      </c>
      <c r="S96" s="55">
        <f t="shared" si="12"/>
        <v>30</v>
      </c>
      <c r="T96" s="55">
        <f t="shared" si="12"/>
        <v>0</v>
      </c>
      <c r="U96" s="55">
        <f t="shared" si="12"/>
        <v>0</v>
      </c>
      <c r="V96" s="56">
        <f t="shared" si="12"/>
        <v>30</v>
      </c>
      <c r="W96" s="55">
        <f t="shared" si="12"/>
        <v>120</v>
      </c>
      <c r="X96" s="55">
        <f t="shared" si="12"/>
        <v>0</v>
      </c>
      <c r="Y96" s="55">
        <f t="shared" si="12"/>
        <v>30</v>
      </c>
      <c r="Z96" s="55">
        <f t="shared" si="12"/>
        <v>0</v>
      </c>
      <c r="AA96" s="55">
        <f t="shared" si="12"/>
        <v>345</v>
      </c>
      <c r="AB96" s="55">
        <f t="shared" si="12"/>
        <v>90</v>
      </c>
      <c r="AC96" s="55">
        <f t="shared" si="12"/>
        <v>0</v>
      </c>
      <c r="AD96" s="55">
        <f t="shared" si="12"/>
        <v>0</v>
      </c>
      <c r="AE96" s="55">
        <f t="shared" si="12"/>
        <v>0</v>
      </c>
      <c r="AF96" s="55">
        <f t="shared" si="12"/>
        <v>0</v>
      </c>
      <c r="AG96" s="55">
        <f t="shared" si="12"/>
        <v>0</v>
      </c>
      <c r="AH96" s="56">
        <f t="shared" si="12"/>
        <v>30</v>
      </c>
      <c r="AI96" s="55">
        <f t="shared" si="12"/>
        <v>90</v>
      </c>
      <c r="AJ96" s="55">
        <f t="shared" si="12"/>
        <v>30</v>
      </c>
      <c r="AK96" s="55">
        <f t="shared" si="12"/>
        <v>60</v>
      </c>
      <c r="AL96" s="55">
        <f t="shared" si="12"/>
        <v>0</v>
      </c>
      <c r="AM96" s="55">
        <f t="shared" si="12"/>
        <v>225</v>
      </c>
      <c r="AN96" s="55">
        <f t="shared" si="12"/>
        <v>165</v>
      </c>
      <c r="AO96" s="55">
        <f t="shared" si="12"/>
        <v>0</v>
      </c>
      <c r="AP96" s="55">
        <f t="shared" si="12"/>
        <v>0</v>
      </c>
      <c r="AQ96" s="55">
        <f aca="true" t="shared" si="13" ref="AQ96:BV96">SUM(AQ13:AQ95)</f>
        <v>0</v>
      </c>
      <c r="AR96" s="55">
        <f t="shared" si="13"/>
        <v>0</v>
      </c>
      <c r="AS96" s="55">
        <f t="shared" si="13"/>
        <v>0</v>
      </c>
      <c r="AT96" s="56">
        <f t="shared" si="13"/>
        <v>24</v>
      </c>
      <c r="AU96" s="55">
        <f t="shared" si="13"/>
        <v>120</v>
      </c>
      <c r="AV96" s="55">
        <f t="shared" si="13"/>
        <v>0</v>
      </c>
      <c r="AW96" s="55">
        <f t="shared" si="13"/>
        <v>60</v>
      </c>
      <c r="AX96" s="55">
        <f t="shared" si="13"/>
        <v>0</v>
      </c>
      <c r="AY96" s="55">
        <f t="shared" si="13"/>
        <v>225</v>
      </c>
      <c r="AZ96" s="55">
        <f t="shared" si="13"/>
        <v>195</v>
      </c>
      <c r="BA96" s="55">
        <f t="shared" si="13"/>
        <v>0</v>
      </c>
      <c r="BB96" s="55">
        <f t="shared" si="13"/>
        <v>0</v>
      </c>
      <c r="BC96" s="55">
        <f t="shared" si="13"/>
        <v>0</v>
      </c>
      <c r="BD96" s="55">
        <f t="shared" si="13"/>
        <v>0</v>
      </c>
      <c r="BE96" s="55">
        <f t="shared" si="13"/>
        <v>0</v>
      </c>
      <c r="BF96" s="56">
        <f t="shared" si="13"/>
        <v>30</v>
      </c>
      <c r="BG96" s="55">
        <f t="shared" si="13"/>
        <v>105</v>
      </c>
      <c r="BH96" s="55">
        <f t="shared" si="13"/>
        <v>0</v>
      </c>
      <c r="BI96" s="55">
        <f t="shared" si="13"/>
        <v>0</v>
      </c>
      <c r="BJ96" s="55">
        <f t="shared" si="13"/>
        <v>30</v>
      </c>
      <c r="BK96" s="55">
        <f t="shared" si="13"/>
        <v>100</v>
      </c>
      <c r="BL96" s="55">
        <f t="shared" si="13"/>
        <v>120</v>
      </c>
      <c r="BM96" s="55">
        <f t="shared" si="13"/>
        <v>0</v>
      </c>
      <c r="BN96" s="55">
        <f t="shared" si="13"/>
        <v>0</v>
      </c>
      <c r="BO96" s="55">
        <f t="shared" si="13"/>
        <v>0</v>
      </c>
      <c r="BP96" s="55">
        <f t="shared" si="13"/>
        <v>0</v>
      </c>
      <c r="BQ96" s="55">
        <f t="shared" si="13"/>
        <v>0</v>
      </c>
      <c r="BR96" s="56">
        <f t="shared" si="13"/>
        <v>22</v>
      </c>
      <c r="BS96" s="55">
        <f t="shared" si="13"/>
        <v>19</v>
      </c>
      <c r="BT96" s="55">
        <f t="shared" si="13"/>
        <v>0</v>
      </c>
      <c r="BU96" s="55">
        <f t="shared" si="13"/>
        <v>0</v>
      </c>
      <c r="BV96" s="55">
        <f t="shared" si="13"/>
        <v>30</v>
      </c>
      <c r="BW96" s="55">
        <f aca="true" t="shared" si="14" ref="BW96:DB96">SUM(BW13:BW95)</f>
        <v>135</v>
      </c>
      <c r="BX96" s="55">
        <f t="shared" si="14"/>
        <v>60</v>
      </c>
      <c r="BY96" s="55">
        <f t="shared" si="14"/>
        <v>0</v>
      </c>
      <c r="BZ96" s="55">
        <f t="shared" si="14"/>
        <v>0</v>
      </c>
      <c r="CA96" s="55">
        <f t="shared" si="14"/>
        <v>0</v>
      </c>
      <c r="CB96" s="55">
        <f t="shared" si="14"/>
        <v>0</v>
      </c>
      <c r="CC96" s="55">
        <f t="shared" si="14"/>
        <v>0</v>
      </c>
      <c r="CD96" s="56">
        <f t="shared" si="14"/>
        <v>14</v>
      </c>
      <c r="CE96" s="55">
        <f t="shared" si="14"/>
        <v>0</v>
      </c>
      <c r="CF96" s="55">
        <f t="shared" si="14"/>
        <v>0</v>
      </c>
      <c r="CG96" s="55">
        <f t="shared" si="14"/>
        <v>0</v>
      </c>
      <c r="CH96" s="55">
        <f t="shared" si="14"/>
        <v>0</v>
      </c>
      <c r="CI96" s="55">
        <f t="shared" si="14"/>
        <v>0</v>
      </c>
      <c r="CJ96" s="55">
        <f t="shared" si="14"/>
        <v>0</v>
      </c>
      <c r="CK96" s="55">
        <f t="shared" si="14"/>
        <v>0</v>
      </c>
      <c r="CL96" s="55">
        <f t="shared" si="14"/>
        <v>0</v>
      </c>
      <c r="CM96" s="55">
        <f t="shared" si="14"/>
        <v>0</v>
      </c>
      <c r="CN96" s="55">
        <f t="shared" si="14"/>
        <v>0</v>
      </c>
      <c r="CO96" s="55">
        <f t="shared" si="14"/>
        <v>0</v>
      </c>
      <c r="CP96" s="56">
        <f t="shared" si="14"/>
        <v>0</v>
      </c>
      <c r="CQ96" s="55">
        <f t="shared" si="14"/>
        <v>0</v>
      </c>
      <c r="CR96" s="55">
        <f t="shared" si="14"/>
        <v>0</v>
      </c>
      <c r="CS96" s="55">
        <f t="shared" si="14"/>
        <v>0</v>
      </c>
      <c r="CT96" s="55">
        <f t="shared" si="14"/>
        <v>0</v>
      </c>
      <c r="CU96" s="55">
        <f t="shared" si="14"/>
        <v>0</v>
      </c>
      <c r="CV96" s="55">
        <f t="shared" si="14"/>
        <v>0</v>
      </c>
      <c r="CW96" s="55">
        <f t="shared" si="14"/>
        <v>0</v>
      </c>
      <c r="CX96" s="55">
        <f t="shared" si="14"/>
        <v>0</v>
      </c>
      <c r="CY96" s="55">
        <f t="shared" si="14"/>
        <v>0</v>
      </c>
      <c r="CZ96" s="55">
        <f t="shared" si="14"/>
        <v>0</v>
      </c>
      <c r="DA96" s="55">
        <f t="shared" si="14"/>
        <v>0</v>
      </c>
      <c r="DB96" s="56">
        <f t="shared" si="14"/>
        <v>0</v>
      </c>
    </row>
    <row r="97" spans="2:106" s="17" customFormat="1" ht="16.5" thickBot="1">
      <c r="B97" s="198" t="s">
        <v>93</v>
      </c>
      <c r="C97" s="199"/>
      <c r="D97" s="200"/>
      <c r="E97" s="200"/>
      <c r="F97" s="201"/>
      <c r="G97" s="53">
        <v>2920</v>
      </c>
      <c r="H97" s="53">
        <v>593</v>
      </c>
      <c r="I97" s="53">
        <v>2327</v>
      </c>
      <c r="J97" s="54">
        <v>150</v>
      </c>
      <c r="K97" s="149" t="s">
        <v>76</v>
      </c>
      <c r="L97" s="150"/>
      <c r="M97" s="150"/>
      <c r="N97" s="150"/>
      <c r="O97" s="150"/>
      <c r="P97" s="150"/>
      <c r="Q97" s="150"/>
      <c r="R97" s="150"/>
      <c r="S97" s="121">
        <f>SUM(K96:U96)</f>
        <v>566</v>
      </c>
      <c r="T97" s="122"/>
      <c r="U97" s="26" t="s">
        <v>77</v>
      </c>
      <c r="V97" s="57">
        <f>V96</f>
        <v>30</v>
      </c>
      <c r="W97" s="119" t="s">
        <v>78</v>
      </c>
      <c r="X97" s="120"/>
      <c r="Y97" s="120"/>
      <c r="Z97" s="120"/>
      <c r="AA97" s="120"/>
      <c r="AB97" s="120"/>
      <c r="AC97" s="120"/>
      <c r="AD97" s="120"/>
      <c r="AE97" s="121">
        <f>SUM(W96:AG96)</f>
        <v>585</v>
      </c>
      <c r="AF97" s="122"/>
      <c r="AG97" s="26" t="s">
        <v>77</v>
      </c>
      <c r="AH97" s="57">
        <f>AH96</f>
        <v>30</v>
      </c>
      <c r="AI97" s="119" t="s">
        <v>79</v>
      </c>
      <c r="AJ97" s="120"/>
      <c r="AK97" s="120"/>
      <c r="AL97" s="120"/>
      <c r="AM97" s="120"/>
      <c r="AN97" s="120"/>
      <c r="AO97" s="120"/>
      <c r="AP97" s="120"/>
      <c r="AQ97" s="121">
        <f>SUM(AI96:AS96)</f>
        <v>570</v>
      </c>
      <c r="AR97" s="122"/>
      <c r="AS97" s="27" t="s">
        <v>77</v>
      </c>
      <c r="AT97" s="57">
        <f>AT96</f>
        <v>24</v>
      </c>
      <c r="AU97" s="119" t="s">
        <v>80</v>
      </c>
      <c r="AV97" s="120"/>
      <c r="AW97" s="120"/>
      <c r="AX97" s="120"/>
      <c r="AY97" s="120"/>
      <c r="AZ97" s="120"/>
      <c r="BA97" s="120"/>
      <c r="BB97" s="120"/>
      <c r="BC97" s="121">
        <f>SUM(AU96:BE96)</f>
        <v>600</v>
      </c>
      <c r="BD97" s="122"/>
      <c r="BE97" s="26" t="s">
        <v>77</v>
      </c>
      <c r="BF97" s="57">
        <f>BF96</f>
        <v>30</v>
      </c>
      <c r="BG97" s="119" t="s">
        <v>81</v>
      </c>
      <c r="BH97" s="120"/>
      <c r="BI97" s="120"/>
      <c r="BJ97" s="120"/>
      <c r="BK97" s="120"/>
      <c r="BL97" s="120"/>
      <c r="BM97" s="120"/>
      <c r="BN97" s="120"/>
      <c r="BO97" s="121">
        <f>SUM(BG96:BQ96)</f>
        <v>355</v>
      </c>
      <c r="BP97" s="122"/>
      <c r="BQ97" s="26" t="s">
        <v>77</v>
      </c>
      <c r="BR97" s="57">
        <f>BR96</f>
        <v>22</v>
      </c>
      <c r="BS97" s="119" t="s">
        <v>82</v>
      </c>
      <c r="BT97" s="120"/>
      <c r="BU97" s="120"/>
      <c r="BV97" s="120"/>
      <c r="BW97" s="120"/>
      <c r="BX97" s="120"/>
      <c r="BY97" s="120"/>
      <c r="BZ97" s="120"/>
      <c r="CA97" s="121">
        <f>SUM(BS96:CC96)</f>
        <v>244</v>
      </c>
      <c r="CB97" s="122"/>
      <c r="CC97" s="26" t="s">
        <v>77</v>
      </c>
      <c r="CD97" s="57">
        <f>CD96</f>
        <v>14</v>
      </c>
      <c r="CE97" s="119" t="s">
        <v>83</v>
      </c>
      <c r="CF97" s="120"/>
      <c r="CG97" s="120"/>
      <c r="CH97" s="120"/>
      <c r="CI97" s="120"/>
      <c r="CJ97" s="120"/>
      <c r="CK97" s="120"/>
      <c r="CL97" s="120"/>
      <c r="CM97" s="121">
        <f>SUM(CE96:CO96)</f>
        <v>0</v>
      </c>
      <c r="CN97" s="122"/>
      <c r="CO97" s="26" t="s">
        <v>77</v>
      </c>
      <c r="CP97" s="57">
        <f>CP96</f>
        <v>0</v>
      </c>
      <c r="CQ97" s="119" t="s">
        <v>84</v>
      </c>
      <c r="CR97" s="120"/>
      <c r="CS97" s="120"/>
      <c r="CT97" s="120"/>
      <c r="CU97" s="120"/>
      <c r="CV97" s="120"/>
      <c r="CW97" s="120"/>
      <c r="CX97" s="120"/>
      <c r="CY97" s="121">
        <f>SUM(CQ96:DA96)</f>
        <v>0</v>
      </c>
      <c r="CZ97" s="122"/>
      <c r="DA97" s="26" t="s">
        <v>77</v>
      </c>
      <c r="DB97" s="57">
        <f>DB96</f>
        <v>0</v>
      </c>
    </row>
    <row r="98" spans="2:106" s="17" customFormat="1" ht="16.5" thickTop="1">
      <c r="B98" s="167" t="s">
        <v>217</v>
      </c>
      <c r="C98" s="168"/>
      <c r="D98" s="168"/>
      <c r="E98" s="168"/>
      <c r="F98" s="168"/>
      <c r="G98" s="169"/>
      <c r="H98" s="169"/>
      <c r="I98" s="169"/>
      <c r="J98" s="17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1"/>
      <c r="W98" s="40"/>
      <c r="X98" s="40"/>
      <c r="Y98" s="40"/>
      <c r="Z98" s="40"/>
      <c r="AA98" s="40"/>
      <c r="AB98" s="40"/>
      <c r="AC98" s="40"/>
      <c r="AD98" s="40"/>
      <c r="AE98" s="40"/>
      <c r="AF98" s="42"/>
      <c r="AG98" s="42"/>
      <c r="AH98" s="41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1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1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1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1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1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1"/>
    </row>
    <row r="99" spans="2:106" s="17" customFormat="1" ht="63">
      <c r="B99" s="70" t="s">
        <v>112</v>
      </c>
      <c r="C99" s="104" t="s">
        <v>255</v>
      </c>
      <c r="D99" s="71"/>
      <c r="E99" s="71"/>
      <c r="F99" s="71" t="s">
        <v>170</v>
      </c>
      <c r="G99" s="98" t="s">
        <v>237</v>
      </c>
      <c r="H99" s="98"/>
      <c r="I99" s="98"/>
      <c r="J99" s="51">
        <f>SUM(V99,AH99,AT99,BF99,BR99,CD99,CP99,DB99)</f>
        <v>3</v>
      </c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1"/>
      <c r="V99" s="82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1"/>
      <c r="AH99" s="82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1"/>
      <c r="AT99" s="82">
        <v>3</v>
      </c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1"/>
      <c r="BF99" s="82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1"/>
      <c r="BR99" s="82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1"/>
      <c r="CD99" s="82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1"/>
      <c r="CP99" s="82"/>
      <c r="CQ99" s="80"/>
      <c r="CR99" s="80"/>
      <c r="CS99" s="80"/>
      <c r="CT99" s="80"/>
      <c r="CU99" s="80"/>
      <c r="CV99" s="80"/>
      <c r="CW99" s="80"/>
      <c r="CX99" s="80"/>
      <c r="CY99" s="80"/>
      <c r="CZ99" s="80"/>
      <c r="DA99" s="81"/>
      <c r="DB99" s="82"/>
    </row>
    <row r="100" spans="2:106" s="17" customFormat="1" ht="78.75">
      <c r="B100" s="70" t="s">
        <v>113</v>
      </c>
      <c r="C100" s="104" t="s">
        <v>256</v>
      </c>
      <c r="D100" s="71"/>
      <c r="E100" s="71"/>
      <c r="F100" s="71" t="s">
        <v>170</v>
      </c>
      <c r="G100" s="98" t="s">
        <v>238</v>
      </c>
      <c r="H100" s="98"/>
      <c r="I100" s="98"/>
      <c r="J100" s="51">
        <f>SUM(V100,AH100,AT100,BF100,BR100,CD100,CP100,DB100)</f>
        <v>3</v>
      </c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1"/>
      <c r="V100" s="82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1"/>
      <c r="AH100" s="82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1"/>
      <c r="AT100" s="82">
        <v>3</v>
      </c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1"/>
      <c r="BF100" s="82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1"/>
      <c r="BR100" s="82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1"/>
      <c r="CD100" s="82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1"/>
      <c r="CP100" s="82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1"/>
      <c r="DB100" s="82"/>
    </row>
    <row r="101" spans="2:106" s="17" customFormat="1" ht="78.75">
      <c r="B101" s="70" t="s">
        <v>114</v>
      </c>
      <c r="C101" s="104" t="s">
        <v>256</v>
      </c>
      <c r="D101" s="71"/>
      <c r="E101" s="71"/>
      <c r="F101" s="71" t="s">
        <v>192</v>
      </c>
      <c r="G101" s="98" t="s">
        <v>239</v>
      </c>
      <c r="H101" s="98"/>
      <c r="I101" s="98"/>
      <c r="J101" s="51">
        <v>1</v>
      </c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1"/>
      <c r="V101" s="82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1"/>
      <c r="AH101" s="82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1"/>
      <c r="AT101" s="82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1"/>
      <c r="BF101" s="82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1"/>
      <c r="BR101" s="82">
        <v>1</v>
      </c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1"/>
      <c r="CD101" s="82"/>
      <c r="CE101" s="80"/>
      <c r="CF101" s="80"/>
      <c r="CG101" s="80"/>
      <c r="CH101" s="80"/>
      <c r="CI101" s="80"/>
      <c r="CJ101" s="80"/>
      <c r="CK101" s="80"/>
      <c r="CL101" s="80"/>
      <c r="CM101" s="80"/>
      <c r="CN101" s="80"/>
      <c r="CO101" s="81"/>
      <c r="CP101" s="82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1"/>
      <c r="DB101" s="82"/>
    </row>
    <row r="102" spans="2:106" s="17" customFormat="1" ht="78.75">
      <c r="B102" s="70" t="s">
        <v>115</v>
      </c>
      <c r="C102" s="104" t="s">
        <v>256</v>
      </c>
      <c r="D102" s="71"/>
      <c r="E102" s="71"/>
      <c r="F102" s="71" t="s">
        <v>171</v>
      </c>
      <c r="G102" s="98" t="s">
        <v>240</v>
      </c>
      <c r="H102" s="98"/>
      <c r="I102" s="98"/>
      <c r="J102" s="51">
        <v>3</v>
      </c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1"/>
      <c r="V102" s="82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1"/>
      <c r="AH102" s="82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1"/>
      <c r="AT102" s="82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1"/>
      <c r="BF102" s="82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1"/>
      <c r="BR102" s="82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1"/>
      <c r="CD102" s="82">
        <v>3</v>
      </c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1"/>
      <c r="CP102" s="82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1"/>
      <c r="DB102" s="82"/>
    </row>
    <row r="103" spans="2:106" s="17" customFormat="1" ht="78.75">
      <c r="B103" s="70" t="s">
        <v>116</v>
      </c>
      <c r="C103" s="104" t="s">
        <v>256</v>
      </c>
      <c r="D103" s="71"/>
      <c r="E103" s="71"/>
      <c r="F103" s="71" t="s">
        <v>171</v>
      </c>
      <c r="G103" s="98" t="s">
        <v>241</v>
      </c>
      <c r="H103" s="98"/>
      <c r="I103" s="98"/>
      <c r="J103" s="105">
        <v>1</v>
      </c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1"/>
      <c r="V103" s="82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1"/>
      <c r="AH103" s="82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1"/>
      <c r="AT103" s="82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1"/>
      <c r="BF103" s="82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1"/>
      <c r="BR103" s="82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1"/>
      <c r="CD103" s="82">
        <v>1</v>
      </c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1"/>
      <c r="CP103" s="82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1"/>
      <c r="DB103" s="82"/>
    </row>
    <row r="104" spans="2:106" s="17" customFormat="1" ht="15.75">
      <c r="B104" s="70" t="s">
        <v>117</v>
      </c>
      <c r="C104" s="104" t="s">
        <v>216</v>
      </c>
      <c r="D104" s="71"/>
      <c r="E104" s="71"/>
      <c r="F104" s="71" t="s">
        <v>192</v>
      </c>
      <c r="G104" s="98" t="s">
        <v>242</v>
      </c>
      <c r="H104" s="98"/>
      <c r="I104" s="98"/>
      <c r="J104" s="51">
        <v>4</v>
      </c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1"/>
      <c r="V104" s="82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1"/>
      <c r="AH104" s="82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1"/>
      <c r="AT104" s="82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1"/>
      <c r="BF104" s="82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1"/>
      <c r="BR104" s="82">
        <v>4</v>
      </c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1"/>
      <c r="CD104" s="82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1"/>
      <c r="CP104" s="82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1"/>
      <c r="DB104" s="82"/>
    </row>
    <row r="105" spans="2:106" s="17" customFormat="1" ht="15.75">
      <c r="B105" s="70" t="s">
        <v>118</v>
      </c>
      <c r="C105" s="104" t="s">
        <v>216</v>
      </c>
      <c r="D105" s="71"/>
      <c r="E105" s="71"/>
      <c r="F105" s="71" t="s">
        <v>171</v>
      </c>
      <c r="G105" s="98" t="s">
        <v>240</v>
      </c>
      <c r="H105" s="98"/>
      <c r="I105" s="98"/>
      <c r="J105" s="51">
        <v>3</v>
      </c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1"/>
      <c r="V105" s="82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1"/>
      <c r="AH105" s="82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1"/>
      <c r="AT105" s="82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1"/>
      <c r="BF105" s="82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1"/>
      <c r="BR105" s="82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1"/>
      <c r="CD105" s="82">
        <v>3</v>
      </c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1"/>
      <c r="CP105" s="82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1"/>
      <c r="DB105" s="82"/>
    </row>
    <row r="106" spans="2:106" s="17" customFormat="1" ht="15.75">
      <c r="B106" s="70" t="s">
        <v>119</v>
      </c>
      <c r="C106" s="104" t="s">
        <v>216</v>
      </c>
      <c r="D106" s="71"/>
      <c r="E106" s="71"/>
      <c r="F106" s="71" t="s">
        <v>171</v>
      </c>
      <c r="G106" s="98" t="s">
        <v>241</v>
      </c>
      <c r="H106" s="98"/>
      <c r="I106" s="98"/>
      <c r="J106" s="51">
        <v>1</v>
      </c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1"/>
      <c r="V106" s="82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1"/>
      <c r="AH106" s="82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1"/>
      <c r="AT106" s="82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1"/>
      <c r="BF106" s="82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1"/>
      <c r="BR106" s="82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1"/>
      <c r="CD106" s="82">
        <v>1</v>
      </c>
      <c r="CE106" s="80"/>
      <c r="CF106" s="80"/>
      <c r="CG106" s="80"/>
      <c r="CH106" s="80"/>
      <c r="CI106" s="80"/>
      <c r="CJ106" s="80"/>
      <c r="CK106" s="80"/>
      <c r="CL106" s="80"/>
      <c r="CM106" s="80"/>
      <c r="CN106" s="80"/>
      <c r="CO106" s="81"/>
      <c r="CP106" s="82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1"/>
      <c r="DB106" s="82"/>
    </row>
    <row r="107" spans="2:106" s="17" customFormat="1" ht="63">
      <c r="B107" s="70" t="s">
        <v>120</v>
      </c>
      <c r="C107" s="104" t="s">
        <v>254</v>
      </c>
      <c r="D107" s="71"/>
      <c r="E107" s="71"/>
      <c r="F107" s="71" t="s">
        <v>192</v>
      </c>
      <c r="G107" s="98" t="s">
        <v>238</v>
      </c>
      <c r="H107" s="98"/>
      <c r="I107" s="98"/>
      <c r="J107" s="51">
        <v>3</v>
      </c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1"/>
      <c r="V107" s="82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1"/>
      <c r="AH107" s="82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1"/>
      <c r="AT107" s="82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1"/>
      <c r="BF107" s="82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1"/>
      <c r="BR107" s="82">
        <v>3</v>
      </c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1"/>
      <c r="CD107" s="82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1"/>
      <c r="CP107" s="82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1"/>
      <c r="DB107" s="82"/>
    </row>
    <row r="108" spans="2:106" s="17" customFormat="1" ht="63">
      <c r="B108" s="70" t="s">
        <v>121</v>
      </c>
      <c r="C108" s="104" t="s">
        <v>254</v>
      </c>
      <c r="D108" s="71"/>
      <c r="E108" s="71"/>
      <c r="F108" s="71" t="s">
        <v>171</v>
      </c>
      <c r="G108" s="98" t="s">
        <v>243</v>
      </c>
      <c r="H108" s="98"/>
      <c r="I108" s="98"/>
      <c r="J108" s="51">
        <v>2</v>
      </c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1"/>
      <c r="V108" s="82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1"/>
      <c r="AH108" s="82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1"/>
      <c r="AT108" s="82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1"/>
      <c r="BF108" s="82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1"/>
      <c r="BR108" s="82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1"/>
      <c r="CD108" s="82">
        <v>2</v>
      </c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1"/>
      <c r="CP108" s="82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1"/>
      <c r="DB108" s="82"/>
    </row>
    <row r="109" spans="2:106" s="17" customFormat="1" ht="63">
      <c r="B109" s="70" t="s">
        <v>122</v>
      </c>
      <c r="C109" s="104" t="s">
        <v>254</v>
      </c>
      <c r="D109" s="71"/>
      <c r="E109" s="71"/>
      <c r="F109" s="71" t="s">
        <v>171</v>
      </c>
      <c r="G109" s="98" t="s">
        <v>244</v>
      </c>
      <c r="H109" s="98"/>
      <c r="I109" s="98"/>
      <c r="J109" s="51">
        <v>6</v>
      </c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1"/>
      <c r="V109" s="82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1"/>
      <c r="AH109" s="82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1"/>
      <c r="AT109" s="82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1"/>
      <c r="BF109" s="82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1"/>
      <c r="BR109" s="82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81"/>
      <c r="CD109" s="82">
        <v>6</v>
      </c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1"/>
      <c r="CP109" s="82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1"/>
      <c r="DB109" s="82"/>
    </row>
    <row r="110" spans="2:106" s="17" customFormat="1" ht="15.75">
      <c r="B110" s="154" t="s">
        <v>19</v>
      </c>
      <c r="C110" s="155"/>
      <c r="D110" s="150"/>
      <c r="E110" s="150"/>
      <c r="F110" s="156"/>
      <c r="G110" s="52">
        <v>925</v>
      </c>
      <c r="H110" s="52"/>
      <c r="I110" s="52"/>
      <c r="J110" s="52">
        <f>SUM(J99:J109)</f>
        <v>30</v>
      </c>
      <c r="K110" s="25">
        <f>SUM(K99:K109)</f>
        <v>0</v>
      </c>
      <c r="L110" s="25">
        <f aca="true" t="shared" si="15" ref="L110:U110">SUM(L99:L109)</f>
        <v>0</v>
      </c>
      <c r="M110" s="25">
        <f t="shared" si="15"/>
        <v>0</v>
      </c>
      <c r="N110" s="25">
        <f t="shared" si="15"/>
        <v>0</v>
      </c>
      <c r="O110" s="25">
        <f t="shared" si="15"/>
        <v>0</v>
      </c>
      <c r="P110" s="25">
        <f t="shared" si="15"/>
        <v>0</v>
      </c>
      <c r="Q110" s="25">
        <f t="shared" si="15"/>
        <v>0</v>
      </c>
      <c r="R110" s="25">
        <f t="shared" si="15"/>
        <v>0</v>
      </c>
      <c r="S110" s="25">
        <f t="shared" si="15"/>
        <v>0</v>
      </c>
      <c r="T110" s="25">
        <f t="shared" si="15"/>
        <v>0</v>
      </c>
      <c r="U110" s="25">
        <f t="shared" si="15"/>
        <v>0</v>
      </c>
      <c r="V110" s="24">
        <f>SUM(V99:V109)</f>
        <v>0</v>
      </c>
      <c r="W110" s="25">
        <f aca="true" t="shared" si="16" ref="W110:AG110">SUM(W99:W109)</f>
        <v>0</v>
      </c>
      <c r="X110" s="25">
        <f t="shared" si="16"/>
        <v>0</v>
      </c>
      <c r="Y110" s="25">
        <f t="shared" si="16"/>
        <v>0</v>
      </c>
      <c r="Z110" s="25">
        <f t="shared" si="16"/>
        <v>0</v>
      </c>
      <c r="AA110" s="25">
        <f t="shared" si="16"/>
        <v>0</v>
      </c>
      <c r="AB110" s="25">
        <f t="shared" si="16"/>
        <v>0</v>
      </c>
      <c r="AC110" s="25">
        <f t="shared" si="16"/>
        <v>0</v>
      </c>
      <c r="AD110" s="25">
        <f t="shared" si="16"/>
        <v>0</v>
      </c>
      <c r="AE110" s="25">
        <f t="shared" si="16"/>
        <v>0</v>
      </c>
      <c r="AF110" s="25">
        <f t="shared" si="16"/>
        <v>0</v>
      </c>
      <c r="AG110" s="25">
        <f t="shared" si="16"/>
        <v>0</v>
      </c>
      <c r="AH110" s="24">
        <f>SUM(AH99:AH109)</f>
        <v>0</v>
      </c>
      <c r="AI110" s="25">
        <f aca="true" t="shared" si="17" ref="AI110:AS110">SUM(AI99:AI109)</f>
        <v>0</v>
      </c>
      <c r="AJ110" s="25">
        <f t="shared" si="17"/>
        <v>0</v>
      </c>
      <c r="AK110" s="25">
        <f t="shared" si="17"/>
        <v>0</v>
      </c>
      <c r="AL110" s="25">
        <f t="shared" si="17"/>
        <v>0</v>
      </c>
      <c r="AM110" s="25">
        <f t="shared" si="17"/>
        <v>0</v>
      </c>
      <c r="AN110" s="25">
        <f t="shared" si="17"/>
        <v>0</v>
      </c>
      <c r="AO110" s="25">
        <f t="shared" si="17"/>
        <v>0</v>
      </c>
      <c r="AP110" s="25">
        <f t="shared" si="17"/>
        <v>0</v>
      </c>
      <c r="AQ110" s="25">
        <f t="shared" si="17"/>
        <v>0</v>
      </c>
      <c r="AR110" s="25">
        <f t="shared" si="17"/>
        <v>0</v>
      </c>
      <c r="AS110" s="25">
        <f t="shared" si="17"/>
        <v>0</v>
      </c>
      <c r="AT110" s="24">
        <f>SUM(AT99:AT109)</f>
        <v>6</v>
      </c>
      <c r="AU110" s="25">
        <f aca="true" t="shared" si="18" ref="AU110:BE110">SUM(AU99:AU109)</f>
        <v>0</v>
      </c>
      <c r="AV110" s="25">
        <f t="shared" si="18"/>
        <v>0</v>
      </c>
      <c r="AW110" s="25">
        <f t="shared" si="18"/>
        <v>0</v>
      </c>
      <c r="AX110" s="25">
        <f t="shared" si="18"/>
        <v>0</v>
      </c>
      <c r="AY110" s="25">
        <f t="shared" si="18"/>
        <v>0</v>
      </c>
      <c r="AZ110" s="25">
        <f t="shared" si="18"/>
        <v>0</v>
      </c>
      <c r="BA110" s="25">
        <f t="shared" si="18"/>
        <v>0</v>
      </c>
      <c r="BB110" s="25">
        <f t="shared" si="18"/>
        <v>0</v>
      </c>
      <c r="BC110" s="25">
        <f t="shared" si="18"/>
        <v>0</v>
      </c>
      <c r="BD110" s="25">
        <f t="shared" si="18"/>
        <v>0</v>
      </c>
      <c r="BE110" s="25">
        <f t="shared" si="18"/>
        <v>0</v>
      </c>
      <c r="BF110" s="24">
        <f>SUM(BF99:BF109)</f>
        <v>0</v>
      </c>
      <c r="BG110" s="25">
        <f aca="true" t="shared" si="19" ref="BG110:BQ110">SUM(BG99:BG109)</f>
        <v>0</v>
      </c>
      <c r="BH110" s="25">
        <f t="shared" si="19"/>
        <v>0</v>
      </c>
      <c r="BI110" s="25">
        <f t="shared" si="19"/>
        <v>0</v>
      </c>
      <c r="BJ110" s="25">
        <f t="shared" si="19"/>
        <v>0</v>
      </c>
      <c r="BK110" s="25">
        <f t="shared" si="19"/>
        <v>0</v>
      </c>
      <c r="BL110" s="25">
        <f t="shared" si="19"/>
        <v>0</v>
      </c>
      <c r="BM110" s="25">
        <f t="shared" si="19"/>
        <v>0</v>
      </c>
      <c r="BN110" s="25">
        <f t="shared" si="19"/>
        <v>0</v>
      </c>
      <c r="BO110" s="25">
        <f t="shared" si="19"/>
        <v>0</v>
      </c>
      <c r="BP110" s="25">
        <f t="shared" si="19"/>
        <v>0</v>
      </c>
      <c r="BQ110" s="25">
        <f t="shared" si="19"/>
        <v>0</v>
      </c>
      <c r="BR110" s="24">
        <f>SUM(BR99:BR109)</f>
        <v>8</v>
      </c>
      <c r="BS110" s="25">
        <f aca="true" t="shared" si="20" ref="BS110:CC110">SUM(BS99:BS109)</f>
        <v>0</v>
      </c>
      <c r="BT110" s="25">
        <f t="shared" si="20"/>
        <v>0</v>
      </c>
      <c r="BU110" s="25">
        <f t="shared" si="20"/>
        <v>0</v>
      </c>
      <c r="BV110" s="25">
        <f t="shared" si="20"/>
        <v>0</v>
      </c>
      <c r="BW110" s="25">
        <f t="shared" si="20"/>
        <v>0</v>
      </c>
      <c r="BX110" s="25">
        <f t="shared" si="20"/>
        <v>0</v>
      </c>
      <c r="BY110" s="25">
        <f t="shared" si="20"/>
        <v>0</v>
      </c>
      <c r="BZ110" s="25">
        <f t="shared" si="20"/>
        <v>0</v>
      </c>
      <c r="CA110" s="25">
        <f t="shared" si="20"/>
        <v>0</v>
      </c>
      <c r="CB110" s="25">
        <f t="shared" si="20"/>
        <v>0</v>
      </c>
      <c r="CC110" s="25">
        <f t="shared" si="20"/>
        <v>0</v>
      </c>
      <c r="CD110" s="24">
        <f>SUM(CD99:CD109)</f>
        <v>16</v>
      </c>
      <c r="CE110" s="25">
        <f aca="true" t="shared" si="21" ref="CE110:CO110">SUM(CE99:CE109)</f>
        <v>0</v>
      </c>
      <c r="CF110" s="25">
        <f t="shared" si="21"/>
        <v>0</v>
      </c>
      <c r="CG110" s="25">
        <f t="shared" si="21"/>
        <v>0</v>
      </c>
      <c r="CH110" s="25">
        <f t="shared" si="21"/>
        <v>0</v>
      </c>
      <c r="CI110" s="25">
        <f t="shared" si="21"/>
        <v>0</v>
      </c>
      <c r="CJ110" s="25">
        <f t="shared" si="21"/>
        <v>0</v>
      </c>
      <c r="CK110" s="25">
        <f t="shared" si="21"/>
        <v>0</v>
      </c>
      <c r="CL110" s="25">
        <f t="shared" si="21"/>
        <v>0</v>
      </c>
      <c r="CM110" s="25">
        <f t="shared" si="21"/>
        <v>0</v>
      </c>
      <c r="CN110" s="25">
        <f t="shared" si="21"/>
        <v>0</v>
      </c>
      <c r="CO110" s="25">
        <f t="shared" si="21"/>
        <v>0</v>
      </c>
      <c r="CP110" s="24">
        <f>SUM(CP99:CP109)</f>
        <v>0</v>
      </c>
      <c r="CQ110" s="25">
        <f aca="true" t="shared" si="22" ref="CQ110:DA110">SUM(CQ99:CQ109)</f>
        <v>0</v>
      </c>
      <c r="CR110" s="25">
        <f t="shared" si="22"/>
        <v>0</v>
      </c>
      <c r="CS110" s="25">
        <f t="shared" si="22"/>
        <v>0</v>
      </c>
      <c r="CT110" s="25">
        <f t="shared" si="22"/>
        <v>0</v>
      </c>
      <c r="CU110" s="25">
        <f t="shared" si="22"/>
        <v>0</v>
      </c>
      <c r="CV110" s="25">
        <f t="shared" si="22"/>
        <v>0</v>
      </c>
      <c r="CW110" s="25">
        <f t="shared" si="22"/>
        <v>0</v>
      </c>
      <c r="CX110" s="25">
        <f t="shared" si="22"/>
        <v>0</v>
      </c>
      <c r="CY110" s="25">
        <f t="shared" si="22"/>
        <v>0</v>
      </c>
      <c r="CZ110" s="25">
        <f t="shared" si="22"/>
        <v>0</v>
      </c>
      <c r="DA110" s="25">
        <f t="shared" si="22"/>
        <v>0</v>
      </c>
      <c r="DB110" s="24">
        <f>SUM(DB99:DB109)</f>
        <v>0</v>
      </c>
    </row>
    <row r="111" spans="2:106" s="17" customFormat="1" ht="15.75">
      <c r="B111" s="151" t="s">
        <v>200</v>
      </c>
      <c r="C111" s="152"/>
      <c r="D111" s="152"/>
      <c r="E111" s="152"/>
      <c r="F111" s="152"/>
      <c r="G111" s="152"/>
      <c r="H111" s="152"/>
      <c r="I111" s="152"/>
      <c r="J111" s="153"/>
      <c r="K111" s="149" t="s">
        <v>76</v>
      </c>
      <c r="L111" s="150"/>
      <c r="M111" s="150"/>
      <c r="N111" s="150"/>
      <c r="O111" s="150"/>
      <c r="P111" s="150"/>
      <c r="Q111" s="150"/>
      <c r="R111" s="150"/>
      <c r="S111" s="121">
        <f>SUM(K110:U110)</f>
        <v>0</v>
      </c>
      <c r="T111" s="122"/>
      <c r="U111" s="26" t="s">
        <v>77</v>
      </c>
      <c r="V111" s="57">
        <f>V110</f>
        <v>0</v>
      </c>
      <c r="W111" s="119" t="s">
        <v>78</v>
      </c>
      <c r="X111" s="120"/>
      <c r="Y111" s="120"/>
      <c r="Z111" s="120"/>
      <c r="AA111" s="120"/>
      <c r="AB111" s="120"/>
      <c r="AC111" s="120"/>
      <c r="AD111" s="120"/>
      <c r="AE111" s="121">
        <f>SUM(W110:AG110)</f>
        <v>0</v>
      </c>
      <c r="AF111" s="122"/>
      <c r="AG111" s="26" t="s">
        <v>77</v>
      </c>
      <c r="AH111" s="57">
        <f>AH110</f>
        <v>0</v>
      </c>
      <c r="AI111" s="119" t="s">
        <v>79</v>
      </c>
      <c r="AJ111" s="120"/>
      <c r="AK111" s="120"/>
      <c r="AL111" s="120"/>
      <c r="AM111" s="120"/>
      <c r="AN111" s="120"/>
      <c r="AO111" s="120"/>
      <c r="AP111" s="120"/>
      <c r="AQ111" s="121">
        <f>SUM(AI110:AS110)</f>
        <v>0</v>
      </c>
      <c r="AR111" s="122"/>
      <c r="AS111" s="26" t="s">
        <v>77</v>
      </c>
      <c r="AT111" s="57">
        <f>AT110</f>
        <v>6</v>
      </c>
      <c r="AU111" s="119" t="s">
        <v>80</v>
      </c>
      <c r="AV111" s="120"/>
      <c r="AW111" s="120"/>
      <c r="AX111" s="120"/>
      <c r="AY111" s="120"/>
      <c r="AZ111" s="120"/>
      <c r="BA111" s="120"/>
      <c r="BB111" s="120"/>
      <c r="BC111" s="121">
        <f>SUM(AU110:BE110)</f>
        <v>0</v>
      </c>
      <c r="BD111" s="122"/>
      <c r="BE111" s="26" t="s">
        <v>77</v>
      </c>
      <c r="BF111" s="57">
        <f>BF110</f>
        <v>0</v>
      </c>
      <c r="BG111" s="119" t="s">
        <v>81</v>
      </c>
      <c r="BH111" s="120"/>
      <c r="BI111" s="120"/>
      <c r="BJ111" s="120"/>
      <c r="BK111" s="120"/>
      <c r="BL111" s="120"/>
      <c r="BM111" s="120"/>
      <c r="BN111" s="120"/>
      <c r="BO111" s="121">
        <f>SUM(BG110:BQ110)</f>
        <v>0</v>
      </c>
      <c r="BP111" s="122"/>
      <c r="BQ111" s="26" t="s">
        <v>77</v>
      </c>
      <c r="BR111" s="57">
        <f>BR110</f>
        <v>8</v>
      </c>
      <c r="BS111" s="119" t="s">
        <v>82</v>
      </c>
      <c r="BT111" s="120"/>
      <c r="BU111" s="120"/>
      <c r="BV111" s="120"/>
      <c r="BW111" s="120"/>
      <c r="BX111" s="120"/>
      <c r="BY111" s="120"/>
      <c r="BZ111" s="120"/>
      <c r="CA111" s="121">
        <f>SUM(BS110:CC110)</f>
        <v>0</v>
      </c>
      <c r="CB111" s="122"/>
      <c r="CC111" s="26" t="s">
        <v>77</v>
      </c>
      <c r="CD111" s="57">
        <f>CD110</f>
        <v>16</v>
      </c>
      <c r="CE111" s="119" t="s">
        <v>83</v>
      </c>
      <c r="CF111" s="120"/>
      <c r="CG111" s="120"/>
      <c r="CH111" s="120"/>
      <c r="CI111" s="120"/>
      <c r="CJ111" s="120"/>
      <c r="CK111" s="120"/>
      <c r="CL111" s="120"/>
      <c r="CM111" s="121">
        <f>SUM(CE110:CO110)</f>
        <v>0</v>
      </c>
      <c r="CN111" s="122"/>
      <c r="CO111" s="26" t="s">
        <v>77</v>
      </c>
      <c r="CP111" s="57">
        <f>CP110</f>
        <v>0</v>
      </c>
      <c r="CQ111" s="119" t="s">
        <v>84</v>
      </c>
      <c r="CR111" s="120"/>
      <c r="CS111" s="120"/>
      <c r="CT111" s="120"/>
      <c r="CU111" s="120"/>
      <c r="CV111" s="120"/>
      <c r="CW111" s="120"/>
      <c r="CX111" s="120"/>
      <c r="CY111" s="121">
        <f>SUM(CQ110:DA110)</f>
        <v>0</v>
      </c>
      <c r="CZ111" s="122"/>
      <c r="DA111" s="26" t="s">
        <v>77</v>
      </c>
      <c r="DB111" s="57">
        <f>DB110</f>
        <v>0</v>
      </c>
    </row>
    <row r="112" spans="2:106" s="17" customFormat="1" ht="16.5" thickBot="1">
      <c r="B112" s="198" t="s">
        <v>206</v>
      </c>
      <c r="C112" s="199"/>
      <c r="D112" s="202"/>
      <c r="E112" s="202"/>
      <c r="F112" s="203"/>
      <c r="G112" s="97">
        <v>3845</v>
      </c>
      <c r="H112" s="97"/>
      <c r="I112" s="97"/>
      <c r="J112" s="54">
        <v>180</v>
      </c>
      <c r="K112" s="119" t="s">
        <v>85</v>
      </c>
      <c r="L112" s="120"/>
      <c r="M112" s="120"/>
      <c r="N112" s="120"/>
      <c r="O112" s="120"/>
      <c r="P112" s="120"/>
      <c r="Q112" s="120"/>
      <c r="R112" s="120"/>
      <c r="S112" s="118">
        <f>SUM(S97,S111)</f>
        <v>566</v>
      </c>
      <c r="T112" s="118"/>
      <c r="U112" s="29" t="s">
        <v>77</v>
      </c>
      <c r="V112" s="58">
        <f>SUM(V97,V111)</f>
        <v>30</v>
      </c>
      <c r="W112" s="119" t="s">
        <v>92</v>
      </c>
      <c r="X112" s="120"/>
      <c r="Y112" s="120"/>
      <c r="Z112" s="120"/>
      <c r="AA112" s="120"/>
      <c r="AB112" s="120"/>
      <c r="AC112" s="120"/>
      <c r="AD112" s="120"/>
      <c r="AE112" s="118">
        <f>SUM(AE97,AE111)</f>
        <v>585</v>
      </c>
      <c r="AF112" s="118"/>
      <c r="AG112" s="29" t="s">
        <v>77</v>
      </c>
      <c r="AH112" s="58">
        <f>SUM(AH97,AH111)</f>
        <v>30</v>
      </c>
      <c r="AI112" s="119" t="s">
        <v>91</v>
      </c>
      <c r="AJ112" s="120"/>
      <c r="AK112" s="120"/>
      <c r="AL112" s="120"/>
      <c r="AM112" s="120"/>
      <c r="AN112" s="120"/>
      <c r="AO112" s="120"/>
      <c r="AP112" s="120"/>
      <c r="AQ112" s="118">
        <f>SUM(AQ97,AQ111)</f>
        <v>570</v>
      </c>
      <c r="AR112" s="118"/>
      <c r="AS112" s="29" t="s">
        <v>77</v>
      </c>
      <c r="AT112" s="58">
        <f>SUM(AT97,AT111)</f>
        <v>30</v>
      </c>
      <c r="AU112" s="119" t="s">
        <v>90</v>
      </c>
      <c r="AV112" s="120"/>
      <c r="AW112" s="120"/>
      <c r="AX112" s="120"/>
      <c r="AY112" s="120"/>
      <c r="AZ112" s="120"/>
      <c r="BA112" s="120"/>
      <c r="BB112" s="120"/>
      <c r="BC112" s="118">
        <f>SUM(BC97,BC111)</f>
        <v>600</v>
      </c>
      <c r="BD112" s="118"/>
      <c r="BE112" s="29" t="s">
        <v>77</v>
      </c>
      <c r="BF112" s="58">
        <f>SUM(BF97,BF111)</f>
        <v>30</v>
      </c>
      <c r="BG112" s="119" t="s">
        <v>89</v>
      </c>
      <c r="BH112" s="120"/>
      <c r="BI112" s="120"/>
      <c r="BJ112" s="120"/>
      <c r="BK112" s="120"/>
      <c r="BL112" s="120"/>
      <c r="BM112" s="120"/>
      <c r="BN112" s="120"/>
      <c r="BO112" s="118">
        <f>SUM(BO97,BO111)</f>
        <v>355</v>
      </c>
      <c r="BP112" s="118"/>
      <c r="BQ112" s="29" t="s">
        <v>77</v>
      </c>
      <c r="BR112" s="58">
        <f>SUM(BR97,BR111)</f>
        <v>30</v>
      </c>
      <c r="BS112" s="119" t="s">
        <v>88</v>
      </c>
      <c r="BT112" s="120"/>
      <c r="BU112" s="120"/>
      <c r="BV112" s="120"/>
      <c r="BW112" s="120"/>
      <c r="BX112" s="120"/>
      <c r="BY112" s="120"/>
      <c r="BZ112" s="120"/>
      <c r="CA112" s="118">
        <f>SUM(CA97,CA111)</f>
        <v>244</v>
      </c>
      <c r="CB112" s="118"/>
      <c r="CC112" s="29" t="s">
        <v>77</v>
      </c>
      <c r="CD112" s="58">
        <f>SUM(CD97,CD111)</f>
        <v>30</v>
      </c>
      <c r="CE112" s="119" t="s">
        <v>87</v>
      </c>
      <c r="CF112" s="120"/>
      <c r="CG112" s="120"/>
      <c r="CH112" s="120"/>
      <c r="CI112" s="120"/>
      <c r="CJ112" s="120"/>
      <c r="CK112" s="120"/>
      <c r="CL112" s="120"/>
      <c r="CM112" s="118">
        <f>SUM(CM97,CM111)</f>
        <v>0</v>
      </c>
      <c r="CN112" s="118"/>
      <c r="CO112" s="29" t="s">
        <v>77</v>
      </c>
      <c r="CP112" s="58">
        <f>SUM(CP97,CP111)</f>
        <v>0</v>
      </c>
      <c r="CQ112" s="119" t="s">
        <v>86</v>
      </c>
      <c r="CR112" s="120"/>
      <c r="CS112" s="120"/>
      <c r="CT112" s="120"/>
      <c r="CU112" s="120"/>
      <c r="CV112" s="120"/>
      <c r="CW112" s="120"/>
      <c r="CX112" s="120"/>
      <c r="CY112" s="118">
        <f>SUM(CY97,CY111)</f>
        <v>0</v>
      </c>
      <c r="CZ112" s="118"/>
      <c r="DA112" s="29" t="s">
        <v>77</v>
      </c>
      <c r="DB112" s="58">
        <f>SUM(DB97,DB111)</f>
        <v>0</v>
      </c>
    </row>
    <row r="113" spans="1:94" ht="13.5" thickTop="1">
      <c r="A113" s="126" t="s">
        <v>39</v>
      </c>
      <c r="B113" s="127"/>
      <c r="C113" s="197" t="s">
        <v>248</v>
      </c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7"/>
      <c r="AS113" s="197"/>
      <c r="AT113" s="197"/>
      <c r="AU113" s="197"/>
      <c r="AV113" s="197"/>
      <c r="AW113" s="197"/>
      <c r="AX113" s="197"/>
      <c r="AY113" s="197"/>
      <c r="AZ113" s="197"/>
      <c r="BA113" s="197"/>
      <c r="BB113" s="197"/>
      <c r="BC113" s="197"/>
      <c r="BD113" s="197"/>
      <c r="BE113" s="197"/>
      <c r="BF113" s="197"/>
      <c r="BG113" s="197"/>
      <c r="BH113" s="197"/>
      <c r="BI113" s="197"/>
      <c r="BJ113" s="197"/>
      <c r="BK113" s="197"/>
      <c r="BL113" s="197"/>
      <c r="BM113" s="197"/>
      <c r="BN113" s="197"/>
      <c r="BO113" s="197"/>
      <c r="BP113" s="197"/>
      <c r="BQ113" s="197"/>
      <c r="BR113" s="197"/>
      <c r="BS113" s="197"/>
      <c r="BT113" s="197"/>
      <c r="BU113" s="197"/>
      <c r="BV113" s="197"/>
      <c r="BW113" s="197"/>
      <c r="BX113" s="197"/>
      <c r="BY113" s="197"/>
      <c r="BZ113" s="197"/>
      <c r="CA113" s="197"/>
      <c r="CB113" s="197"/>
      <c r="CC113" s="197"/>
      <c r="CD113" s="197"/>
      <c r="CE113" s="197"/>
      <c r="CF113" s="197"/>
      <c r="CG113" s="197"/>
      <c r="CH113" s="197"/>
      <c r="CI113" s="197"/>
      <c r="CJ113" s="197"/>
      <c r="CK113" s="197"/>
      <c r="CL113" s="197"/>
      <c r="CM113" s="197"/>
      <c r="CN113" s="197"/>
      <c r="CO113" s="197"/>
      <c r="CP113" s="197"/>
    </row>
    <row r="114" spans="1:94" ht="12.75">
      <c r="A114" s="30"/>
      <c r="B114" s="28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</row>
    <row r="115" spans="1:106" ht="12.75">
      <c r="A115" s="204" t="s">
        <v>252</v>
      </c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05"/>
      <c r="BO115" s="205"/>
      <c r="BP115" s="205"/>
      <c r="BQ115" s="205"/>
      <c r="BR115" s="205"/>
      <c r="BS115" s="205"/>
      <c r="BT115" s="205"/>
      <c r="BU115" s="205"/>
      <c r="BV115" s="205"/>
      <c r="BW115" s="205"/>
      <c r="BX115" s="205"/>
      <c r="BY115" s="205"/>
      <c r="BZ115" s="205"/>
      <c r="CA115" s="205"/>
      <c r="CB115" s="205"/>
      <c r="CC115" s="205"/>
      <c r="CD115" s="205"/>
      <c r="CE115" s="205"/>
      <c r="CF115" s="205"/>
      <c r="CG115" s="205"/>
      <c r="CH115" s="205"/>
      <c r="CI115" s="205"/>
      <c r="CJ115" s="205"/>
      <c r="CK115" s="205"/>
      <c r="CL115" s="205"/>
      <c r="CM115" s="205"/>
      <c r="CN115" s="205"/>
      <c r="CO115" s="205"/>
      <c r="CP115" s="205"/>
      <c r="CQ115" s="205"/>
      <c r="CR115" s="205"/>
      <c r="CS115" s="205"/>
      <c r="CT115" s="205"/>
      <c r="CU115" s="205"/>
      <c r="CV115" s="205"/>
      <c r="CW115" s="205"/>
      <c r="CX115" s="205"/>
      <c r="CY115" s="205"/>
      <c r="CZ115" s="205"/>
      <c r="DA115" s="205"/>
      <c r="DB115" s="206"/>
    </row>
    <row r="116" spans="1:106" ht="12.75">
      <c r="A116" s="123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4"/>
      <c r="BD116" s="124"/>
      <c r="BE116" s="124"/>
      <c r="BF116" s="124"/>
      <c r="BG116" s="124"/>
      <c r="BH116" s="124"/>
      <c r="BI116" s="124"/>
      <c r="BJ116" s="124"/>
      <c r="BK116" s="124"/>
      <c r="BL116" s="124"/>
      <c r="BM116" s="124"/>
      <c r="BN116" s="124"/>
      <c r="BO116" s="124"/>
      <c r="BP116" s="124"/>
      <c r="BQ116" s="124"/>
      <c r="BR116" s="124"/>
      <c r="BS116" s="124"/>
      <c r="BT116" s="124"/>
      <c r="BU116" s="124"/>
      <c r="BV116" s="124"/>
      <c r="BW116" s="124"/>
      <c r="BX116" s="124"/>
      <c r="BY116" s="124"/>
      <c r="BZ116" s="124"/>
      <c r="CA116" s="124"/>
      <c r="CB116" s="124"/>
      <c r="CC116" s="124"/>
      <c r="CD116" s="124"/>
      <c r="CE116" s="124"/>
      <c r="CF116" s="124"/>
      <c r="CG116" s="124"/>
      <c r="CH116" s="124"/>
      <c r="CI116" s="124"/>
      <c r="CJ116" s="124"/>
      <c r="CK116" s="124"/>
      <c r="CL116" s="124"/>
      <c r="CM116" s="124"/>
      <c r="CN116" s="124"/>
      <c r="CO116" s="124"/>
      <c r="CP116" s="124"/>
      <c r="CQ116" s="124"/>
      <c r="CR116" s="124"/>
      <c r="CS116" s="124"/>
      <c r="CT116" s="124"/>
      <c r="CU116" s="124"/>
      <c r="CV116" s="124"/>
      <c r="CW116" s="124"/>
      <c r="CX116" s="124"/>
      <c r="CY116" s="124"/>
      <c r="CZ116" s="124"/>
      <c r="DA116" s="124"/>
      <c r="DB116" s="125"/>
    </row>
    <row r="117" spans="1:106" ht="12.75">
      <c r="A117" s="89"/>
      <c r="B117" s="89"/>
      <c r="C117" s="89" t="s">
        <v>228</v>
      </c>
      <c r="D117" s="89"/>
      <c r="E117" s="111" t="s">
        <v>247</v>
      </c>
      <c r="F117" s="109"/>
      <c r="G117" s="110"/>
      <c r="H117" s="110"/>
      <c r="I117" s="93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93" t="s">
        <v>205</v>
      </c>
      <c r="Z117" s="93"/>
      <c r="AA117" s="93"/>
      <c r="AB117" s="93"/>
      <c r="AC117" s="89"/>
      <c r="AD117" s="89"/>
      <c r="AG117" s="89"/>
      <c r="AH117" s="93" t="s">
        <v>197</v>
      </c>
      <c r="AI117" s="89"/>
      <c r="AJ117" s="89"/>
      <c r="AK117" s="89"/>
      <c r="AL117" s="89"/>
      <c r="AM117" s="89"/>
      <c r="AN117" s="93" t="s">
        <v>14</v>
      </c>
      <c r="AO117" s="93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</row>
    <row r="118" spans="1:106" ht="12.75">
      <c r="A118" s="93" t="s">
        <v>229</v>
      </c>
      <c r="B118" s="95" t="s">
        <v>112</v>
      </c>
      <c r="C118" s="89" t="s">
        <v>207</v>
      </c>
      <c r="D118" s="95" t="s">
        <v>112</v>
      </c>
      <c r="E118" s="89" t="s">
        <v>188</v>
      </c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95" t="s">
        <v>112</v>
      </c>
      <c r="Z118" s="89" t="s">
        <v>213</v>
      </c>
      <c r="AA118" s="89"/>
      <c r="AB118" s="89"/>
      <c r="AC118" s="89"/>
      <c r="AD118" s="89"/>
      <c r="AE118" s="89"/>
      <c r="AF118" s="89"/>
      <c r="AG118" s="95" t="s">
        <v>112</v>
      </c>
      <c r="AH118" s="89" t="s">
        <v>194</v>
      </c>
      <c r="AI118" s="89"/>
      <c r="AJ118" s="89"/>
      <c r="AK118" s="89"/>
      <c r="AL118" s="89"/>
      <c r="AM118" s="89"/>
      <c r="AN118" s="89"/>
      <c r="AO118" s="89" t="s">
        <v>172</v>
      </c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</row>
    <row r="119" spans="1:106" ht="12.75">
      <c r="A119" s="93" t="s">
        <v>230</v>
      </c>
      <c r="B119" s="95" t="s">
        <v>113</v>
      </c>
      <c r="C119" s="89" t="s">
        <v>218</v>
      </c>
      <c r="D119" s="95" t="s">
        <v>113</v>
      </c>
      <c r="E119" s="89" t="s">
        <v>188</v>
      </c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95" t="s">
        <v>113</v>
      </c>
      <c r="Z119" s="89" t="s">
        <v>215</v>
      </c>
      <c r="AA119" s="89"/>
      <c r="AB119" s="89"/>
      <c r="AC119" s="89"/>
      <c r="AD119" s="89"/>
      <c r="AE119" s="89"/>
      <c r="AF119" s="89"/>
      <c r="AG119" s="95" t="s">
        <v>113</v>
      </c>
      <c r="AH119" s="89" t="s">
        <v>194</v>
      </c>
      <c r="AI119" s="89"/>
      <c r="AJ119" s="89"/>
      <c r="AK119" s="89"/>
      <c r="AL119" s="89"/>
      <c r="AM119" s="89"/>
      <c r="AN119" s="89"/>
      <c r="AO119" s="89" t="s">
        <v>172</v>
      </c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</row>
    <row r="120" spans="1:106" ht="12.75">
      <c r="A120" s="93" t="s">
        <v>231</v>
      </c>
      <c r="B120" s="95" t="s">
        <v>114</v>
      </c>
      <c r="C120" s="89" t="s">
        <v>219</v>
      </c>
      <c r="D120" s="95" t="s">
        <v>114</v>
      </c>
      <c r="E120" s="89" t="s">
        <v>189</v>
      </c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95" t="s">
        <v>114</v>
      </c>
      <c r="Z120" s="89" t="s">
        <v>220</v>
      </c>
      <c r="AA120" s="89"/>
      <c r="AB120" s="89"/>
      <c r="AC120" s="89"/>
      <c r="AD120" s="89"/>
      <c r="AE120" s="89"/>
      <c r="AF120" s="89"/>
      <c r="AG120" s="95" t="s">
        <v>114</v>
      </c>
      <c r="AH120" s="89" t="s">
        <v>195</v>
      </c>
      <c r="AI120" s="89"/>
      <c r="AJ120" s="89"/>
      <c r="AK120" s="89"/>
      <c r="AL120" s="89"/>
      <c r="AM120" s="89"/>
      <c r="AN120" s="89"/>
      <c r="AO120" s="89" t="s">
        <v>174</v>
      </c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</row>
    <row r="121" spans="1:106" ht="12.75">
      <c r="A121" s="89"/>
      <c r="B121" s="95" t="s">
        <v>115</v>
      </c>
      <c r="C121" s="89" t="s">
        <v>221</v>
      </c>
      <c r="D121" s="95" t="s">
        <v>115</v>
      </c>
      <c r="E121" s="89" t="s">
        <v>203</v>
      </c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95" t="s">
        <v>115</v>
      </c>
      <c r="Z121" s="89" t="s">
        <v>193</v>
      </c>
      <c r="AA121" s="89"/>
      <c r="AB121" s="89"/>
      <c r="AC121" s="89"/>
      <c r="AD121" s="89"/>
      <c r="AE121" s="89"/>
      <c r="AF121" s="89"/>
      <c r="AG121" s="95" t="s">
        <v>115</v>
      </c>
      <c r="AH121" s="89" t="s">
        <v>196</v>
      </c>
      <c r="AI121" s="89"/>
      <c r="AJ121" s="89"/>
      <c r="AK121" s="89"/>
      <c r="AL121" s="89"/>
      <c r="AM121" s="89"/>
      <c r="AN121" s="89"/>
      <c r="AO121" s="89" t="s">
        <v>172</v>
      </c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</row>
    <row r="122" spans="1:106" ht="12.75">
      <c r="A122" s="89"/>
      <c r="B122" s="95" t="s">
        <v>116</v>
      </c>
      <c r="C122" s="89" t="s">
        <v>222</v>
      </c>
      <c r="D122" s="95" t="s">
        <v>116</v>
      </c>
      <c r="E122" s="89" t="s">
        <v>204</v>
      </c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95" t="s">
        <v>116</v>
      </c>
      <c r="Z122" s="89" t="s">
        <v>223</v>
      </c>
      <c r="AA122" s="89"/>
      <c r="AB122" s="89" t="s">
        <v>224</v>
      </c>
      <c r="AC122" s="89"/>
      <c r="AD122" s="89"/>
      <c r="AE122" s="89"/>
      <c r="AF122" s="89"/>
      <c r="AG122" s="95" t="s">
        <v>116</v>
      </c>
      <c r="AH122" s="89" t="s">
        <v>196</v>
      </c>
      <c r="AI122" s="89"/>
      <c r="AJ122" s="89"/>
      <c r="AK122" s="89"/>
      <c r="AL122" s="89"/>
      <c r="AM122" s="89"/>
      <c r="AN122" s="89"/>
      <c r="AO122" s="89" t="s">
        <v>174</v>
      </c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</row>
    <row r="123" spans="1:106" ht="12.75">
      <c r="A123" s="89"/>
      <c r="B123" s="95" t="s">
        <v>117</v>
      </c>
      <c r="C123" s="89" t="s">
        <v>225</v>
      </c>
      <c r="D123" s="95" t="s">
        <v>117</v>
      </c>
      <c r="E123" s="89" t="s">
        <v>189</v>
      </c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95" t="s">
        <v>117</v>
      </c>
      <c r="Z123" s="89" t="s">
        <v>227</v>
      </c>
      <c r="AA123" s="89"/>
      <c r="AB123" s="89"/>
      <c r="AC123" s="89"/>
      <c r="AD123" s="89"/>
      <c r="AE123" s="89"/>
      <c r="AF123" s="89"/>
      <c r="AG123" s="95" t="s">
        <v>117</v>
      </c>
      <c r="AH123" s="89" t="s">
        <v>195</v>
      </c>
      <c r="AI123" s="89"/>
      <c r="AJ123" s="89"/>
      <c r="AK123" s="89"/>
      <c r="AL123" s="89"/>
      <c r="AM123" s="89"/>
      <c r="AN123" s="89"/>
      <c r="AO123" s="89" t="s">
        <v>180</v>
      </c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</row>
    <row r="124" spans="1:106" ht="12.75">
      <c r="A124" s="89"/>
      <c r="B124" s="95" t="s">
        <v>118</v>
      </c>
      <c r="C124" s="89" t="s">
        <v>225</v>
      </c>
      <c r="D124" s="95" t="s">
        <v>118</v>
      </c>
      <c r="E124" s="89" t="s">
        <v>203</v>
      </c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95" t="s">
        <v>118</v>
      </c>
      <c r="Z124" s="89" t="s">
        <v>193</v>
      </c>
      <c r="AA124" s="89"/>
      <c r="AB124" s="89"/>
      <c r="AC124" s="89"/>
      <c r="AD124" s="89"/>
      <c r="AE124" s="89"/>
      <c r="AF124" s="89"/>
      <c r="AG124" s="95" t="s">
        <v>118</v>
      </c>
      <c r="AH124" s="89" t="s">
        <v>196</v>
      </c>
      <c r="AI124" s="89"/>
      <c r="AJ124" s="89"/>
      <c r="AK124" s="89"/>
      <c r="AL124" s="89"/>
      <c r="AM124" s="89"/>
      <c r="AN124" s="89"/>
      <c r="AO124" s="89" t="s">
        <v>172</v>
      </c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</row>
    <row r="125" spans="1:106" ht="12.75">
      <c r="A125" s="89"/>
      <c r="B125" s="95" t="s">
        <v>119</v>
      </c>
      <c r="C125" s="89" t="s">
        <v>225</v>
      </c>
      <c r="D125" s="95" t="s">
        <v>119</v>
      </c>
      <c r="E125" s="89" t="s">
        <v>204</v>
      </c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95" t="s">
        <v>119</v>
      </c>
      <c r="Z125" s="89" t="s">
        <v>223</v>
      </c>
      <c r="AA125" s="89"/>
      <c r="AB125" s="89" t="s">
        <v>224</v>
      </c>
      <c r="AC125" s="89"/>
      <c r="AD125" s="89"/>
      <c r="AE125" s="89"/>
      <c r="AF125" s="89"/>
      <c r="AG125" s="95" t="s">
        <v>119</v>
      </c>
      <c r="AH125" s="89" t="s">
        <v>196</v>
      </c>
      <c r="AI125" s="89"/>
      <c r="AJ125" s="89"/>
      <c r="AK125" s="89"/>
      <c r="AL125" s="89"/>
      <c r="AM125" s="89"/>
      <c r="AN125" s="89"/>
      <c r="AO125" s="89" t="s">
        <v>174</v>
      </c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</row>
    <row r="126" spans="1:106" ht="12.75">
      <c r="A126" s="89"/>
      <c r="B126" s="95" t="s">
        <v>120</v>
      </c>
      <c r="C126" s="89" t="s">
        <v>208</v>
      </c>
      <c r="D126" s="95" t="s">
        <v>120</v>
      </c>
      <c r="E126" s="89" t="s">
        <v>189</v>
      </c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95" t="s">
        <v>120</v>
      </c>
      <c r="Z126" s="89" t="s">
        <v>215</v>
      </c>
      <c r="AA126" s="89"/>
      <c r="AB126" s="89"/>
      <c r="AC126" s="89"/>
      <c r="AD126" s="89"/>
      <c r="AE126" s="89"/>
      <c r="AF126" s="89"/>
      <c r="AG126" s="95" t="s">
        <v>120</v>
      </c>
      <c r="AH126" s="89" t="s">
        <v>195</v>
      </c>
      <c r="AI126" s="89"/>
      <c r="AJ126" s="89"/>
      <c r="AK126" s="89"/>
      <c r="AL126" s="89"/>
      <c r="AM126" s="89"/>
      <c r="AN126" s="89"/>
      <c r="AO126" s="89" t="s">
        <v>172</v>
      </c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</row>
    <row r="127" spans="1:106" ht="12.75">
      <c r="A127" s="89"/>
      <c r="B127" s="95" t="s">
        <v>121</v>
      </c>
      <c r="C127" s="89" t="s">
        <v>208</v>
      </c>
      <c r="D127" s="95" t="s">
        <v>121</v>
      </c>
      <c r="E127" s="89" t="s">
        <v>204</v>
      </c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95" t="s">
        <v>121</v>
      </c>
      <c r="Z127" s="89" t="s">
        <v>232</v>
      </c>
      <c r="AA127" s="89"/>
      <c r="AB127" s="89"/>
      <c r="AC127" s="89"/>
      <c r="AD127" s="89"/>
      <c r="AE127" s="89"/>
      <c r="AF127" s="89"/>
      <c r="AG127" s="95" t="s">
        <v>121</v>
      </c>
      <c r="AH127" s="89" t="s">
        <v>196</v>
      </c>
      <c r="AI127" s="89"/>
      <c r="AJ127" s="89"/>
      <c r="AK127" s="89"/>
      <c r="AL127" s="89"/>
      <c r="AM127" s="89"/>
      <c r="AN127" s="89"/>
      <c r="AO127" s="89" t="s">
        <v>173</v>
      </c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</row>
    <row r="128" spans="1:106" ht="12.75">
      <c r="A128" s="89"/>
      <c r="B128" s="95" t="s">
        <v>122</v>
      </c>
      <c r="C128" s="89" t="s">
        <v>209</v>
      </c>
      <c r="D128" s="95" t="s">
        <v>122</v>
      </c>
      <c r="E128" s="89" t="s">
        <v>210</v>
      </c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95" t="s">
        <v>122</v>
      </c>
      <c r="Z128" s="89" t="s">
        <v>214</v>
      </c>
      <c r="AA128" s="89"/>
      <c r="AB128" s="89"/>
      <c r="AC128" s="89"/>
      <c r="AD128" s="89"/>
      <c r="AE128" s="89"/>
      <c r="AF128" s="89"/>
      <c r="AG128" s="95" t="s">
        <v>122</v>
      </c>
      <c r="AH128" s="89" t="s">
        <v>196</v>
      </c>
      <c r="AI128" s="89"/>
      <c r="AJ128" s="89"/>
      <c r="AK128" s="89"/>
      <c r="AL128" s="89"/>
      <c r="AM128" s="89"/>
      <c r="AN128" s="89"/>
      <c r="AO128" s="89" t="s">
        <v>182</v>
      </c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</row>
    <row r="129" spans="1:106" ht="12.75">
      <c r="A129" s="89"/>
      <c r="O129" s="89"/>
      <c r="P129" s="89"/>
      <c r="Q129" s="89"/>
      <c r="R129" s="89"/>
      <c r="S129" s="89"/>
      <c r="T129" s="89"/>
      <c r="U129" s="89"/>
      <c r="V129" s="89"/>
      <c r="W129" s="89"/>
      <c r="X129" s="94" t="s">
        <v>198</v>
      </c>
      <c r="Y129" s="89"/>
      <c r="Z129" s="94" t="s">
        <v>226</v>
      </c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94" t="s">
        <v>198</v>
      </c>
      <c r="AN129" s="89"/>
      <c r="AO129" s="94" t="s">
        <v>199</v>
      </c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</row>
    <row r="130" spans="1:106" ht="12.75">
      <c r="A130" s="128" t="s">
        <v>190</v>
      </c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29"/>
      <c r="BZ130" s="129"/>
      <c r="CA130" s="129"/>
      <c r="CB130" s="129"/>
      <c r="CC130" s="129"/>
      <c r="CD130" s="129"/>
      <c r="CE130" s="129"/>
      <c r="CF130" s="129"/>
      <c r="CG130" s="129"/>
      <c r="CH130" s="129"/>
      <c r="CI130" s="129"/>
      <c r="CJ130" s="129"/>
      <c r="CK130" s="129"/>
      <c r="CL130" s="129"/>
      <c r="CM130" s="129"/>
      <c r="CN130" s="129"/>
      <c r="CO130" s="129"/>
      <c r="CP130" s="129"/>
      <c r="CQ130" s="129"/>
      <c r="CR130" s="129"/>
      <c r="CS130" s="129"/>
      <c r="CT130" s="129"/>
      <c r="CU130" s="129"/>
      <c r="CV130" s="129"/>
      <c r="CW130" s="129"/>
      <c r="CX130" s="129"/>
      <c r="CY130" s="129"/>
      <c r="CZ130" s="129"/>
      <c r="DA130" s="129"/>
      <c r="DB130" s="130"/>
    </row>
    <row r="131" ht="12.75">
      <c r="A131" t="s">
        <v>191</v>
      </c>
    </row>
    <row r="160" ht="12.75">
      <c r="C160">
        <f>UPPER(B160)</f>
      </c>
    </row>
  </sheetData>
  <sheetProtection insertRows="0"/>
  <mergeCells count="111">
    <mergeCell ref="CP10:CP11"/>
    <mergeCell ref="AI10:AS10"/>
    <mergeCell ref="V10:V11"/>
    <mergeCell ref="CY97:CZ97"/>
    <mergeCell ref="AU111:BB111"/>
    <mergeCell ref="CA111:CB111"/>
    <mergeCell ref="CE10:CO10"/>
    <mergeCell ref="J9:J11"/>
    <mergeCell ref="K10:U10"/>
    <mergeCell ref="W10:AG10"/>
    <mergeCell ref="AH10:AH11"/>
    <mergeCell ref="CE9:DB9"/>
    <mergeCell ref="K9:AH9"/>
    <mergeCell ref="B112:F112"/>
    <mergeCell ref="S111:T111"/>
    <mergeCell ref="AU112:BB112"/>
    <mergeCell ref="A115:DB115"/>
    <mergeCell ref="AI97:AP97"/>
    <mergeCell ref="AQ97:AR97"/>
    <mergeCell ref="AU97:BB97"/>
    <mergeCell ref="BC97:BD97"/>
    <mergeCell ref="K97:R97"/>
    <mergeCell ref="S97:T97"/>
    <mergeCell ref="CM97:CN97"/>
    <mergeCell ref="BG97:BN97"/>
    <mergeCell ref="BS97:BZ97"/>
    <mergeCell ref="W111:AD111"/>
    <mergeCell ref="AE111:AF111"/>
    <mergeCell ref="C113:CP113"/>
    <mergeCell ref="B97:F97"/>
    <mergeCell ref="BO112:BP112"/>
    <mergeCell ref="BS112:BZ112"/>
    <mergeCell ref="CA112:CB112"/>
    <mergeCell ref="B66:J66"/>
    <mergeCell ref="C9:C11"/>
    <mergeCell ref="B67:J67"/>
    <mergeCell ref="B77:F77"/>
    <mergeCell ref="B86:F86"/>
    <mergeCell ref="CQ97:CX97"/>
    <mergeCell ref="AE97:AF97"/>
    <mergeCell ref="W97:AD97"/>
    <mergeCell ref="BO97:BP97"/>
    <mergeCell ref="CA97:CB97"/>
    <mergeCell ref="B9:B11"/>
    <mergeCell ref="D9:F9"/>
    <mergeCell ref="G9:G11"/>
    <mergeCell ref="B12:J12"/>
    <mergeCell ref="D10:D11"/>
    <mergeCell ref="B78:J78"/>
    <mergeCell ref="F10:F11"/>
    <mergeCell ref="B27:F27"/>
    <mergeCell ref="B28:J28"/>
    <mergeCell ref="B65:F65"/>
    <mergeCell ref="A1:C1"/>
    <mergeCell ref="B2:J2"/>
    <mergeCell ref="B3:J3"/>
    <mergeCell ref="B4:C4"/>
    <mergeCell ref="D4:F4"/>
    <mergeCell ref="G4:J4"/>
    <mergeCell ref="K111:R111"/>
    <mergeCell ref="B111:J111"/>
    <mergeCell ref="B110:F110"/>
    <mergeCell ref="B87:J87"/>
    <mergeCell ref="B93:F93"/>
    <mergeCell ref="B95:J95"/>
    <mergeCell ref="B98:J98"/>
    <mergeCell ref="B96:J96"/>
    <mergeCell ref="CE97:CL97"/>
    <mergeCell ref="E5:CD5"/>
    <mergeCell ref="E8:CD8"/>
    <mergeCell ref="E6:CD6"/>
    <mergeCell ref="AU10:BE10"/>
    <mergeCell ref="BR10:BR11"/>
    <mergeCell ref="BG10:BQ10"/>
    <mergeCell ref="I9:I11"/>
    <mergeCell ref="E10:E11"/>
    <mergeCell ref="H9:H11"/>
    <mergeCell ref="CM111:CN111"/>
    <mergeCell ref="CQ111:CX111"/>
    <mergeCell ref="AI111:AP111"/>
    <mergeCell ref="AQ111:AR111"/>
    <mergeCell ref="BC111:BD111"/>
    <mergeCell ref="BG111:BN111"/>
    <mergeCell ref="BG112:BN112"/>
    <mergeCell ref="BC112:BD112"/>
    <mergeCell ref="AI9:BF9"/>
    <mergeCell ref="BG9:CD9"/>
    <mergeCell ref="BF10:BF11"/>
    <mergeCell ref="CD10:CD11"/>
    <mergeCell ref="BS10:CC10"/>
    <mergeCell ref="AT10:AT11"/>
    <mergeCell ref="A130:DB130"/>
    <mergeCell ref="E7:N7"/>
    <mergeCell ref="DB10:DB11"/>
    <mergeCell ref="CQ10:DA10"/>
    <mergeCell ref="CM112:CN112"/>
    <mergeCell ref="CQ112:CX112"/>
    <mergeCell ref="AE112:AF112"/>
    <mergeCell ref="CE111:CL111"/>
    <mergeCell ref="BO111:BP111"/>
    <mergeCell ref="BS111:BZ111"/>
    <mergeCell ref="CY112:CZ112"/>
    <mergeCell ref="CE112:CL112"/>
    <mergeCell ref="CY111:CZ111"/>
    <mergeCell ref="A116:DB116"/>
    <mergeCell ref="A113:B113"/>
    <mergeCell ref="K112:R112"/>
    <mergeCell ref="S112:T112"/>
    <mergeCell ref="W112:AD112"/>
    <mergeCell ref="AI112:AP112"/>
    <mergeCell ref="AQ112:AR112"/>
  </mergeCells>
  <conditionalFormatting sqref="B2:J3 E5:CD6 G4:J4 E7:N7">
    <cfRule type="cellIs" priority="1" dxfId="0" operator="equal" stopIfTrue="1">
      <formula>0</formula>
    </cfRule>
  </conditionalFormatting>
  <dataValidations count="4">
    <dataValidation type="list" allowBlank="1" showInputMessage="1" showErrorMessage="1" sqref="C169">
      <formula1>"[slownik]!$A$1:$A$14"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J112 J97">
      <formula1>180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V96 DB96 CP96 CD96 BR96 BF96 AT96 AH96">
      <formula1>33</formula1>
    </dataValidation>
    <dataValidation type="list" allowBlank="1" showInputMessage="1" showErrorMessage="1" sqref="B87:J87 B95:J95 B78:J78 B67:J67">
      <formula1>dodaj_naglowek</formula1>
    </dataValidation>
  </dataValidations>
  <printOptions/>
  <pageMargins left="0.15748031496062992" right="0.2362204724409449" top="0.03937007874015748" bottom="0.03937007874015748" header="0.5118110236220472" footer="0.5118110236220472"/>
  <pageSetup horizontalDpi="300" verticalDpi="300" orientation="landscape" paperSize="8" scale="6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1:T32"/>
  <sheetViews>
    <sheetView zoomScalePageLayoutView="0" workbookViewId="0" topLeftCell="A1">
      <selection activeCell="C31" sqref="C31:C32"/>
    </sheetView>
  </sheetViews>
  <sheetFormatPr defaultColWidth="9.140625" defaultRowHeight="12.75"/>
  <cols>
    <col min="1" max="1" width="12.57421875" style="0" customWidth="1"/>
    <col min="2" max="2" width="6.57421875" style="0" customWidth="1"/>
    <col min="3" max="4" width="53.8515625" style="0" customWidth="1"/>
    <col min="5" max="5" width="20.28125" style="0" customWidth="1"/>
    <col min="8" max="18" width="5.421875" style="0" customWidth="1"/>
    <col min="20" max="20" width="11.57421875" style="0" hidden="1" customWidth="1"/>
  </cols>
  <sheetData>
    <row r="1" ht="12.75">
      <c r="T1" t="s">
        <v>42</v>
      </c>
    </row>
    <row r="2" ht="12.75">
      <c r="T2" t="s">
        <v>43</v>
      </c>
    </row>
    <row r="3" spans="2:20" ht="15">
      <c r="B3" s="4" t="s">
        <v>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t="s">
        <v>44</v>
      </c>
    </row>
    <row r="4" spans="2:18" ht="12.75">
      <c r="B4" s="211" t="s">
        <v>10</v>
      </c>
      <c r="C4" s="211" t="s">
        <v>11</v>
      </c>
      <c r="D4" s="212" t="s">
        <v>41</v>
      </c>
      <c r="E4" s="211" t="s">
        <v>12</v>
      </c>
      <c r="F4" s="218" t="s">
        <v>13</v>
      </c>
      <c r="G4" s="211" t="s">
        <v>14</v>
      </c>
      <c r="H4" s="214" t="s">
        <v>15</v>
      </c>
      <c r="I4" s="215"/>
      <c r="J4" s="215"/>
      <c r="K4" s="215"/>
      <c r="L4" s="215"/>
      <c r="M4" s="215"/>
      <c r="N4" s="215"/>
      <c r="O4" s="215"/>
      <c r="P4" s="215"/>
      <c r="Q4" s="215"/>
      <c r="R4" s="216"/>
    </row>
    <row r="5" spans="2:18" ht="12.75">
      <c r="B5" s="211"/>
      <c r="C5" s="211"/>
      <c r="D5" s="213"/>
      <c r="E5" s="217"/>
      <c r="F5" s="218"/>
      <c r="G5" s="211"/>
      <c r="H5" s="6" t="s">
        <v>16</v>
      </c>
      <c r="I5" s="12" t="s">
        <v>33</v>
      </c>
      <c r="J5" s="6" t="s">
        <v>17</v>
      </c>
      <c r="K5" s="12" t="s">
        <v>34</v>
      </c>
      <c r="L5" s="12" t="s">
        <v>35</v>
      </c>
      <c r="M5" s="12" t="s">
        <v>49</v>
      </c>
      <c r="N5" s="12" t="s">
        <v>36</v>
      </c>
      <c r="O5" s="12" t="s">
        <v>47</v>
      </c>
      <c r="P5" s="12" t="s">
        <v>48</v>
      </c>
      <c r="Q5" s="12" t="s">
        <v>18</v>
      </c>
      <c r="R5" s="12" t="s">
        <v>37</v>
      </c>
    </row>
    <row r="6" spans="2:18" ht="15">
      <c r="B6" s="7">
        <v>1</v>
      </c>
      <c r="C6" s="8"/>
      <c r="D6" s="13"/>
      <c r="E6" s="11"/>
      <c r="F6" s="1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8" ht="15">
      <c r="B7" s="7">
        <v>2</v>
      </c>
      <c r="C7" s="8"/>
      <c r="D7" s="13"/>
      <c r="E7" s="11"/>
      <c r="F7" s="1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8" ht="15">
      <c r="B8" s="7">
        <v>3</v>
      </c>
      <c r="C8" s="8"/>
      <c r="D8" s="13"/>
      <c r="E8" s="11"/>
      <c r="F8" s="1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ht="15">
      <c r="B9" s="7">
        <v>4</v>
      </c>
      <c r="C9" s="9"/>
      <c r="D9" s="14"/>
      <c r="E9" s="11"/>
      <c r="F9" s="16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5">
      <c r="B10" s="7">
        <v>5</v>
      </c>
      <c r="C10" s="8"/>
      <c r="D10" s="13"/>
      <c r="E10" s="11"/>
      <c r="F10" s="1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ht="15">
      <c r="B11" s="7">
        <v>6</v>
      </c>
      <c r="C11" s="8"/>
      <c r="D11" s="13"/>
      <c r="E11" s="11"/>
      <c r="F11" s="1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18" ht="15">
      <c r="B12" s="7">
        <v>7</v>
      </c>
      <c r="C12" s="8"/>
      <c r="D12" s="13"/>
      <c r="E12" s="11"/>
      <c r="F12" s="1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ht="15">
      <c r="B13" s="5">
        <v>8</v>
      </c>
      <c r="C13" s="5"/>
      <c r="D13" s="15"/>
      <c r="E13" s="11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18" ht="15">
      <c r="B14" s="5">
        <v>9</v>
      </c>
      <c r="C14" s="5"/>
      <c r="D14" s="15"/>
      <c r="E14" s="11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ht="15">
      <c r="B15" s="5">
        <v>10</v>
      </c>
      <c r="C15" s="5"/>
      <c r="D15" s="15"/>
      <c r="E15" s="11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8" ht="15">
      <c r="B16" s="5">
        <v>11</v>
      </c>
      <c r="C16" s="5"/>
      <c r="D16" s="15"/>
      <c r="E16" s="11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5">
      <c r="B17" s="5">
        <v>12</v>
      </c>
      <c r="C17" s="5"/>
      <c r="D17" s="15"/>
      <c r="E17" s="11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5">
      <c r="B18" s="5">
        <v>13</v>
      </c>
      <c r="C18" s="5"/>
      <c r="D18" s="15"/>
      <c r="E18" s="11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>
      <c r="B19" s="5">
        <v>14</v>
      </c>
      <c r="C19" s="5"/>
      <c r="D19" s="15"/>
      <c r="E19" s="11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>
      <c r="B20" s="5">
        <v>15</v>
      </c>
      <c r="C20" s="5"/>
      <c r="D20" s="15"/>
      <c r="E20" s="11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5">
      <c r="B21" s="5">
        <v>16</v>
      </c>
      <c r="C21" s="5"/>
      <c r="D21" s="15"/>
      <c r="E21" s="11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5">
      <c r="B22" s="5">
        <v>17</v>
      </c>
      <c r="C22" s="5"/>
      <c r="D22" s="15"/>
      <c r="E22" s="11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5">
      <c r="B23" s="5">
        <v>18</v>
      </c>
      <c r="C23" s="5"/>
      <c r="D23" s="15"/>
      <c r="E23" s="11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5">
      <c r="B24" s="5">
        <v>19</v>
      </c>
      <c r="C24" s="5"/>
      <c r="D24" s="15"/>
      <c r="E24" s="11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5">
      <c r="B25" s="5">
        <v>20</v>
      </c>
      <c r="C25" s="5"/>
      <c r="D25" s="15"/>
      <c r="E25" s="11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5">
      <c r="B26" s="7"/>
      <c r="C26" s="8" t="s">
        <v>20</v>
      </c>
      <c r="D26" s="8"/>
      <c r="E26" s="10"/>
      <c r="F26" s="8">
        <f>SUM(F6:F25)</f>
        <v>0</v>
      </c>
      <c r="G26" s="8">
        <f>IF(SUM(G6:G25)&lt;=33,SUM(G6:G25),"Błąd ECTS")</f>
        <v>0</v>
      </c>
      <c r="H26" s="8">
        <f aca="true" t="shared" si="0" ref="H26:R26">SUM(H6:H25)</f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</row>
    <row r="31" ht="12.75">
      <c r="C31" s="89"/>
    </row>
    <row r="32" ht="12.75">
      <c r="C32" s="89"/>
    </row>
  </sheetData>
  <sheetProtection/>
  <mergeCells count="7">
    <mergeCell ref="G4:G5"/>
    <mergeCell ref="D4:D5"/>
    <mergeCell ref="H4:R4"/>
    <mergeCell ref="B4:B5"/>
    <mergeCell ref="C4:C5"/>
    <mergeCell ref="E4:E5"/>
    <mergeCell ref="F4:F5"/>
  </mergeCells>
  <dataValidations count="1">
    <dataValidation type="list" allowBlank="1" showInputMessage="1" showErrorMessage="1" sqref="E6:E25">
      <formula1>$T$1:$T$3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11" t="s">
        <v>10</v>
      </c>
      <c r="B4" s="211" t="s">
        <v>11</v>
      </c>
      <c r="C4" s="212" t="s">
        <v>41</v>
      </c>
      <c r="D4" s="211" t="s">
        <v>12</v>
      </c>
      <c r="E4" s="218" t="s">
        <v>13</v>
      </c>
      <c r="F4" s="211" t="s">
        <v>14</v>
      </c>
      <c r="G4" s="214" t="s">
        <v>15</v>
      </c>
      <c r="H4" s="215"/>
      <c r="I4" s="215"/>
      <c r="J4" s="215"/>
      <c r="K4" s="215"/>
      <c r="L4" s="215"/>
      <c r="M4" s="215"/>
      <c r="N4" s="215"/>
      <c r="O4" s="215"/>
      <c r="P4" s="215"/>
      <c r="Q4" s="216"/>
    </row>
    <row r="5" spans="1:17" ht="12.75">
      <c r="A5" s="211"/>
      <c r="B5" s="211"/>
      <c r="C5" s="213"/>
      <c r="D5" s="217"/>
      <c r="E5" s="218"/>
      <c r="F5" s="211"/>
      <c r="G5" s="6" t="s">
        <v>16</v>
      </c>
      <c r="H5" s="12" t="s">
        <v>33</v>
      </c>
      <c r="I5" s="6" t="s">
        <v>17</v>
      </c>
      <c r="J5" s="12" t="s">
        <v>34</v>
      </c>
      <c r="K5" s="12" t="s">
        <v>35</v>
      </c>
      <c r="L5" s="12" t="s">
        <v>49</v>
      </c>
      <c r="M5" s="12" t="s">
        <v>36</v>
      </c>
      <c r="N5" s="12" t="s">
        <v>47</v>
      </c>
      <c r="O5" s="12" t="s">
        <v>48</v>
      </c>
      <c r="P5" s="12" t="s">
        <v>18</v>
      </c>
      <c r="Q5" s="12" t="s">
        <v>37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22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11" t="s">
        <v>10</v>
      </c>
      <c r="B4" s="211" t="s">
        <v>11</v>
      </c>
      <c r="C4" s="212" t="s">
        <v>41</v>
      </c>
      <c r="D4" s="211" t="s">
        <v>12</v>
      </c>
      <c r="E4" s="218" t="s">
        <v>13</v>
      </c>
      <c r="F4" s="211" t="s">
        <v>14</v>
      </c>
      <c r="G4" s="214" t="s">
        <v>15</v>
      </c>
      <c r="H4" s="215"/>
      <c r="I4" s="215"/>
      <c r="J4" s="215"/>
      <c r="K4" s="215"/>
      <c r="L4" s="215"/>
      <c r="M4" s="215"/>
      <c r="N4" s="215"/>
      <c r="O4" s="215"/>
      <c r="P4" s="215"/>
      <c r="Q4" s="216"/>
    </row>
    <row r="5" spans="1:17" ht="12.75">
      <c r="A5" s="211"/>
      <c r="B5" s="211"/>
      <c r="C5" s="213"/>
      <c r="D5" s="217"/>
      <c r="E5" s="218"/>
      <c r="F5" s="211"/>
      <c r="G5" s="6" t="s">
        <v>16</v>
      </c>
      <c r="H5" s="12" t="s">
        <v>33</v>
      </c>
      <c r="I5" s="6" t="s">
        <v>17</v>
      </c>
      <c r="J5" s="12" t="s">
        <v>34</v>
      </c>
      <c r="K5" s="12" t="s">
        <v>35</v>
      </c>
      <c r="L5" s="12" t="s">
        <v>49</v>
      </c>
      <c r="M5" s="12" t="s">
        <v>36</v>
      </c>
      <c r="N5" s="12" t="s">
        <v>47</v>
      </c>
      <c r="O5" s="12" t="s">
        <v>48</v>
      </c>
      <c r="P5" s="12" t="s">
        <v>18</v>
      </c>
      <c r="Q5" s="12" t="s">
        <v>37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24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11" t="s">
        <v>10</v>
      </c>
      <c r="B4" s="211" t="s">
        <v>11</v>
      </c>
      <c r="C4" s="212" t="s">
        <v>41</v>
      </c>
      <c r="D4" s="211" t="s">
        <v>12</v>
      </c>
      <c r="E4" s="218" t="s">
        <v>13</v>
      </c>
      <c r="F4" s="211" t="s">
        <v>14</v>
      </c>
      <c r="G4" s="214" t="s">
        <v>15</v>
      </c>
      <c r="H4" s="215"/>
      <c r="I4" s="215"/>
      <c r="J4" s="215"/>
      <c r="K4" s="215"/>
      <c r="L4" s="215"/>
      <c r="M4" s="215"/>
      <c r="N4" s="215"/>
      <c r="O4" s="215"/>
      <c r="P4" s="215"/>
      <c r="Q4" s="216"/>
    </row>
    <row r="5" spans="1:17" ht="12.75">
      <c r="A5" s="211"/>
      <c r="B5" s="211"/>
      <c r="C5" s="213"/>
      <c r="D5" s="217"/>
      <c r="E5" s="218"/>
      <c r="F5" s="211"/>
      <c r="G5" s="6" t="s">
        <v>16</v>
      </c>
      <c r="H5" s="12" t="s">
        <v>33</v>
      </c>
      <c r="I5" s="6" t="s">
        <v>17</v>
      </c>
      <c r="J5" s="12" t="s">
        <v>34</v>
      </c>
      <c r="K5" s="12" t="s">
        <v>35</v>
      </c>
      <c r="L5" s="12" t="s">
        <v>49</v>
      </c>
      <c r="M5" s="12" t="s">
        <v>36</v>
      </c>
      <c r="N5" s="12" t="s">
        <v>47</v>
      </c>
      <c r="O5" s="12" t="s">
        <v>48</v>
      </c>
      <c r="P5" s="12" t="s">
        <v>18</v>
      </c>
      <c r="Q5" s="12" t="s">
        <v>37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26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11" t="s">
        <v>10</v>
      </c>
      <c r="B4" s="211" t="s">
        <v>11</v>
      </c>
      <c r="C4" s="212" t="s">
        <v>41</v>
      </c>
      <c r="D4" s="211" t="s">
        <v>12</v>
      </c>
      <c r="E4" s="218" t="s">
        <v>13</v>
      </c>
      <c r="F4" s="211" t="s">
        <v>14</v>
      </c>
      <c r="G4" s="214" t="s">
        <v>15</v>
      </c>
      <c r="H4" s="215"/>
      <c r="I4" s="215"/>
      <c r="J4" s="215"/>
      <c r="K4" s="215"/>
      <c r="L4" s="215"/>
      <c r="M4" s="215"/>
      <c r="N4" s="215"/>
      <c r="O4" s="215"/>
      <c r="P4" s="215"/>
      <c r="Q4" s="216"/>
    </row>
    <row r="5" spans="1:17" ht="12.75">
      <c r="A5" s="211"/>
      <c r="B5" s="211"/>
      <c r="C5" s="213"/>
      <c r="D5" s="217"/>
      <c r="E5" s="218"/>
      <c r="F5" s="211"/>
      <c r="G5" s="6" t="s">
        <v>16</v>
      </c>
      <c r="H5" s="12" t="s">
        <v>33</v>
      </c>
      <c r="I5" s="6" t="s">
        <v>17</v>
      </c>
      <c r="J5" s="12" t="s">
        <v>34</v>
      </c>
      <c r="K5" s="12" t="s">
        <v>35</v>
      </c>
      <c r="L5" s="12" t="s">
        <v>49</v>
      </c>
      <c r="M5" s="12" t="s">
        <v>36</v>
      </c>
      <c r="N5" s="12" t="s">
        <v>47</v>
      </c>
      <c r="O5" s="12" t="s">
        <v>48</v>
      </c>
      <c r="P5" s="12" t="s">
        <v>18</v>
      </c>
      <c r="Q5" s="12" t="s">
        <v>37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28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11" t="s">
        <v>10</v>
      </c>
      <c r="B4" s="211" t="s">
        <v>11</v>
      </c>
      <c r="C4" s="212" t="s">
        <v>41</v>
      </c>
      <c r="D4" s="211" t="s">
        <v>12</v>
      </c>
      <c r="E4" s="218" t="s">
        <v>13</v>
      </c>
      <c r="F4" s="211" t="s">
        <v>14</v>
      </c>
      <c r="G4" s="214" t="s">
        <v>15</v>
      </c>
      <c r="H4" s="215"/>
      <c r="I4" s="215"/>
      <c r="J4" s="215"/>
      <c r="K4" s="215"/>
      <c r="L4" s="215"/>
      <c r="M4" s="215"/>
      <c r="N4" s="215"/>
      <c r="O4" s="215"/>
      <c r="P4" s="215"/>
      <c r="Q4" s="216"/>
    </row>
    <row r="5" spans="1:17" ht="12.75">
      <c r="A5" s="211"/>
      <c r="B5" s="211"/>
      <c r="C5" s="213"/>
      <c r="D5" s="217"/>
      <c r="E5" s="218"/>
      <c r="F5" s="211"/>
      <c r="G5" s="6" t="s">
        <v>16</v>
      </c>
      <c r="H5" s="12" t="s">
        <v>33</v>
      </c>
      <c r="I5" s="6" t="s">
        <v>17</v>
      </c>
      <c r="J5" s="12" t="s">
        <v>34</v>
      </c>
      <c r="K5" s="12" t="s">
        <v>35</v>
      </c>
      <c r="L5" s="12" t="s">
        <v>49</v>
      </c>
      <c r="M5" s="12" t="s">
        <v>36</v>
      </c>
      <c r="N5" s="12" t="s">
        <v>47</v>
      </c>
      <c r="O5" s="12" t="s">
        <v>48</v>
      </c>
      <c r="P5" s="12" t="s">
        <v>18</v>
      </c>
      <c r="Q5" s="12" t="s">
        <v>37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30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42</v>
      </c>
    </row>
    <row r="2" ht="12.75">
      <c r="S2" t="s">
        <v>43</v>
      </c>
    </row>
    <row r="3" spans="1:19" ht="15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44</v>
      </c>
    </row>
    <row r="4" spans="1:17" ht="12.75">
      <c r="A4" s="211" t="s">
        <v>10</v>
      </c>
      <c r="B4" s="211" t="s">
        <v>11</v>
      </c>
      <c r="C4" s="212" t="s">
        <v>41</v>
      </c>
      <c r="D4" s="211" t="s">
        <v>12</v>
      </c>
      <c r="E4" s="218" t="s">
        <v>13</v>
      </c>
      <c r="F4" s="211" t="s">
        <v>14</v>
      </c>
      <c r="G4" s="214" t="s">
        <v>15</v>
      </c>
      <c r="H4" s="215"/>
      <c r="I4" s="215"/>
      <c r="J4" s="215"/>
      <c r="K4" s="215"/>
      <c r="L4" s="215"/>
      <c r="M4" s="215"/>
      <c r="N4" s="215"/>
      <c r="O4" s="215"/>
      <c r="P4" s="215"/>
      <c r="Q4" s="216"/>
    </row>
    <row r="5" spans="1:17" ht="12.75">
      <c r="A5" s="211"/>
      <c r="B5" s="211"/>
      <c r="C5" s="213"/>
      <c r="D5" s="217"/>
      <c r="E5" s="218"/>
      <c r="F5" s="211"/>
      <c r="G5" s="6" t="s">
        <v>16</v>
      </c>
      <c r="H5" s="12" t="s">
        <v>33</v>
      </c>
      <c r="I5" s="6" t="s">
        <v>17</v>
      </c>
      <c r="J5" s="12" t="s">
        <v>34</v>
      </c>
      <c r="K5" s="12" t="s">
        <v>35</v>
      </c>
      <c r="L5" s="12" t="s">
        <v>49</v>
      </c>
      <c r="M5" s="12" t="s">
        <v>36</v>
      </c>
      <c r="N5" s="12" t="s">
        <v>47</v>
      </c>
      <c r="O5" s="12" t="s">
        <v>48</v>
      </c>
      <c r="P5" s="12" t="s">
        <v>18</v>
      </c>
      <c r="Q5" s="12" t="s">
        <v>37</v>
      </c>
    </row>
    <row r="6" spans="1:17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32</v>
      </c>
      <c r="C26" s="8"/>
      <c r="D26" s="10"/>
      <c r="E26" s="8">
        <f aca="true" t="shared" si="0" ref="E26:Q26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Dorota</cp:lastModifiedBy>
  <cp:lastPrinted>2012-05-10T09:13:48Z</cp:lastPrinted>
  <dcterms:created xsi:type="dcterms:W3CDTF">2010-02-16T07:51:21Z</dcterms:created>
  <dcterms:modified xsi:type="dcterms:W3CDTF">2016-08-16T18:22:22Z</dcterms:modified>
  <cp:category/>
  <cp:version/>
  <cp:contentType/>
  <cp:contentStatus/>
</cp:coreProperties>
</file>