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15480" windowHeight="7590" tabRatio="711" activeTab="1"/>
  </bookViews>
  <sheets>
    <sheet name="Opis" sheetId="1" r:id="rId1"/>
    <sheet name="Spec. Komunikacja Wizualna" sheetId="2" r:id="rId2"/>
    <sheet name="Spec. Formy Przemysłowe" sheetId="3" r:id="rId3"/>
    <sheet name="semestr I" sheetId="4" state="hidden" r:id="rId4"/>
    <sheet name="semestr II" sheetId="5" state="hidden" r:id="rId5"/>
    <sheet name="semestr III" sheetId="6" state="hidden" r:id="rId6"/>
    <sheet name="semestr IV" sheetId="7" state="hidden" r:id="rId7"/>
    <sheet name="semestr V" sheetId="8" state="hidden" r:id="rId8"/>
    <sheet name="semestr VI" sheetId="9" state="hidden" r:id="rId9"/>
    <sheet name="semestr VII" sheetId="10" state="hidden" r:id="rId10"/>
    <sheet name="semestr VIII" sheetId="11" state="hidden" r:id="rId11"/>
    <sheet name="slownik" sheetId="12" state="hidden" r:id="rId12"/>
  </sheets>
  <externalReferences>
    <externalReference r:id="rId15"/>
  </externalReferences>
  <definedNames>
    <definedName name="dodaj_naglowek">'slownik'!$A$1:$A$14</definedName>
    <definedName name="n_instytut">'Opis'!$B$1</definedName>
    <definedName name="_xlnm.Print_Area" localSheetId="2">'Spec. Formy Przemysłowe'!$A$1:$CZ$90</definedName>
  </definedNames>
  <calcPr fullCalcOnLoad="1"/>
</workbook>
</file>

<file path=xl/sharedStrings.xml><?xml version="1.0" encoding="utf-8"?>
<sst xmlns="http://schemas.openxmlformats.org/spreadsheetml/2006/main" count="908" uniqueCount="229">
  <si>
    <t>Kierunek:</t>
  </si>
  <si>
    <t>Specjalność: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</si>
  <si>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</si>
  <si>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</si>
  <si>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</si>
  <si>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</si>
  <si>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</si>
  <si>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</si>
  <si>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</si>
  <si>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</si>
  <si>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</si>
  <si>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</si>
  <si>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</si>
  <si>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</si>
  <si>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</si>
  <si>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</si>
  <si>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</si>
  <si>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</si>
  <si>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</si>
  <si>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</si>
  <si>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</si>
  <si>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</si>
  <si>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</si>
  <si>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</si>
  <si>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</si>
  <si>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</si>
  <si>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</si>
  <si>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</si>
  <si>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</si>
  <si>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</si>
  <si>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</si>
  <si>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</si>
  <si>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</si>
  <si>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</si>
  <si>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</si>
  <si>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</si>
  <si>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</si>
  <si>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</si>
  <si>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</si>
  <si>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</si>
  <si>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</si>
  <si>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</si>
  <si>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</si>
  <si>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</si>
  <si>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</si>
  <si>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</si>
  <si>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</si>
  <si>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</si>
  <si>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</si>
  <si>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</si>
  <si>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</si>
  <si>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</si>
  <si>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</si>
  <si>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</si>
  <si>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</si>
  <si>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</si>
  <si>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</si>
  <si>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</si>
  <si>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Państwowa Wyższa Szkoła Zawodowa w Tarnowie</t>
  </si>
  <si>
    <t>Instytut</t>
  </si>
  <si>
    <t>Zakład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</si>
  <si>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</si>
  <si>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</si>
  <si>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</si>
  <si>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</si>
  <si>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</si>
  <si>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</si>
  <si>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</si>
  <si>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</si>
  <si>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</si>
  <si>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</si>
  <si>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</si>
  <si>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</si>
  <si>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</si>
  <si>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</si>
  <si>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PRZEDMIOTY PODSTAWOWE</t>
  </si>
  <si>
    <t>PRZEDMIOTY KIERUNKOWE</t>
  </si>
  <si>
    <t>POZOSTAŁE PRZEDMIOTY</t>
  </si>
  <si>
    <t>Podsumowanie</t>
  </si>
  <si>
    <t>rok 4</t>
  </si>
  <si>
    <t>rok 3</t>
  </si>
  <si>
    <t>rok 2</t>
  </si>
  <si>
    <t>rok 1</t>
  </si>
  <si>
    <t>PRAKTYKI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</si>
  <si>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</si>
  <si>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</si>
  <si>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</si>
  <si>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</si>
  <si>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</si>
  <si>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</si>
  <si>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</si>
  <si>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</si>
  <si>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</si>
  <si>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</si>
  <si>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</si>
  <si>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</si>
  <si>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</si>
  <si>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</si>
  <si>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</si>
  <si>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</si>
  <si>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</si>
  <si>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</si>
  <si>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</si>
  <si>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</si>
  <si>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Plan studiów</t>
  </si>
  <si>
    <t>specjalność/specjalizacja:</t>
  </si>
  <si>
    <t>rok akademicki:</t>
  </si>
  <si>
    <t>tryb studiów:</t>
  </si>
  <si>
    <t>Uwagi:</t>
  </si>
  <si>
    <t>Razem w całym okresie studiów z praktykami</t>
  </si>
  <si>
    <t>Tryb studiów:</t>
  </si>
  <si>
    <t>Instytut:</t>
  </si>
  <si>
    <t>Zakład:</t>
  </si>
  <si>
    <t>Rok akademicki:</t>
  </si>
  <si>
    <t>Elementy metodyki projektowania</t>
  </si>
  <si>
    <t>Historia wzornictwa</t>
  </si>
  <si>
    <t>Współczesne zjawiska we wzornictwie</t>
  </si>
  <si>
    <t>Rysunek studyjny</t>
  </si>
  <si>
    <t>Malarstwo</t>
  </si>
  <si>
    <t>Rzeźba</t>
  </si>
  <si>
    <t>Projektowanie modelowe</t>
  </si>
  <si>
    <t>Geometria i perspektywa</t>
  </si>
  <si>
    <t>Rysunek techniczny</t>
  </si>
  <si>
    <t>Rysunek zawodowy</t>
  </si>
  <si>
    <t>Wizualizacja produktu</t>
  </si>
  <si>
    <t>Fotografia</t>
  </si>
  <si>
    <t>Komputerowe wspom. proj. kom. wiz.</t>
  </si>
  <si>
    <t>Komputerowe wspom. proj. form przem.</t>
  </si>
  <si>
    <t>Podstawy typografii</t>
  </si>
  <si>
    <t>Psychofizjologia widzenia</t>
  </si>
  <si>
    <t>Ergonomia</t>
  </si>
  <si>
    <t>Swiatło i barwa</t>
  </si>
  <si>
    <t>Zagadnienia praktyki zawodowej</t>
  </si>
  <si>
    <t>Marketing i reklama</t>
  </si>
  <si>
    <t>Podstawy konstrukcji i technologii</t>
  </si>
  <si>
    <t>Materiałoznawstwo</t>
  </si>
  <si>
    <t>Podstawy poligrafii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</si>
  <si>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</si>
  <si>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</si>
  <si>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</si>
  <si>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</si>
  <si>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</si>
  <si>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</si>
  <si>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</si>
  <si>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</si>
  <si>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</si>
  <si>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</si>
  <si>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</si>
  <si>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</si>
  <si>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</si>
  <si>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</si>
  <si>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</si>
  <si>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</si>
  <si>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</si>
  <si>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</si>
  <si>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</si>
  <si>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</si>
  <si>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</si>
  <si>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</si>
  <si>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</si>
  <si>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</si>
  <si>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</si>
  <si>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</si>
  <si>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Podstawy projektowania form przemysłowych</t>
  </si>
  <si>
    <t>Podstawy proj. komunikacji wizualnej</t>
  </si>
  <si>
    <t>Projektowanie kolorystyki przemysłowej</t>
  </si>
  <si>
    <t>Seminarium dyplomowe</t>
  </si>
  <si>
    <t>Plener plastyczny</t>
  </si>
  <si>
    <t>Technologia informacyjna</t>
  </si>
  <si>
    <t>Historia sztuki XX w.</t>
  </si>
  <si>
    <t>I</t>
  </si>
  <si>
    <t>II</t>
  </si>
  <si>
    <t>I,II</t>
  </si>
  <si>
    <t>SZTUKI</t>
  </si>
  <si>
    <t>WZORNICTWA</t>
  </si>
  <si>
    <t>WZORNICTWO</t>
  </si>
  <si>
    <t>STACJONARNE</t>
  </si>
  <si>
    <t>2012/2013</t>
  </si>
  <si>
    <t>III</t>
  </si>
  <si>
    <t>IV</t>
  </si>
  <si>
    <t>III,IV</t>
  </si>
  <si>
    <t>V,VI</t>
  </si>
  <si>
    <t>VI</t>
  </si>
  <si>
    <t>V</t>
  </si>
  <si>
    <t>Wybrana pracownia plastyczna*</t>
  </si>
  <si>
    <t>* Rysunek studyjny, Malarstwo lub Rzeźba</t>
  </si>
  <si>
    <t>Projektowanie produktu</t>
  </si>
  <si>
    <t>Projektowanie komunikacji wizualnej</t>
  </si>
  <si>
    <t>Projektowanie tkanin i tekstyliów użytkowych</t>
  </si>
  <si>
    <t>VII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</si>
  <si>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</si>
  <si>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</si>
  <si>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</si>
  <si>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</si>
  <si>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</si>
  <si>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</si>
  <si>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</si>
  <si>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</si>
  <si>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</si>
  <si>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</si>
  <si>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</si>
  <si>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</si>
  <si>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</si>
  <si>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</si>
  <si>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</si>
  <si>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</si>
  <si>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 xml:space="preserve"> </t>
  </si>
  <si>
    <t>Wychowanie fizyczne</t>
  </si>
  <si>
    <t>Lektorat języka angielskiego, włoskiego, niemieckiego, francuskiego i rosyjskiego.</t>
  </si>
  <si>
    <t>Projektowanie form przemysłowych</t>
  </si>
  <si>
    <t>III-VI</t>
  </si>
  <si>
    <t>Wybrana specjalność kierunkowa - projektowanie komunikacji wizualnej</t>
  </si>
  <si>
    <t>Praktyka projektowa - projektowanie komunikacji wizualnej</t>
  </si>
  <si>
    <t>Wybrana specjalność kierunkowa - projektowanie form przemysłowych</t>
  </si>
  <si>
    <t>Praktyka projektowa - projektowanie form przemysłowych</t>
  </si>
  <si>
    <t>43.</t>
  </si>
  <si>
    <t>III, IV, V, VI</t>
  </si>
  <si>
    <t>Podstawy konstrukcji ubioru</t>
  </si>
  <si>
    <t xml:space="preserve">Projektowanie ubioru lub Projektowanie reklamy </t>
  </si>
  <si>
    <t>PR</t>
  </si>
  <si>
    <t>II-V</t>
  </si>
  <si>
    <t>2014/2015, 2015/2016 i lata następne</t>
  </si>
  <si>
    <t>Pracownia dyplomowa - projektowanie komunikacji wizualnej (przygotowanie pracy licencjackiej)</t>
  </si>
  <si>
    <t>Pracownia dyplomowa - projektowanie form przemysłowych (przygotowanie pracy licencjackiej)</t>
  </si>
  <si>
    <t>Szkolenie biblioteczne</t>
  </si>
  <si>
    <t>Szkolenie BHP</t>
  </si>
  <si>
    <t xml:space="preserve">Studenci mają obowiązek zaliczyć na roku III w semestrze VI - Wprowadzenie na rynek pracy - 4 godz. </t>
  </si>
  <si>
    <t>Komputerowe opracowanie wydawnictw</t>
  </si>
  <si>
    <t xml:space="preserve"> 2015/2016 i lata następne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</si>
</sst>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0.0%"/>
    <numFmt numFmtId="166" formatCode="[$-415]d\ mmmm\ yyyy"/>
    <numFmt numFmtId="167" formatCode="[$-F800]dddd\,\ mmmm\ dd\,\ yyyy"/>
    <numFmt numFmtId="168" formatCode="dd/mm/yy\ h:mm;@"/>
    <numFmt numFmtId="169" formatCode="yy/mm/dd;@"/>
    <numFmt numFmtId="170" formatCode="yy/mm/dd\ hh:mm"/>
    <numFmt numFmtId="171" formatCode="yyyy/mm/dd;@"/>
    <numFmt numFmtId="172" formatCode="0.0"/>
  </numFmts>
  <fonts count="48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5" xfId="0" applyBorder="1" applyAlignment="1">
      <alignment/>
    </xf>
    <xf numFmtId="0" fontId="0" fillId="0" borderId="0" xfId="0" applyAlignment="1">
      <alignment horizontal="left"/>
    </xf>
    <xf numFmtId="49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16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33" borderId="17" xfId="0" applyNumberFormat="1" applyFill="1" applyBorder="1" applyAlignment="1">
      <alignment/>
    </xf>
    <xf numFmtId="1" fontId="0" fillId="0" borderId="18" xfId="0" applyNumberFormat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2" fillId="34" borderId="19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0" fontId="2" fillId="34" borderId="11" xfId="0" applyFont="1" applyFill="1" applyBorder="1" applyAlignment="1" applyProtection="1">
      <alignment/>
      <protection hidden="1"/>
    </xf>
    <xf numFmtId="0" fontId="4" fillId="34" borderId="11" xfId="0" applyFont="1" applyFill="1" applyBorder="1" applyAlignment="1" applyProtection="1">
      <alignment/>
      <protection hidden="1"/>
    </xf>
    <xf numFmtId="0" fontId="4" fillId="34" borderId="20" xfId="0" applyFont="1" applyFill="1" applyBorder="1" applyAlignment="1" applyProtection="1">
      <alignment/>
      <protection hidden="1"/>
    </xf>
    <xf numFmtId="0" fontId="4" fillId="34" borderId="21" xfId="0" applyFont="1" applyFill="1" applyBorder="1" applyAlignment="1" applyProtection="1">
      <alignment/>
      <protection hidden="1"/>
    </xf>
    <xf numFmtId="0" fontId="2" fillId="35" borderId="19" xfId="0" applyFont="1" applyFill="1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 horizontal="left"/>
      <protection hidden="1"/>
    </xf>
    <xf numFmtId="0" fontId="1" fillId="33" borderId="22" xfId="0" applyFont="1" applyFill="1" applyBorder="1" applyAlignment="1" applyProtection="1">
      <alignment horizontal="left"/>
      <protection hidden="1"/>
    </xf>
    <xf numFmtId="49" fontId="2" fillId="36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36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7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4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34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4" borderId="20" xfId="0" applyNumberFormat="1" applyFont="1" applyFill="1" applyBorder="1" applyAlignment="1" applyProtection="1">
      <alignment horizontal="right" vertical="center" shrinkToFit="1"/>
      <protection locked="0"/>
    </xf>
    <xf numFmtId="49" fontId="2" fillId="38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1" fontId="0" fillId="0" borderId="25" xfId="0" applyNumberFormat="1" applyBorder="1" applyAlignment="1" applyProtection="1">
      <alignment/>
      <protection locked="0"/>
    </xf>
    <xf numFmtId="1" fontId="0" fillId="0" borderId="26" xfId="0" applyNumberFormat="1" applyBorder="1" applyAlignment="1" applyProtection="1">
      <alignment/>
      <protection locked="0"/>
    </xf>
    <xf numFmtId="1" fontId="0" fillId="33" borderId="27" xfId="0" applyNumberFormat="1" applyFill="1" applyBorder="1" applyAlignment="1" applyProtection="1">
      <alignment/>
      <protection locked="0"/>
    </xf>
    <xf numFmtId="1" fontId="0" fillId="0" borderId="28" xfId="0" applyNumberFormat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0" borderId="16" xfId="0" applyNumberFormat="1" applyFill="1" applyBorder="1" applyAlignment="1" applyProtection="1">
      <alignment/>
      <protection locked="0"/>
    </xf>
    <xf numFmtId="1" fontId="0" fillId="39" borderId="23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2" fillId="35" borderId="11" xfId="0" applyFont="1" applyFill="1" applyBorder="1" applyAlignment="1" applyProtection="1">
      <alignment/>
      <protection hidden="1"/>
    </xf>
    <xf numFmtId="0" fontId="0" fillId="0" borderId="29" xfId="0" applyFont="1" applyFill="1" applyBorder="1" applyAlignment="1">
      <alignment vertical="center" textRotation="90"/>
    </xf>
    <xf numFmtId="0" fontId="0" fillId="0" borderId="17" xfId="0" applyFont="1" applyFill="1" applyBorder="1" applyAlignment="1">
      <alignment vertical="center" textRotation="90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hidden="1"/>
    </xf>
    <xf numFmtId="49" fontId="2" fillId="34" borderId="11" xfId="0" applyNumberFormat="1" applyFont="1" applyFill="1" applyBorder="1" applyAlignment="1" applyProtection="1">
      <alignment horizontal="center" wrapText="1"/>
      <protection locked="0"/>
    </xf>
    <xf numFmtId="49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30" xfId="0" applyNumberFormat="1" applyFont="1" applyFill="1" applyBorder="1" applyAlignment="1" applyProtection="1">
      <alignment horizontal="center" wrapText="1"/>
      <protection locked="0"/>
    </xf>
    <xf numFmtId="49" fontId="4" fillId="38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8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8" fillId="0" borderId="0" xfId="0" applyFont="1" applyAlignment="1">
      <alignment/>
    </xf>
    <xf numFmtId="49" fontId="3" fillId="38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4" fillId="40" borderId="13" xfId="0" applyFont="1" applyFill="1" applyBorder="1" applyAlignment="1">
      <alignment horizontal="right"/>
    </xf>
    <xf numFmtId="0" fontId="4" fillId="40" borderId="31" xfId="0" applyFont="1" applyFill="1" applyBorder="1" applyAlignment="1" applyProtection="1">
      <alignment/>
      <protection hidden="1"/>
    </xf>
    <xf numFmtId="0" fontId="4" fillId="40" borderId="32" xfId="0" applyFont="1" applyFill="1" applyBorder="1" applyAlignment="1" applyProtection="1">
      <alignment/>
      <protection hidden="1"/>
    </xf>
    <xf numFmtId="1" fontId="0" fillId="0" borderId="15" xfId="0" applyNumberFormat="1" applyBorder="1" applyAlignment="1" applyProtection="1">
      <alignment/>
      <protection locked="0"/>
    </xf>
    <xf numFmtId="1" fontId="0" fillId="33" borderId="17" xfId="0" applyNumberFormat="1" applyFill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0" fontId="0" fillId="0" borderId="16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33" borderId="17" xfId="0" applyNumberFormat="1" applyFill="1" applyBorder="1" applyAlignment="1">
      <alignment horizontal="center" vertical="center"/>
    </xf>
    <xf numFmtId="49" fontId="2" fillId="36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1" xfId="0" applyFont="1" applyFill="1" applyBorder="1" applyAlignment="1" applyProtection="1">
      <alignment horizontal="center" vertical="center"/>
      <protection hidden="1"/>
    </xf>
    <xf numFmtId="0" fontId="2" fillId="36" borderId="19" xfId="0" applyFont="1" applyFill="1" applyBorder="1" applyAlignment="1" applyProtection="1">
      <alignment horizontal="center" vertical="center"/>
      <protection hidden="1"/>
    </xf>
    <xf numFmtId="49" fontId="2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1" borderId="11" xfId="0" applyFont="1" applyFill="1" applyBorder="1" applyAlignment="1" applyProtection="1">
      <alignment horizontal="center" vertical="center"/>
      <protection hidden="1"/>
    </xf>
    <xf numFmtId="0" fontId="2" fillId="41" borderId="19" xfId="0" applyFont="1" applyFill="1" applyBorder="1" applyAlignment="1" applyProtection="1">
      <alignment horizontal="center" vertical="center"/>
      <protection hidden="1"/>
    </xf>
    <xf numFmtId="49" fontId="2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49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3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2" xfId="0" applyNumberFormat="1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1" fontId="0" fillId="39" borderId="23" xfId="0" applyNumberFormat="1" applyFill="1" applyBorder="1" applyAlignment="1" applyProtection="1">
      <alignment horizontal="center" vertical="center"/>
      <protection locked="0"/>
    </xf>
    <xf numFmtId="0" fontId="1" fillId="42" borderId="12" xfId="0" applyFont="1" applyFill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38" borderId="12" xfId="0" applyFont="1" applyFill="1" applyBorder="1" applyAlignment="1" applyProtection="1">
      <alignment horizontal="center" vertical="center"/>
      <protection hidden="1"/>
    </xf>
    <xf numFmtId="0" fontId="1" fillId="42" borderId="12" xfId="0" applyFont="1" applyFill="1" applyBorder="1" applyAlignment="1">
      <alignment horizontal="center" vertical="center"/>
    </xf>
    <xf numFmtId="0" fontId="1" fillId="39" borderId="23" xfId="0" applyFont="1" applyFill="1" applyBorder="1" applyAlignment="1">
      <alignment horizontal="center" vertical="center"/>
    </xf>
    <xf numFmtId="0" fontId="4" fillId="36" borderId="10" xfId="0" applyFont="1" applyFill="1" applyBorder="1" applyAlignment="1" applyProtection="1">
      <alignment horizontal="center" vertical="center"/>
      <protection hidden="1"/>
    </xf>
    <xf numFmtId="0" fontId="4" fillId="36" borderId="13" xfId="0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>
      <alignment horizontal="right" vertical="center"/>
    </xf>
    <xf numFmtId="0" fontId="4" fillId="37" borderId="10" xfId="0" applyFont="1" applyFill="1" applyBorder="1" applyAlignment="1" applyProtection="1">
      <alignment horizontal="center" vertical="center"/>
      <protection hidden="1"/>
    </xf>
    <xf numFmtId="0" fontId="4" fillId="37" borderId="13" xfId="0" applyFont="1" applyFill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horizontal="center" vertical="center"/>
      <protection hidden="1"/>
    </xf>
    <xf numFmtId="0" fontId="4" fillId="34" borderId="13" xfId="0" applyFont="1" applyFill="1" applyBorder="1" applyAlignment="1" applyProtection="1">
      <alignment horizontal="center" vertical="center"/>
      <protection hidden="1"/>
    </xf>
    <xf numFmtId="49" fontId="2" fillId="38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8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0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39" borderId="23" xfId="0" applyNumberFormat="1" applyFont="1" applyFill="1" applyBorder="1" applyAlignment="1" applyProtection="1">
      <alignment horizontal="center" vertical="center"/>
      <protection locked="0"/>
    </xf>
    <xf numFmtId="0" fontId="4" fillId="42" borderId="34" xfId="0" applyFont="1" applyFill="1" applyBorder="1" applyAlignment="1" applyProtection="1">
      <alignment horizontal="center" vertical="center"/>
      <protection hidden="1"/>
    </xf>
    <xf numFmtId="0" fontId="4" fillId="42" borderId="35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0" fontId="1" fillId="33" borderId="17" xfId="0" applyFont="1" applyFill="1" applyBorder="1" applyAlignment="1" applyProtection="1">
      <alignment horizontal="left" vertical="center"/>
      <protection hidden="1"/>
    </xf>
    <xf numFmtId="0" fontId="0" fillId="0" borderId="15" xfId="0" applyFill="1" applyBorder="1" applyAlignment="1">
      <alignment horizontal="center" vertical="center"/>
    </xf>
    <xf numFmtId="0" fontId="1" fillId="33" borderId="22" xfId="0" applyFont="1" applyFill="1" applyBorder="1" applyAlignment="1" applyProtection="1">
      <alignment horizontal="left" vertical="center"/>
      <protection hidden="1"/>
    </xf>
    <xf numFmtId="1" fontId="0" fillId="0" borderId="15" xfId="0" applyNumberFormat="1" applyFill="1" applyBorder="1" applyAlignment="1">
      <alignment vertical="center"/>
    </xf>
    <xf numFmtId="1" fontId="0" fillId="0" borderId="17" xfId="0" applyNumberFormat="1" applyFill="1" applyBorder="1" applyAlignment="1">
      <alignment vertical="center"/>
    </xf>
    <xf numFmtId="1" fontId="1" fillId="0" borderId="15" xfId="0" applyNumberFormat="1" applyFont="1" applyFill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>
      <alignment horizontal="center" vertical="center"/>
    </xf>
    <xf numFmtId="0" fontId="3" fillId="33" borderId="22" xfId="0" applyFont="1" applyFill="1" applyBorder="1" applyAlignment="1" applyProtection="1">
      <alignment horizontal="left" vertical="center"/>
      <protection hidden="1"/>
    </xf>
    <xf numFmtId="49" fontId="3" fillId="43" borderId="15" xfId="0" applyNumberFormat="1" applyFont="1" applyFill="1" applyBorder="1" applyAlignment="1">
      <alignment horizontal="center" vertical="center"/>
    </xf>
    <xf numFmtId="49" fontId="3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4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36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" fontId="0" fillId="33" borderId="23" xfId="0" applyNumberFormat="1" applyFill="1" applyBorder="1" applyAlignment="1" applyProtection="1">
      <alignment vertical="center"/>
      <protection locked="0"/>
    </xf>
    <xf numFmtId="1" fontId="0" fillId="0" borderId="12" xfId="0" applyNumberFormat="1" applyBorder="1" applyAlignment="1" applyProtection="1">
      <alignment vertical="center"/>
      <protection locked="0"/>
    </xf>
    <xf numFmtId="1" fontId="0" fillId="0" borderId="16" xfId="0" applyNumberFormat="1" applyBorder="1" applyAlignment="1" applyProtection="1">
      <alignment vertical="center"/>
      <protection locked="0"/>
    </xf>
    <xf numFmtId="1" fontId="0" fillId="0" borderId="24" xfId="0" applyNumberFormat="1" applyBorder="1" applyAlignment="1" applyProtection="1">
      <alignment vertical="center"/>
      <protection locked="0"/>
    </xf>
    <xf numFmtId="1" fontId="0" fillId="0" borderId="16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33" borderId="17" xfId="0" applyNumberFormat="1" applyFill="1" applyBorder="1" applyAlignment="1">
      <alignment vertical="center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4" fillId="34" borderId="11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40" borderId="13" xfId="0" applyFont="1" applyFill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4" fillId="40" borderId="32" xfId="0" applyFont="1" applyFill="1" applyBorder="1" applyAlignment="1" applyProtection="1">
      <alignment vertical="center"/>
      <protection hidden="1"/>
    </xf>
    <xf numFmtId="0" fontId="4" fillId="40" borderId="31" xfId="0" applyFont="1" applyFill="1" applyBorder="1" applyAlignment="1" applyProtection="1">
      <alignment vertical="center"/>
      <protection hidden="1"/>
    </xf>
    <xf numFmtId="1" fontId="0" fillId="0" borderId="25" xfId="0" applyNumberFormat="1" applyBorder="1" applyAlignment="1" applyProtection="1">
      <alignment vertical="center"/>
      <protection locked="0"/>
    </xf>
    <xf numFmtId="1" fontId="0" fillId="0" borderId="26" xfId="0" applyNumberFormat="1" applyBorder="1" applyAlignment="1" applyProtection="1">
      <alignment vertical="center"/>
      <protection locked="0"/>
    </xf>
    <xf numFmtId="1" fontId="0" fillId="33" borderId="27" xfId="0" applyNumberFormat="1" applyFill="1" applyBorder="1" applyAlignment="1" applyProtection="1">
      <alignment vertical="center"/>
      <protection locked="0"/>
    </xf>
    <xf numFmtId="1" fontId="0" fillId="0" borderId="28" xfId="0" applyNumberFormat="1" applyBorder="1" applyAlignment="1" applyProtection="1">
      <alignment vertical="center"/>
      <protection locked="0"/>
    </xf>
    <xf numFmtId="0" fontId="4" fillId="34" borderId="20" xfId="0" applyFont="1" applyFill="1" applyBorder="1" applyAlignment="1" applyProtection="1">
      <alignment vertical="center"/>
      <protection hidden="1"/>
    </xf>
    <xf numFmtId="0" fontId="4" fillId="34" borderId="21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 applyProtection="1">
      <alignment vertical="center"/>
      <protection hidden="1"/>
    </xf>
    <xf numFmtId="0" fontId="2" fillId="35" borderId="19" xfId="0" applyFont="1" applyFill="1" applyBorder="1" applyAlignment="1" applyProtection="1">
      <alignment vertical="center"/>
      <protection hidden="1"/>
    </xf>
    <xf numFmtId="1" fontId="0" fillId="0" borderId="12" xfId="0" applyNumberFormat="1" applyFill="1" applyBorder="1" applyAlignment="1" applyProtection="1">
      <alignment vertical="center"/>
      <protection locked="0"/>
    </xf>
    <xf numFmtId="1" fontId="0" fillId="0" borderId="16" xfId="0" applyNumberFormat="1" applyFill="1" applyBorder="1" applyAlignment="1" applyProtection="1">
      <alignment vertical="center"/>
      <protection locked="0"/>
    </xf>
    <xf numFmtId="1" fontId="0" fillId="39" borderId="23" xfId="0" applyNumberForma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172" fontId="2" fillId="33" borderId="23" xfId="0" applyNumberFormat="1" applyFont="1" applyFill="1" applyBorder="1" applyAlignment="1" applyProtection="1">
      <alignment horizontal="center" vertical="center"/>
      <protection locked="0"/>
    </xf>
    <xf numFmtId="172" fontId="2" fillId="0" borderId="24" xfId="0" applyNumberFormat="1" applyFont="1" applyBorder="1" applyAlignment="1" applyProtection="1">
      <alignment horizontal="center" vertical="center"/>
      <protection locked="0"/>
    </xf>
    <xf numFmtId="172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1" fillId="42" borderId="12" xfId="0" applyFont="1" applyFill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1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0" fillId="33" borderId="23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9" fontId="3" fillId="0" borderId="40" xfId="0" applyNumberFormat="1" applyFont="1" applyBorder="1" applyAlignment="1">
      <alignment horizontal="left"/>
    </xf>
    <xf numFmtId="49" fontId="0" fillId="0" borderId="4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3" xfId="0" applyFont="1" applyFill="1" applyBorder="1" applyAlignment="1">
      <alignment horizontal="center" vertical="center" textRotation="9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33" borderId="27" xfId="0" applyFont="1" applyFill="1" applyBorder="1" applyAlignment="1">
      <alignment horizontal="center" vertical="center" textRotation="90"/>
    </xf>
    <xf numFmtId="0" fontId="0" fillId="0" borderId="41" xfId="0" applyBorder="1" applyAlignment="1">
      <alignment horizontal="center"/>
    </xf>
    <xf numFmtId="0" fontId="4" fillId="34" borderId="13" xfId="0" applyFont="1" applyFill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3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42" xfId="0" applyFill="1" applyBorder="1" applyAlignment="1">
      <alignment/>
    </xf>
    <xf numFmtId="165" fontId="3" fillId="0" borderId="43" xfId="0" applyNumberFormat="1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4" fillId="36" borderId="13" xfId="0" applyFont="1" applyFill="1" applyBorder="1" applyAlignment="1">
      <alignment horizontal="right" vertical="center"/>
    </xf>
    <xf numFmtId="0" fontId="4" fillId="36" borderId="31" xfId="0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42" xfId="0" applyBorder="1" applyAlignment="1">
      <alignment/>
    </xf>
    <xf numFmtId="0" fontId="4" fillId="37" borderId="13" xfId="0" applyFont="1" applyFill="1" applyBorder="1" applyAlignment="1">
      <alignment horizontal="right" vertical="center"/>
    </xf>
    <xf numFmtId="165" fontId="3" fillId="0" borderId="13" xfId="0" applyNumberFormat="1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165" fontId="2" fillId="0" borderId="13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34" borderId="19" xfId="0" applyFont="1" applyFill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3" fillId="42" borderId="15" xfId="0" applyFont="1" applyFill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1" fillId="42" borderId="18" xfId="0" applyFont="1" applyFill="1" applyBorder="1" applyAlignment="1">
      <alignment horizontal="center" vertical="center"/>
    </xf>
    <xf numFmtId="0" fontId="1" fillId="42" borderId="15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right"/>
    </xf>
    <xf numFmtId="0" fontId="4" fillId="34" borderId="36" xfId="0" applyFont="1" applyFill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46" xfId="0" applyBorder="1" applyAlignment="1">
      <alignment horizontal="right"/>
    </xf>
    <xf numFmtId="0" fontId="3" fillId="0" borderId="26" xfId="0" applyFont="1" applyFill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3" fillId="42" borderId="49" xfId="0" applyFont="1" applyFill="1" applyBorder="1" applyAlignment="1">
      <alignment horizontal="right" vertical="center"/>
    </xf>
    <xf numFmtId="0" fontId="1" fillId="42" borderId="40" xfId="0" applyFont="1" applyFill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1" fillId="42" borderId="16" xfId="0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" fillId="42" borderId="15" xfId="0" applyFont="1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3" fillId="0" borderId="49" xfId="0" applyFont="1" applyFill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38" borderId="16" xfId="0" applyFont="1" applyFill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42" borderId="15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left"/>
    </xf>
    <xf numFmtId="0" fontId="1" fillId="42" borderId="15" xfId="0" applyFont="1" applyFill="1" applyBorder="1" applyAlignment="1" applyProtection="1">
      <alignment horizontal="right" vertical="center"/>
      <protection hidden="1"/>
    </xf>
    <xf numFmtId="49" fontId="1" fillId="0" borderId="26" xfId="0" applyNumberFormat="1" applyFont="1" applyBorder="1" applyAlignment="1">
      <alignment/>
    </xf>
    <xf numFmtId="49" fontId="0" fillId="0" borderId="47" xfId="0" applyNumberFormat="1" applyBorder="1" applyAlignment="1">
      <alignment/>
    </xf>
    <xf numFmtId="49" fontId="0" fillId="0" borderId="48" xfId="0" applyNumberFormat="1" applyBorder="1" applyAlignment="1">
      <alignment/>
    </xf>
    <xf numFmtId="49" fontId="0" fillId="0" borderId="51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52" xfId="0" applyNumberFormat="1" applyBorder="1" applyAlignment="1" applyProtection="1">
      <alignment/>
      <protection locked="0"/>
    </xf>
    <xf numFmtId="0" fontId="3" fillId="42" borderId="49" xfId="0" applyFont="1" applyFill="1" applyBorder="1" applyAlignment="1">
      <alignment horizontal="center" vertical="center"/>
    </xf>
    <xf numFmtId="0" fontId="1" fillId="42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65" fontId="3" fillId="0" borderId="43" xfId="0" applyNumberFormat="1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4" borderId="21" xfId="0" applyFont="1" applyFill="1" applyBorder="1" applyAlignment="1">
      <alignment horizontal="right" vertical="center"/>
    </xf>
    <xf numFmtId="0" fontId="4" fillId="34" borderId="36" xfId="0" applyFont="1" applyFill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1" fillId="42" borderId="18" xfId="0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1" fillId="42" borderId="15" xfId="0" applyFont="1" applyFill="1" applyBorder="1" applyAlignment="1" applyProtection="1">
      <alignment horizontal="right"/>
      <protection hidden="1"/>
    </xf>
    <xf numFmtId="0" fontId="2" fillId="0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0" fillId="0" borderId="3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1" fillId="42" borderId="18" xfId="0" applyFont="1" applyFill="1" applyBorder="1" applyAlignment="1">
      <alignment horizontal="right" vertical="center"/>
    </xf>
    <xf numFmtId="0" fontId="1" fillId="42" borderId="15" xfId="0" applyFont="1" applyFill="1" applyBorder="1" applyAlignment="1">
      <alignment horizontal="right" vertical="center"/>
    </xf>
    <xf numFmtId="0" fontId="1" fillId="42" borderId="15" xfId="0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3" fillId="0" borderId="16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42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  <xf numFmtId="49" fontId="46" fillId="0" borderId="49" xfId="0" applyNumberFormat="1" applyFont="1" applyBorder="1" applyAlignment="1" applyProtection="1">
      <alignment/>
      <protection locked="0"/>
    </xf>
    <xf numFmtId="49" fontId="47" fillId="0" borderId="40" xfId="0" applyNumberFormat="1" applyFont="1" applyBorder="1" applyAlignment="1" applyProtection="1">
      <alignment/>
      <protection locked="0"/>
    </xf>
    <xf numFmtId="49" fontId="47" fillId="0" borderId="50" xfId="0" applyNumberFormat="1" applyFont="1" applyBorder="1" applyAlignment="1" applyProtection="1">
      <alignment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ata\Downloads\WZORNICTWO%20Plan%20studi&#243;w_poprawka_2013_2014_formy_przemysl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Spec. Komunikacja Wizualna"/>
      <sheetName val="Spec. Formy Przemysłowe"/>
      <sheetName val="semestr I"/>
      <sheetName val="semestr II"/>
      <sheetName val="semestr III"/>
      <sheetName val="semestr IV"/>
      <sheetName val="semestr V"/>
      <sheetName val="semestr VI"/>
      <sheetName val="semestr VII"/>
      <sheetName val="semestr VIII"/>
      <sheetName val="slownik"/>
    </sheetNames>
    <definedNames>
      <definedName name="dodajwiersz1"/>
    </definedNames>
    <sheetDataSet>
      <sheetData sheetId="0">
        <row r="1">
          <cell r="B1" t="str">
            <v>SZTUKI</v>
          </cell>
        </row>
        <row r="2">
          <cell r="B2" t="str">
            <v>WZORNICTWA</v>
          </cell>
        </row>
        <row r="3">
          <cell r="B3" t="str">
            <v>WZORNICTWO</v>
          </cell>
        </row>
        <row r="5">
          <cell r="B5" t="str">
            <v>STACJONARNE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B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0.140625" style="0" customWidth="1"/>
    <col min="2" max="2" width="102.140625" style="0" customWidth="1"/>
  </cols>
  <sheetData>
    <row r="1" spans="1:2" ht="12.75">
      <c r="A1" s="1" t="s">
        <v>111</v>
      </c>
      <c r="B1" s="73" t="s">
        <v>173</v>
      </c>
    </row>
    <row r="2" spans="1:2" ht="12.75">
      <c r="A2" s="1" t="s">
        <v>112</v>
      </c>
      <c r="B2" s="73" t="s">
        <v>174</v>
      </c>
    </row>
    <row r="3" spans="1:2" ht="12.75">
      <c r="A3" s="1" t="s">
        <v>0</v>
      </c>
      <c r="B3" s="74" t="s">
        <v>175</v>
      </c>
    </row>
    <row r="4" spans="1:2" ht="12.75">
      <c r="A4" s="1" t="s">
        <v>1</v>
      </c>
      <c r="B4" s="74"/>
    </row>
    <row r="5" spans="1:2" ht="12.75">
      <c r="A5" s="1" t="s">
        <v>110</v>
      </c>
      <c r="B5" s="74" t="s">
        <v>176</v>
      </c>
    </row>
    <row r="6" spans="1:2" ht="12.75">
      <c r="A6" s="1" t="s">
        <v>113</v>
      </c>
      <c r="B6" s="74" t="s">
        <v>177</v>
      </c>
    </row>
    <row r="7" spans="1:2" ht="12.75">
      <c r="A7" s="1" t="s">
        <v>2</v>
      </c>
      <c r="B7" s="75"/>
    </row>
    <row r="8" spans="1:2" ht="12.75">
      <c r="A8" s="1" t="s">
        <v>3</v>
      </c>
      <c r="B8" s="67"/>
    </row>
    <row r="9" spans="1:2" ht="12.75">
      <c r="A9" s="1" t="s">
        <v>4</v>
      </c>
      <c r="B9" s="67"/>
    </row>
    <row r="10" spans="1:2" ht="12.75">
      <c r="A10" s="1" t="s">
        <v>5</v>
      </c>
      <c r="B10" s="76">
        <f ca="1">TODAY()</f>
        <v>42380</v>
      </c>
    </row>
    <row r="11" spans="1:2" ht="12.75">
      <c r="A11" s="3" t="s">
        <v>6</v>
      </c>
      <c r="B11" s="68"/>
    </row>
    <row r="12" spans="1:2" ht="12.75">
      <c r="A12" s="1"/>
      <c r="B12" s="2"/>
    </row>
    <row r="13" spans="1:2" ht="12.75">
      <c r="A13" s="1"/>
      <c r="B13" s="2"/>
    </row>
    <row r="15" spans="1:2" ht="12.75">
      <c r="A15" s="1" t="s">
        <v>7</v>
      </c>
      <c r="B15" s="1" t="s">
        <v>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364" t="s">
        <v>10</v>
      </c>
      <c r="B4" s="364" t="s">
        <v>11</v>
      </c>
      <c r="C4" s="365" t="s">
        <v>48</v>
      </c>
      <c r="D4" s="364" t="s">
        <v>12</v>
      </c>
      <c r="E4" s="371" t="s">
        <v>13</v>
      </c>
      <c r="F4" s="364" t="s">
        <v>14</v>
      </c>
      <c r="G4" s="367" t="s">
        <v>15</v>
      </c>
      <c r="H4" s="368"/>
      <c r="I4" s="368"/>
      <c r="J4" s="368"/>
      <c r="K4" s="368"/>
      <c r="L4" s="368"/>
      <c r="M4" s="368"/>
      <c r="N4" s="368"/>
      <c r="O4" s="368"/>
      <c r="P4" s="368"/>
      <c r="Q4" s="369"/>
    </row>
    <row r="5" spans="1:17" ht="12.75">
      <c r="A5" s="364"/>
      <c r="B5" s="364"/>
      <c r="C5" s="366"/>
      <c r="D5" s="370"/>
      <c r="E5" s="371"/>
      <c r="F5" s="364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32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364" t="s">
        <v>10</v>
      </c>
      <c r="B4" s="364" t="s">
        <v>11</v>
      </c>
      <c r="C4" s="365" t="s">
        <v>48</v>
      </c>
      <c r="D4" s="364" t="s">
        <v>12</v>
      </c>
      <c r="E4" s="371" t="s">
        <v>13</v>
      </c>
      <c r="F4" s="364" t="s">
        <v>14</v>
      </c>
      <c r="G4" s="367" t="s">
        <v>15</v>
      </c>
      <c r="H4" s="368"/>
      <c r="I4" s="368"/>
      <c r="J4" s="368"/>
      <c r="K4" s="368"/>
      <c r="L4" s="368"/>
      <c r="M4" s="368"/>
      <c r="N4" s="368"/>
      <c r="O4" s="368"/>
      <c r="P4" s="368"/>
      <c r="Q4" s="369"/>
    </row>
    <row r="5" spans="1:17" ht="12.75">
      <c r="A5" s="364"/>
      <c r="B5" s="364"/>
      <c r="C5" s="366"/>
      <c r="D5" s="370"/>
      <c r="E5" s="371"/>
      <c r="F5" s="364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53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A14"/>
    </sheetView>
  </sheetViews>
  <sheetFormatPr defaultColWidth="9.140625" defaultRowHeight="12.75"/>
  <cols>
    <col min="1" max="1" width="64.00390625" style="0" customWidth="1"/>
  </cols>
  <sheetData>
    <row r="1" ht="12.75">
      <c r="A1" t="s">
        <v>61</v>
      </c>
    </row>
    <row r="2" ht="12.75">
      <c r="A2" t="s">
        <v>62</v>
      </c>
    </row>
    <row r="3" ht="12.75">
      <c r="A3" t="s">
        <v>63</v>
      </c>
    </row>
    <row r="4" ht="12.75">
      <c r="A4" t="s">
        <v>64</v>
      </c>
    </row>
    <row r="5" ht="12.75">
      <c r="A5" t="s">
        <v>65</v>
      </c>
    </row>
    <row r="6" ht="12.75">
      <c r="A6" t="s">
        <v>66</v>
      </c>
    </row>
    <row r="7" ht="12.75">
      <c r="A7" t="s">
        <v>67</v>
      </c>
    </row>
    <row r="8" ht="12.75">
      <c r="A8" t="s">
        <v>68</v>
      </c>
    </row>
    <row r="9" ht="12.75">
      <c r="A9" t="s">
        <v>69</v>
      </c>
    </row>
    <row r="10" ht="12.75">
      <c r="A10" t="s">
        <v>70</v>
      </c>
    </row>
    <row r="11" ht="12.75">
      <c r="A11" t="s">
        <v>71</v>
      </c>
    </row>
    <row r="12" ht="12.75">
      <c r="A12" t="s">
        <v>72</v>
      </c>
    </row>
    <row r="13" ht="12.75">
      <c r="A13" t="s">
        <v>73</v>
      </c>
    </row>
    <row r="14" ht="12.75">
      <c r="A14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1"/>
  <dimension ref="A1:CZ132"/>
  <sheetViews>
    <sheetView tabSelected="1" zoomScalePageLayoutView="0" workbookViewId="0" topLeftCell="A1">
      <pane ySplit="12" topLeftCell="A84" activePane="bottomLeft" state="frozen"/>
      <selection pane="topLeft" activeCell="B1" sqref="B1"/>
      <selection pane="bottomLeft" activeCell="F99" sqref="F99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43.8515625" style="0" customWidth="1"/>
    <col min="4" max="4" width="9.00390625" style="0" customWidth="1"/>
    <col min="5" max="5" width="5.7109375" style="0" customWidth="1"/>
    <col min="6" max="6" width="7.57421875" style="0" customWidth="1"/>
    <col min="7" max="7" width="8.28125" style="0" customWidth="1"/>
    <col min="8" max="8" width="8.140625" style="0" customWidth="1"/>
    <col min="9" max="9" width="4.8515625" style="0" customWidth="1"/>
    <col min="10" max="11" width="4.00390625" style="0" customWidth="1"/>
    <col min="12" max="12" width="5.140625" style="0" customWidth="1"/>
    <col min="13" max="13" width="4.8515625" style="0" customWidth="1"/>
    <col min="14" max="14" width="4.140625" style="0" customWidth="1"/>
    <col min="15" max="20" width="4.00390625" style="0" customWidth="1"/>
    <col min="21" max="21" width="5.421875" style="0" customWidth="1"/>
    <col min="22" max="22" width="4.00390625" style="0" customWidth="1"/>
    <col min="23" max="23" width="4.140625" style="0" customWidth="1"/>
    <col min="24" max="25" width="4.8515625" style="0" customWidth="1"/>
    <col min="26" max="26" width="4.140625" style="0" customWidth="1"/>
    <col min="27" max="32" width="4.00390625" style="0" customWidth="1"/>
    <col min="33" max="33" width="5.57421875" style="0" customWidth="1"/>
    <col min="34" max="35" width="4.00390625" style="0" customWidth="1"/>
    <col min="36" max="36" width="5.140625" style="0" customWidth="1"/>
    <col min="37" max="37" width="5.28125" style="0" customWidth="1"/>
    <col min="38" max="38" width="4.140625" style="0" customWidth="1"/>
    <col min="39" max="44" width="4.00390625" style="0" customWidth="1"/>
    <col min="45" max="45" width="5.140625" style="0" customWidth="1"/>
    <col min="46" max="47" width="4.00390625" style="0" customWidth="1"/>
    <col min="48" max="48" width="5.140625" style="0" customWidth="1"/>
    <col min="49" max="49" width="5.8515625" style="0" customWidth="1"/>
    <col min="50" max="50" width="4.140625" style="0" customWidth="1"/>
    <col min="51" max="56" width="4.00390625" style="0" customWidth="1"/>
    <col min="57" max="57" width="5.140625" style="0" customWidth="1"/>
    <col min="58" max="59" width="4.00390625" style="0" customWidth="1"/>
    <col min="60" max="61" width="5.140625" style="0" customWidth="1"/>
    <col min="62" max="62" width="4.140625" style="0" customWidth="1"/>
    <col min="63" max="68" width="4.00390625" style="0" customWidth="1"/>
    <col min="69" max="69" width="5.28125" style="0" customWidth="1"/>
    <col min="70" max="71" width="4.00390625" style="0" customWidth="1"/>
    <col min="72" max="72" width="5.421875" style="0" customWidth="1"/>
    <col min="73" max="73" width="5.28125" style="0" bestFit="1" customWidth="1"/>
    <col min="74" max="74" width="4.8515625" style="0" bestFit="1" customWidth="1"/>
    <col min="75" max="83" width="4.00390625" style="0" customWidth="1"/>
    <col min="84" max="84" width="4.7109375" style="0" customWidth="1"/>
    <col min="85" max="85" width="4.00390625" style="0" customWidth="1"/>
    <col min="86" max="86" width="4.140625" style="0" customWidth="1"/>
    <col min="87" max="91" width="4.00390625" style="0" customWidth="1"/>
    <col min="92" max="92" width="5.140625" style="0" customWidth="1"/>
    <col min="93" max="97" width="4.00390625" style="0" hidden="1" customWidth="1"/>
    <col min="98" max="98" width="4.140625" style="0" hidden="1" customWidth="1"/>
    <col min="99" max="104" width="4.00390625" style="0" hidden="1" customWidth="1"/>
  </cols>
  <sheetData>
    <row r="1" spans="1:6" ht="12.75">
      <c r="A1" s="235" t="s">
        <v>58</v>
      </c>
      <c r="B1" s="235"/>
      <c r="C1" s="235"/>
      <c r="D1" s="18"/>
      <c r="E1" s="18"/>
      <c r="F1" s="18"/>
    </row>
    <row r="2" spans="1:8" ht="12.75">
      <c r="A2" s="25" t="s">
        <v>59</v>
      </c>
      <c r="B2" s="236" t="str">
        <f>Opis!$B$1</f>
        <v>SZTUKI</v>
      </c>
      <c r="C2" s="237"/>
      <c r="D2" s="237"/>
      <c r="E2" s="237"/>
      <c r="F2" s="237"/>
      <c r="G2" s="237"/>
      <c r="H2" s="237"/>
    </row>
    <row r="3" spans="1:8" ht="12.75">
      <c r="A3" s="25" t="s">
        <v>60</v>
      </c>
      <c r="B3" s="236" t="str">
        <f>Opis!$B$2</f>
        <v>WZORNICTWA</v>
      </c>
      <c r="C3" s="237"/>
      <c r="D3" s="237"/>
      <c r="E3" s="237"/>
      <c r="F3" s="237"/>
      <c r="G3" s="237"/>
      <c r="H3" s="237"/>
    </row>
    <row r="5" spans="2:14" ht="15.75">
      <c r="B5" s="238" t="s">
        <v>104</v>
      </c>
      <c r="C5" s="238"/>
      <c r="D5" s="239" t="s">
        <v>106</v>
      </c>
      <c r="E5" s="239"/>
      <c r="F5" s="239"/>
      <c r="G5" s="236" t="s">
        <v>228</v>
      </c>
      <c r="H5" s="237"/>
      <c r="I5" s="240"/>
      <c r="J5" s="240"/>
      <c r="K5" s="240"/>
      <c r="L5" s="240"/>
      <c r="M5" s="240"/>
      <c r="N5" s="240"/>
    </row>
    <row r="6" spans="2:80" ht="15.75">
      <c r="B6" s="26"/>
      <c r="C6" s="29" t="s">
        <v>103</v>
      </c>
      <c r="D6" s="27"/>
      <c r="E6" s="236" t="str">
        <f>Opis!$B$3</f>
        <v>WZORNICTWO</v>
      </c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</row>
    <row r="7" spans="2:80" ht="15.75">
      <c r="B7" s="26"/>
      <c r="C7" s="28" t="s">
        <v>105</v>
      </c>
      <c r="D7" s="27"/>
      <c r="E7" s="236" t="s">
        <v>187</v>
      </c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</row>
    <row r="8" spans="2:80" ht="15.75">
      <c r="B8" s="26"/>
      <c r="C8" s="29" t="s">
        <v>107</v>
      </c>
      <c r="D8" s="27"/>
      <c r="E8" s="236" t="str">
        <f>Opis!$B$5</f>
        <v>STACJONARNE</v>
      </c>
      <c r="F8" s="237"/>
      <c r="G8" s="237"/>
      <c r="H8" s="237"/>
      <c r="I8" s="237"/>
      <c r="J8" s="237"/>
      <c r="K8" s="237"/>
      <c r="L8" s="237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</row>
    <row r="9" spans="2:80" ht="15.75">
      <c r="B9" s="19"/>
      <c r="C9" s="28"/>
      <c r="D9" s="19"/>
      <c r="E9" s="246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</row>
    <row r="10" spans="2:104" ht="15">
      <c r="B10" s="241" t="s">
        <v>10</v>
      </c>
      <c r="C10" s="230" t="s">
        <v>11</v>
      </c>
      <c r="D10" s="241" t="s">
        <v>84</v>
      </c>
      <c r="E10" s="241"/>
      <c r="F10" s="241"/>
      <c r="G10" s="243" t="s">
        <v>33</v>
      </c>
      <c r="H10" s="230" t="s">
        <v>14</v>
      </c>
      <c r="I10" s="233" t="s">
        <v>82</v>
      </c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 t="s">
        <v>81</v>
      </c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 t="s">
        <v>80</v>
      </c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 t="s">
        <v>79</v>
      </c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52"/>
    </row>
    <row r="11" spans="2:104" ht="12.75" customHeight="1">
      <c r="B11" s="242"/>
      <c r="C11" s="231"/>
      <c r="D11" s="253" t="s">
        <v>51</v>
      </c>
      <c r="E11" s="253" t="s">
        <v>49</v>
      </c>
      <c r="F11" s="253" t="s">
        <v>50</v>
      </c>
      <c r="G11" s="244"/>
      <c r="H11" s="231"/>
      <c r="I11" s="255" t="s">
        <v>39</v>
      </c>
      <c r="J11" s="249"/>
      <c r="K11" s="249"/>
      <c r="L11" s="249"/>
      <c r="M11" s="249"/>
      <c r="N11" s="249"/>
      <c r="O11" s="249"/>
      <c r="P11" s="249"/>
      <c r="Q11" s="249"/>
      <c r="R11" s="249"/>
      <c r="S11" s="250"/>
      <c r="T11" s="256" t="s">
        <v>14</v>
      </c>
      <c r="U11" s="248" t="s">
        <v>40</v>
      </c>
      <c r="V11" s="249"/>
      <c r="W11" s="249"/>
      <c r="X11" s="249"/>
      <c r="Y11" s="249"/>
      <c r="Z11" s="249"/>
      <c r="AA11" s="249"/>
      <c r="AB11" s="249"/>
      <c r="AC11" s="249"/>
      <c r="AD11" s="249"/>
      <c r="AE11" s="250"/>
      <c r="AF11" s="251" t="s">
        <v>14</v>
      </c>
      <c r="AG11" s="248" t="s">
        <v>41</v>
      </c>
      <c r="AH11" s="249"/>
      <c r="AI11" s="249"/>
      <c r="AJ11" s="249"/>
      <c r="AK11" s="249"/>
      <c r="AL11" s="249"/>
      <c r="AM11" s="249"/>
      <c r="AN11" s="249"/>
      <c r="AO11" s="249"/>
      <c r="AP11" s="249"/>
      <c r="AQ11" s="250"/>
      <c r="AR11" s="251" t="s">
        <v>14</v>
      </c>
      <c r="AS11" s="248" t="s">
        <v>42</v>
      </c>
      <c r="AT11" s="249"/>
      <c r="AU11" s="249"/>
      <c r="AV11" s="249"/>
      <c r="AW11" s="249"/>
      <c r="AX11" s="249"/>
      <c r="AY11" s="249"/>
      <c r="AZ11" s="249"/>
      <c r="BA11" s="249"/>
      <c r="BB11" s="249"/>
      <c r="BC11" s="250"/>
      <c r="BD11" s="251" t="s">
        <v>14</v>
      </c>
      <c r="BE11" s="248" t="s">
        <v>43</v>
      </c>
      <c r="BF11" s="249"/>
      <c r="BG11" s="249"/>
      <c r="BH11" s="249"/>
      <c r="BI11" s="249"/>
      <c r="BJ11" s="249"/>
      <c r="BK11" s="249"/>
      <c r="BL11" s="249"/>
      <c r="BM11" s="249"/>
      <c r="BN11" s="249"/>
      <c r="BO11" s="250"/>
      <c r="BP11" s="251" t="s">
        <v>14</v>
      </c>
      <c r="BQ11" s="248" t="s">
        <v>44</v>
      </c>
      <c r="BR11" s="249"/>
      <c r="BS11" s="249"/>
      <c r="BT11" s="249"/>
      <c r="BU11" s="249"/>
      <c r="BV11" s="249"/>
      <c r="BW11" s="249"/>
      <c r="BX11" s="249"/>
      <c r="BY11" s="249"/>
      <c r="BZ11" s="249"/>
      <c r="CA11" s="250"/>
      <c r="CB11" s="251" t="s">
        <v>14</v>
      </c>
      <c r="CC11" s="248" t="s">
        <v>45</v>
      </c>
      <c r="CD11" s="249"/>
      <c r="CE11" s="249"/>
      <c r="CF11" s="249"/>
      <c r="CG11" s="249"/>
      <c r="CH11" s="249"/>
      <c r="CI11" s="249"/>
      <c r="CJ11" s="249"/>
      <c r="CK11" s="249"/>
      <c r="CL11" s="249"/>
      <c r="CM11" s="250"/>
      <c r="CN11" s="251" t="s">
        <v>14</v>
      </c>
      <c r="CO11" s="248" t="s">
        <v>47</v>
      </c>
      <c r="CP11" s="249"/>
      <c r="CQ11" s="249"/>
      <c r="CR11" s="249"/>
      <c r="CS11" s="249"/>
      <c r="CT11" s="249"/>
      <c r="CU11" s="249"/>
      <c r="CV11" s="249"/>
      <c r="CW11" s="249"/>
      <c r="CX11" s="249"/>
      <c r="CY11" s="250"/>
      <c r="CZ11" s="251" t="s">
        <v>14</v>
      </c>
    </row>
    <row r="12" spans="2:104" s="173" customFormat="1" ht="22.5" customHeight="1">
      <c r="B12" s="242"/>
      <c r="C12" s="232"/>
      <c r="D12" s="254"/>
      <c r="E12" s="254"/>
      <c r="F12" s="254"/>
      <c r="G12" s="245"/>
      <c r="H12" s="232"/>
      <c r="I12" s="174" t="s">
        <v>16</v>
      </c>
      <c r="J12" s="174" t="s">
        <v>34</v>
      </c>
      <c r="K12" s="174" t="s">
        <v>17</v>
      </c>
      <c r="L12" s="174" t="s">
        <v>35</v>
      </c>
      <c r="M12" s="174" t="s">
        <v>36</v>
      </c>
      <c r="N12" s="174" t="s">
        <v>56</v>
      </c>
      <c r="O12" s="174" t="s">
        <v>37</v>
      </c>
      <c r="P12" s="174" t="s">
        <v>54</v>
      </c>
      <c r="Q12" s="174" t="s">
        <v>55</v>
      </c>
      <c r="R12" s="174" t="s">
        <v>18</v>
      </c>
      <c r="S12" s="175" t="s">
        <v>38</v>
      </c>
      <c r="T12" s="257"/>
      <c r="U12" s="176" t="s">
        <v>16</v>
      </c>
      <c r="V12" s="174" t="s">
        <v>34</v>
      </c>
      <c r="W12" s="174" t="s">
        <v>17</v>
      </c>
      <c r="X12" s="174" t="s">
        <v>35</v>
      </c>
      <c r="Y12" s="174" t="s">
        <v>36</v>
      </c>
      <c r="Z12" s="174" t="s">
        <v>56</v>
      </c>
      <c r="AA12" s="174" t="s">
        <v>37</v>
      </c>
      <c r="AB12" s="174" t="s">
        <v>54</v>
      </c>
      <c r="AC12" s="174" t="s">
        <v>55</v>
      </c>
      <c r="AD12" s="174" t="s">
        <v>18</v>
      </c>
      <c r="AE12" s="175" t="s">
        <v>38</v>
      </c>
      <c r="AF12" s="233"/>
      <c r="AG12" s="176" t="s">
        <v>16</v>
      </c>
      <c r="AH12" s="174" t="s">
        <v>34</v>
      </c>
      <c r="AI12" s="174" t="s">
        <v>17</v>
      </c>
      <c r="AJ12" s="174" t="s">
        <v>35</v>
      </c>
      <c r="AK12" s="174" t="s">
        <v>36</v>
      </c>
      <c r="AL12" s="174" t="s">
        <v>56</v>
      </c>
      <c r="AM12" s="174" t="s">
        <v>37</v>
      </c>
      <c r="AN12" s="174" t="s">
        <v>54</v>
      </c>
      <c r="AO12" s="174" t="s">
        <v>55</v>
      </c>
      <c r="AP12" s="174" t="s">
        <v>18</v>
      </c>
      <c r="AQ12" s="175" t="s">
        <v>38</v>
      </c>
      <c r="AR12" s="233"/>
      <c r="AS12" s="176" t="s">
        <v>16</v>
      </c>
      <c r="AT12" s="174" t="s">
        <v>34</v>
      </c>
      <c r="AU12" s="174" t="s">
        <v>17</v>
      </c>
      <c r="AV12" s="174" t="s">
        <v>35</v>
      </c>
      <c r="AW12" s="174" t="s">
        <v>36</v>
      </c>
      <c r="AX12" s="174" t="s">
        <v>56</v>
      </c>
      <c r="AY12" s="174" t="s">
        <v>37</v>
      </c>
      <c r="AZ12" s="174" t="s">
        <v>54</v>
      </c>
      <c r="BA12" s="174" t="s">
        <v>55</v>
      </c>
      <c r="BB12" s="174" t="s">
        <v>18</v>
      </c>
      <c r="BC12" s="175" t="s">
        <v>38</v>
      </c>
      <c r="BD12" s="233"/>
      <c r="BE12" s="176" t="s">
        <v>16</v>
      </c>
      <c r="BF12" s="174" t="s">
        <v>34</v>
      </c>
      <c r="BG12" s="174" t="s">
        <v>17</v>
      </c>
      <c r="BH12" s="174" t="s">
        <v>35</v>
      </c>
      <c r="BI12" s="174" t="s">
        <v>36</v>
      </c>
      <c r="BJ12" s="174" t="s">
        <v>56</v>
      </c>
      <c r="BK12" s="174" t="s">
        <v>37</v>
      </c>
      <c r="BL12" s="174" t="s">
        <v>54</v>
      </c>
      <c r="BM12" s="174" t="s">
        <v>55</v>
      </c>
      <c r="BN12" s="174" t="s">
        <v>18</v>
      </c>
      <c r="BO12" s="175" t="s">
        <v>38</v>
      </c>
      <c r="BP12" s="233"/>
      <c r="BQ12" s="176" t="s">
        <v>16</v>
      </c>
      <c r="BR12" s="174" t="s">
        <v>34</v>
      </c>
      <c r="BS12" s="174" t="s">
        <v>17</v>
      </c>
      <c r="BT12" s="174" t="s">
        <v>35</v>
      </c>
      <c r="BU12" s="174" t="s">
        <v>36</v>
      </c>
      <c r="BV12" s="174" t="s">
        <v>56</v>
      </c>
      <c r="BW12" s="174" t="s">
        <v>37</v>
      </c>
      <c r="BX12" s="174" t="s">
        <v>54</v>
      </c>
      <c r="BY12" s="174" t="s">
        <v>55</v>
      </c>
      <c r="BZ12" s="174" t="s">
        <v>18</v>
      </c>
      <c r="CA12" s="175" t="s">
        <v>219</v>
      </c>
      <c r="CB12" s="233"/>
      <c r="CC12" s="176" t="s">
        <v>16</v>
      </c>
      <c r="CD12" s="174" t="s">
        <v>34</v>
      </c>
      <c r="CE12" s="174" t="s">
        <v>17</v>
      </c>
      <c r="CF12" s="174" t="s">
        <v>35</v>
      </c>
      <c r="CG12" s="174" t="s">
        <v>36</v>
      </c>
      <c r="CH12" s="174" t="s">
        <v>56</v>
      </c>
      <c r="CI12" s="174" t="s">
        <v>37</v>
      </c>
      <c r="CJ12" s="174" t="s">
        <v>54</v>
      </c>
      <c r="CK12" s="174" t="s">
        <v>55</v>
      </c>
      <c r="CL12" s="174" t="s">
        <v>18</v>
      </c>
      <c r="CM12" s="174" t="s">
        <v>38</v>
      </c>
      <c r="CN12" s="233"/>
      <c r="CO12" s="176" t="s">
        <v>16</v>
      </c>
      <c r="CP12" s="174" t="s">
        <v>34</v>
      </c>
      <c r="CQ12" s="174" t="s">
        <v>17</v>
      </c>
      <c r="CR12" s="174" t="s">
        <v>35</v>
      </c>
      <c r="CS12" s="174" t="s">
        <v>36</v>
      </c>
      <c r="CT12" s="174" t="s">
        <v>56</v>
      </c>
      <c r="CU12" s="174" t="s">
        <v>37</v>
      </c>
      <c r="CV12" s="174" t="s">
        <v>54</v>
      </c>
      <c r="CW12" s="174" t="s">
        <v>55</v>
      </c>
      <c r="CX12" s="174" t="s">
        <v>18</v>
      </c>
      <c r="CY12" s="175" t="s">
        <v>38</v>
      </c>
      <c r="CZ12" s="233"/>
    </row>
    <row r="13" spans="2:104" ht="19.5" customHeight="1">
      <c r="B13" s="265" t="s">
        <v>75</v>
      </c>
      <c r="C13" s="266"/>
      <c r="D13" s="266"/>
      <c r="E13" s="266"/>
      <c r="F13" s="266"/>
      <c r="G13" s="267"/>
      <c r="H13" s="26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7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71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71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71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71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71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71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71"/>
    </row>
    <row r="14" spans="2:104" ht="23.25" customHeight="1">
      <c r="B14" s="99" t="s">
        <v>137</v>
      </c>
      <c r="C14" s="165" t="s">
        <v>169</v>
      </c>
      <c r="D14" s="100" t="s">
        <v>171</v>
      </c>
      <c r="E14" s="100"/>
      <c r="F14" s="100" t="s">
        <v>172</v>
      </c>
      <c r="G14" s="101">
        <f>SUM(I14:S14,U14:AE14,AG14:AQ14,AS14:BC14,BE14:BO14,BQ14:CA14,CC14:CM14,CO14:CY14)</f>
        <v>60</v>
      </c>
      <c r="H14" s="102">
        <f>SUM(T14,AF14,AR14,BD14,BP14,CB14,CN14,CZ14)</f>
        <v>4</v>
      </c>
      <c r="I14" s="137">
        <v>30</v>
      </c>
      <c r="J14" s="137"/>
      <c r="K14" s="137"/>
      <c r="L14" s="137"/>
      <c r="M14" s="137"/>
      <c r="N14" s="137"/>
      <c r="O14" s="137"/>
      <c r="P14" s="137"/>
      <c r="Q14" s="137"/>
      <c r="R14" s="137"/>
      <c r="S14" s="138"/>
      <c r="T14" s="139">
        <v>2</v>
      </c>
      <c r="U14" s="140">
        <v>30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8"/>
      <c r="AF14" s="139">
        <v>2</v>
      </c>
      <c r="AG14" s="140"/>
      <c r="AH14" s="137"/>
      <c r="AI14" s="137"/>
      <c r="AJ14" s="137"/>
      <c r="AK14" s="137"/>
      <c r="AL14" s="137"/>
      <c r="AM14" s="137"/>
      <c r="AN14" s="137"/>
      <c r="AO14" s="137"/>
      <c r="AP14" s="137"/>
      <c r="AQ14" s="138"/>
      <c r="AR14" s="139"/>
      <c r="AS14" s="140"/>
      <c r="AT14" s="137"/>
      <c r="AU14" s="137"/>
      <c r="AV14" s="137"/>
      <c r="AW14" s="137"/>
      <c r="AX14" s="137"/>
      <c r="AY14" s="137"/>
      <c r="AZ14" s="137"/>
      <c r="BA14" s="137"/>
      <c r="BB14" s="137"/>
      <c r="BC14" s="138"/>
      <c r="BD14" s="139"/>
      <c r="BE14" s="140"/>
      <c r="BF14" s="137"/>
      <c r="BG14" s="137"/>
      <c r="BH14" s="137"/>
      <c r="BI14" s="137"/>
      <c r="BJ14" s="137"/>
      <c r="BK14" s="137"/>
      <c r="BL14" s="137"/>
      <c r="BM14" s="137"/>
      <c r="BN14" s="137"/>
      <c r="BO14" s="138"/>
      <c r="BP14" s="139"/>
      <c r="BQ14" s="140"/>
      <c r="BR14" s="137"/>
      <c r="BS14" s="137"/>
      <c r="BT14" s="137"/>
      <c r="BU14" s="137"/>
      <c r="BV14" s="137"/>
      <c r="BW14" s="137"/>
      <c r="BX14" s="137"/>
      <c r="BY14" s="137"/>
      <c r="BZ14" s="137"/>
      <c r="CA14" s="138"/>
      <c r="CB14" s="139"/>
      <c r="CC14" s="140"/>
      <c r="CD14" s="137"/>
      <c r="CE14" s="137"/>
      <c r="CF14" s="137"/>
      <c r="CG14" s="137"/>
      <c r="CH14" s="137"/>
      <c r="CI14" s="137"/>
      <c r="CJ14" s="137"/>
      <c r="CK14" s="137"/>
      <c r="CL14" s="137"/>
      <c r="CM14" s="138"/>
      <c r="CN14" s="139"/>
      <c r="CO14" s="55"/>
      <c r="CP14" s="52"/>
      <c r="CQ14" s="52"/>
      <c r="CR14" s="52"/>
      <c r="CS14" s="52"/>
      <c r="CT14" s="52"/>
      <c r="CU14" s="52"/>
      <c r="CV14" s="52"/>
      <c r="CW14" s="52"/>
      <c r="CX14" s="52"/>
      <c r="CY14" s="53"/>
      <c r="CZ14" s="54"/>
    </row>
    <row r="15" spans="2:104" ht="24" customHeight="1">
      <c r="B15" s="103" t="s">
        <v>138</v>
      </c>
      <c r="C15" s="166" t="s">
        <v>115</v>
      </c>
      <c r="D15" s="100" t="s">
        <v>179</v>
      </c>
      <c r="E15" s="100"/>
      <c r="F15" s="100" t="s">
        <v>180</v>
      </c>
      <c r="G15" s="101">
        <f aca="true" t="shared" si="0" ref="G15:G39">SUM(I15:S15,U15:AE15,AG15:AQ15,AS15:BC15,BE15:BO15,BQ15:CA15,CC15:CM15,CO15:CY15)</f>
        <v>60</v>
      </c>
      <c r="H15" s="102">
        <f aca="true" t="shared" si="1" ref="H15:H39">SUM(T15,AF15,AR15,BD15,BP15,CB15,CN15,CZ15)</f>
        <v>4</v>
      </c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8"/>
      <c r="T15" s="139"/>
      <c r="U15" s="140"/>
      <c r="V15" s="137"/>
      <c r="W15" s="137"/>
      <c r="X15" s="137"/>
      <c r="Y15" s="137"/>
      <c r="Z15" s="137"/>
      <c r="AA15" s="137"/>
      <c r="AB15" s="137"/>
      <c r="AC15" s="137"/>
      <c r="AD15" s="137"/>
      <c r="AE15" s="138"/>
      <c r="AF15" s="139"/>
      <c r="AG15" s="140">
        <v>30</v>
      </c>
      <c r="AH15" s="137"/>
      <c r="AI15" s="137"/>
      <c r="AJ15" s="137"/>
      <c r="AK15" s="137"/>
      <c r="AL15" s="137"/>
      <c r="AM15" s="137"/>
      <c r="AN15" s="137"/>
      <c r="AO15" s="137"/>
      <c r="AP15" s="137"/>
      <c r="AQ15" s="138"/>
      <c r="AR15" s="139">
        <v>2</v>
      </c>
      <c r="AS15" s="140">
        <v>30</v>
      </c>
      <c r="AT15" s="137"/>
      <c r="AU15" s="137"/>
      <c r="AV15" s="137"/>
      <c r="AW15" s="137"/>
      <c r="AX15" s="137"/>
      <c r="AY15" s="137"/>
      <c r="AZ15" s="137"/>
      <c r="BA15" s="137"/>
      <c r="BB15" s="137"/>
      <c r="BC15" s="138"/>
      <c r="BD15" s="139">
        <v>2</v>
      </c>
      <c r="BE15" s="140"/>
      <c r="BF15" s="137"/>
      <c r="BG15" s="137"/>
      <c r="BH15" s="137"/>
      <c r="BI15" s="137"/>
      <c r="BJ15" s="137"/>
      <c r="BK15" s="137"/>
      <c r="BL15" s="137"/>
      <c r="BM15" s="137"/>
      <c r="BN15" s="137"/>
      <c r="BO15" s="138"/>
      <c r="BP15" s="139"/>
      <c r="BQ15" s="140"/>
      <c r="BR15" s="137"/>
      <c r="BS15" s="137"/>
      <c r="BT15" s="137"/>
      <c r="BU15" s="137"/>
      <c r="BV15" s="137"/>
      <c r="BW15" s="137"/>
      <c r="BX15" s="137"/>
      <c r="BY15" s="137"/>
      <c r="BZ15" s="137"/>
      <c r="CA15" s="138"/>
      <c r="CB15" s="139"/>
      <c r="CC15" s="140"/>
      <c r="CD15" s="137"/>
      <c r="CE15" s="137"/>
      <c r="CF15" s="137"/>
      <c r="CG15" s="137"/>
      <c r="CH15" s="137"/>
      <c r="CI15" s="137"/>
      <c r="CJ15" s="137"/>
      <c r="CK15" s="137"/>
      <c r="CL15" s="137"/>
      <c r="CM15" s="138"/>
      <c r="CN15" s="139"/>
      <c r="CO15" s="55"/>
      <c r="CP15" s="52"/>
      <c r="CQ15" s="52"/>
      <c r="CR15" s="52"/>
      <c r="CS15" s="52"/>
      <c r="CT15" s="52"/>
      <c r="CU15" s="52"/>
      <c r="CV15" s="52"/>
      <c r="CW15" s="52"/>
      <c r="CX15" s="52"/>
      <c r="CY15" s="53"/>
      <c r="CZ15" s="54"/>
    </row>
    <row r="16" spans="2:104" ht="24" customHeight="1">
      <c r="B16" s="99" t="s">
        <v>139</v>
      </c>
      <c r="C16" s="166" t="s">
        <v>116</v>
      </c>
      <c r="D16" s="100"/>
      <c r="E16" s="100"/>
      <c r="F16" s="100" t="s">
        <v>181</v>
      </c>
      <c r="G16" s="101">
        <f t="shared" si="0"/>
        <v>60</v>
      </c>
      <c r="H16" s="102">
        <f t="shared" si="1"/>
        <v>4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8"/>
      <c r="T16" s="139"/>
      <c r="U16" s="140"/>
      <c r="V16" s="137"/>
      <c r="W16" s="137"/>
      <c r="X16" s="137"/>
      <c r="Y16" s="137"/>
      <c r="Z16" s="137"/>
      <c r="AA16" s="137"/>
      <c r="AB16" s="137"/>
      <c r="AC16" s="137"/>
      <c r="AD16" s="137"/>
      <c r="AE16" s="138"/>
      <c r="AF16" s="139"/>
      <c r="AG16" s="140"/>
      <c r="AH16" s="137"/>
      <c r="AI16" s="137"/>
      <c r="AJ16" s="137"/>
      <c r="AK16" s="137"/>
      <c r="AL16" s="137"/>
      <c r="AM16" s="137"/>
      <c r="AN16" s="137"/>
      <c r="AO16" s="137"/>
      <c r="AP16" s="137"/>
      <c r="AQ16" s="138"/>
      <c r="AR16" s="139"/>
      <c r="AS16" s="140"/>
      <c r="AT16" s="137"/>
      <c r="AU16" s="137"/>
      <c r="AV16" s="137"/>
      <c r="AW16" s="137"/>
      <c r="AX16" s="137"/>
      <c r="AY16" s="137"/>
      <c r="AZ16" s="137"/>
      <c r="BA16" s="137"/>
      <c r="BB16" s="137"/>
      <c r="BC16" s="138"/>
      <c r="BD16" s="139"/>
      <c r="BE16" s="140">
        <v>30</v>
      </c>
      <c r="BF16" s="137"/>
      <c r="BG16" s="137"/>
      <c r="BH16" s="137"/>
      <c r="BI16" s="137"/>
      <c r="BJ16" s="137"/>
      <c r="BK16" s="137"/>
      <c r="BL16" s="137"/>
      <c r="BM16" s="137"/>
      <c r="BN16" s="137"/>
      <c r="BO16" s="138"/>
      <c r="BP16" s="139">
        <v>2</v>
      </c>
      <c r="BQ16" s="140">
        <v>30</v>
      </c>
      <c r="BR16" s="137"/>
      <c r="BS16" s="137"/>
      <c r="BT16" s="137"/>
      <c r="BU16" s="137"/>
      <c r="BV16" s="137"/>
      <c r="BW16" s="137"/>
      <c r="BX16" s="137"/>
      <c r="BY16" s="137"/>
      <c r="BZ16" s="137"/>
      <c r="CA16" s="138"/>
      <c r="CB16" s="139">
        <v>2</v>
      </c>
      <c r="CC16" s="140"/>
      <c r="CD16" s="137"/>
      <c r="CE16" s="137"/>
      <c r="CF16" s="137"/>
      <c r="CG16" s="137"/>
      <c r="CH16" s="137"/>
      <c r="CI16" s="137"/>
      <c r="CJ16" s="137"/>
      <c r="CK16" s="137"/>
      <c r="CL16" s="137"/>
      <c r="CM16" s="138"/>
      <c r="CN16" s="139"/>
      <c r="CO16" s="55"/>
      <c r="CP16" s="52"/>
      <c r="CQ16" s="52"/>
      <c r="CR16" s="52"/>
      <c r="CS16" s="52"/>
      <c r="CT16" s="52"/>
      <c r="CU16" s="52"/>
      <c r="CV16" s="52"/>
      <c r="CW16" s="52"/>
      <c r="CX16" s="52"/>
      <c r="CY16" s="53"/>
      <c r="CZ16" s="54"/>
    </row>
    <row r="17" spans="2:104" ht="23.25" customHeight="1">
      <c r="B17" s="103" t="s">
        <v>140</v>
      </c>
      <c r="C17" s="166" t="s">
        <v>117</v>
      </c>
      <c r="D17" s="100" t="s">
        <v>171</v>
      </c>
      <c r="E17" s="100"/>
      <c r="F17" s="100" t="s">
        <v>172</v>
      </c>
      <c r="G17" s="101">
        <v>180</v>
      </c>
      <c r="H17" s="102">
        <v>6</v>
      </c>
      <c r="I17" s="137"/>
      <c r="J17" s="137"/>
      <c r="K17" s="137"/>
      <c r="L17" s="137"/>
      <c r="M17" s="137">
        <v>90</v>
      </c>
      <c r="N17" s="137"/>
      <c r="O17" s="137"/>
      <c r="P17" s="137"/>
      <c r="Q17" s="137"/>
      <c r="R17" s="137"/>
      <c r="S17" s="138"/>
      <c r="T17" s="139">
        <v>3</v>
      </c>
      <c r="U17" s="140"/>
      <c r="V17" s="137"/>
      <c r="W17" s="137"/>
      <c r="X17" s="137"/>
      <c r="Y17" s="137">
        <v>90</v>
      </c>
      <c r="Z17" s="137"/>
      <c r="AA17" s="137"/>
      <c r="AB17" s="137"/>
      <c r="AC17" s="137"/>
      <c r="AD17" s="137"/>
      <c r="AE17" s="138"/>
      <c r="AF17" s="139">
        <v>3</v>
      </c>
      <c r="AG17" s="140"/>
      <c r="AH17" s="137"/>
      <c r="AI17" s="137"/>
      <c r="AJ17" s="137"/>
      <c r="AK17" s="137"/>
      <c r="AL17" s="137"/>
      <c r="AM17" s="137"/>
      <c r="AN17" s="137"/>
      <c r="AO17" s="137"/>
      <c r="AP17" s="137"/>
      <c r="AQ17" s="138"/>
      <c r="AR17" s="139"/>
      <c r="AS17" s="140"/>
      <c r="AT17" s="137"/>
      <c r="AU17" s="137"/>
      <c r="AV17" s="137"/>
      <c r="AW17" s="137"/>
      <c r="AX17" s="137"/>
      <c r="AY17" s="137"/>
      <c r="AZ17" s="137"/>
      <c r="BA17" s="137"/>
      <c r="BB17" s="137"/>
      <c r="BC17" s="138"/>
      <c r="BD17" s="139"/>
      <c r="BE17" s="140"/>
      <c r="BF17" s="137"/>
      <c r="BG17" s="137"/>
      <c r="BH17" s="137"/>
      <c r="BI17" s="137"/>
      <c r="BJ17" s="137"/>
      <c r="BK17" s="137"/>
      <c r="BL17" s="137"/>
      <c r="BM17" s="137"/>
      <c r="BN17" s="137"/>
      <c r="BO17" s="138"/>
      <c r="BP17" s="139"/>
      <c r="BQ17" s="140"/>
      <c r="BR17" s="137"/>
      <c r="BS17" s="137"/>
      <c r="BT17" s="137"/>
      <c r="BU17" s="137"/>
      <c r="BV17" s="137"/>
      <c r="BW17" s="137"/>
      <c r="BX17" s="137"/>
      <c r="BY17" s="137"/>
      <c r="BZ17" s="137"/>
      <c r="CA17" s="138"/>
      <c r="CB17" s="139"/>
      <c r="CC17" s="140"/>
      <c r="CD17" s="137"/>
      <c r="CE17" s="137"/>
      <c r="CF17" s="137"/>
      <c r="CG17" s="137"/>
      <c r="CH17" s="137"/>
      <c r="CI17" s="137"/>
      <c r="CJ17" s="137"/>
      <c r="CK17" s="137"/>
      <c r="CL17" s="137"/>
      <c r="CM17" s="138"/>
      <c r="CN17" s="139"/>
      <c r="CO17" s="55"/>
      <c r="CP17" s="52"/>
      <c r="CQ17" s="52"/>
      <c r="CR17" s="52"/>
      <c r="CS17" s="52"/>
      <c r="CT17" s="52"/>
      <c r="CU17" s="52"/>
      <c r="CV17" s="52"/>
      <c r="CW17" s="52"/>
      <c r="CX17" s="52"/>
      <c r="CY17" s="53"/>
      <c r="CZ17" s="54"/>
    </row>
    <row r="18" spans="2:104" ht="23.25" customHeight="1">
      <c r="B18" s="99" t="s">
        <v>141</v>
      </c>
      <c r="C18" s="166" t="s">
        <v>118</v>
      </c>
      <c r="D18" s="100" t="s">
        <v>171</v>
      </c>
      <c r="E18" s="100"/>
      <c r="F18" s="100" t="s">
        <v>172</v>
      </c>
      <c r="G18" s="101">
        <f t="shared" si="0"/>
        <v>90</v>
      </c>
      <c r="H18" s="102">
        <f t="shared" si="1"/>
        <v>4</v>
      </c>
      <c r="I18" s="137"/>
      <c r="J18" s="137"/>
      <c r="K18" s="137"/>
      <c r="L18" s="137"/>
      <c r="M18" s="137">
        <v>45</v>
      </c>
      <c r="N18" s="137"/>
      <c r="O18" s="137"/>
      <c r="P18" s="137"/>
      <c r="Q18" s="137"/>
      <c r="R18" s="137"/>
      <c r="S18" s="138"/>
      <c r="T18" s="139">
        <v>2</v>
      </c>
      <c r="U18" s="140"/>
      <c r="V18" s="137"/>
      <c r="W18" s="137"/>
      <c r="X18" s="137"/>
      <c r="Y18" s="137">
        <v>45</v>
      </c>
      <c r="Z18" s="137"/>
      <c r="AA18" s="137"/>
      <c r="AB18" s="137"/>
      <c r="AC18" s="137"/>
      <c r="AD18" s="137"/>
      <c r="AE18" s="138"/>
      <c r="AF18" s="139">
        <v>2</v>
      </c>
      <c r="AG18" s="140"/>
      <c r="AH18" s="137"/>
      <c r="AI18" s="137"/>
      <c r="AJ18" s="137"/>
      <c r="AK18" s="137"/>
      <c r="AL18" s="137"/>
      <c r="AM18" s="137"/>
      <c r="AN18" s="137"/>
      <c r="AO18" s="137"/>
      <c r="AP18" s="137"/>
      <c r="AQ18" s="138"/>
      <c r="AR18" s="139"/>
      <c r="AS18" s="140"/>
      <c r="AT18" s="137"/>
      <c r="AU18" s="137"/>
      <c r="AV18" s="137"/>
      <c r="AW18" s="137"/>
      <c r="AX18" s="137"/>
      <c r="AY18" s="137"/>
      <c r="AZ18" s="137"/>
      <c r="BA18" s="137"/>
      <c r="BB18" s="137"/>
      <c r="BC18" s="138"/>
      <c r="BD18" s="139"/>
      <c r="BE18" s="140"/>
      <c r="BF18" s="137"/>
      <c r="BG18" s="137"/>
      <c r="BH18" s="137"/>
      <c r="BI18" s="137"/>
      <c r="BJ18" s="137"/>
      <c r="BK18" s="137"/>
      <c r="BL18" s="137"/>
      <c r="BM18" s="137"/>
      <c r="BN18" s="137"/>
      <c r="BO18" s="138"/>
      <c r="BP18" s="139"/>
      <c r="BQ18" s="140"/>
      <c r="BR18" s="137"/>
      <c r="BS18" s="137"/>
      <c r="BT18" s="137"/>
      <c r="BU18" s="137"/>
      <c r="BV18" s="137"/>
      <c r="BW18" s="137"/>
      <c r="BX18" s="137"/>
      <c r="BY18" s="137"/>
      <c r="BZ18" s="137"/>
      <c r="CA18" s="138"/>
      <c r="CB18" s="139"/>
      <c r="CC18" s="140"/>
      <c r="CD18" s="137"/>
      <c r="CE18" s="137"/>
      <c r="CF18" s="137"/>
      <c r="CG18" s="137"/>
      <c r="CH18" s="137"/>
      <c r="CI18" s="137"/>
      <c r="CJ18" s="137"/>
      <c r="CK18" s="137"/>
      <c r="CL18" s="137"/>
      <c r="CM18" s="138"/>
      <c r="CN18" s="139"/>
      <c r="CO18" s="55"/>
      <c r="CP18" s="52"/>
      <c r="CQ18" s="52"/>
      <c r="CR18" s="52"/>
      <c r="CS18" s="52"/>
      <c r="CT18" s="52"/>
      <c r="CU18" s="52"/>
      <c r="CV18" s="52"/>
      <c r="CW18" s="52"/>
      <c r="CX18" s="52"/>
      <c r="CY18" s="53"/>
      <c r="CZ18" s="54"/>
    </row>
    <row r="19" spans="2:104" ht="22.5" customHeight="1">
      <c r="B19" s="103" t="s">
        <v>142</v>
      </c>
      <c r="C19" s="166" t="s">
        <v>119</v>
      </c>
      <c r="D19" s="100" t="s">
        <v>171</v>
      </c>
      <c r="E19" s="100"/>
      <c r="F19" s="100" t="s">
        <v>172</v>
      </c>
      <c r="G19" s="101">
        <f t="shared" si="0"/>
        <v>90</v>
      </c>
      <c r="H19" s="102">
        <f t="shared" si="1"/>
        <v>4</v>
      </c>
      <c r="I19" s="137"/>
      <c r="J19" s="137"/>
      <c r="K19" s="137"/>
      <c r="L19" s="137"/>
      <c r="M19" s="137">
        <v>45</v>
      </c>
      <c r="N19" s="137"/>
      <c r="O19" s="137"/>
      <c r="P19" s="137"/>
      <c r="Q19" s="137"/>
      <c r="R19" s="137"/>
      <c r="S19" s="138"/>
      <c r="T19" s="139">
        <v>2</v>
      </c>
      <c r="U19" s="140"/>
      <c r="V19" s="137"/>
      <c r="W19" s="137"/>
      <c r="X19" s="137"/>
      <c r="Y19" s="137">
        <v>45</v>
      </c>
      <c r="Z19" s="137"/>
      <c r="AA19" s="137"/>
      <c r="AB19" s="137"/>
      <c r="AC19" s="137"/>
      <c r="AD19" s="137"/>
      <c r="AE19" s="138"/>
      <c r="AF19" s="139">
        <v>2</v>
      </c>
      <c r="AG19" s="140"/>
      <c r="AH19" s="137"/>
      <c r="AI19" s="137"/>
      <c r="AJ19" s="137"/>
      <c r="AK19" s="137"/>
      <c r="AL19" s="137"/>
      <c r="AM19" s="137"/>
      <c r="AN19" s="137"/>
      <c r="AO19" s="137"/>
      <c r="AP19" s="137"/>
      <c r="AQ19" s="138"/>
      <c r="AR19" s="139"/>
      <c r="AS19" s="140"/>
      <c r="AT19" s="137"/>
      <c r="AU19" s="137"/>
      <c r="AV19" s="137"/>
      <c r="AW19" s="137"/>
      <c r="AX19" s="137"/>
      <c r="AY19" s="137"/>
      <c r="AZ19" s="137"/>
      <c r="BA19" s="137"/>
      <c r="BB19" s="137"/>
      <c r="BC19" s="138"/>
      <c r="BD19" s="139"/>
      <c r="BE19" s="140"/>
      <c r="BF19" s="137"/>
      <c r="BG19" s="137"/>
      <c r="BH19" s="137"/>
      <c r="BI19" s="137"/>
      <c r="BJ19" s="137"/>
      <c r="BK19" s="137"/>
      <c r="BL19" s="137"/>
      <c r="BM19" s="137"/>
      <c r="BN19" s="137"/>
      <c r="BO19" s="138"/>
      <c r="BP19" s="139"/>
      <c r="BQ19" s="140"/>
      <c r="BR19" s="137"/>
      <c r="BS19" s="137"/>
      <c r="BT19" s="137"/>
      <c r="BU19" s="137"/>
      <c r="BV19" s="137"/>
      <c r="BW19" s="137"/>
      <c r="BX19" s="137"/>
      <c r="BY19" s="137"/>
      <c r="BZ19" s="137"/>
      <c r="CA19" s="138"/>
      <c r="CB19" s="139"/>
      <c r="CC19" s="140"/>
      <c r="CD19" s="137"/>
      <c r="CE19" s="137"/>
      <c r="CF19" s="137"/>
      <c r="CG19" s="137"/>
      <c r="CH19" s="137"/>
      <c r="CI19" s="137"/>
      <c r="CJ19" s="137"/>
      <c r="CK19" s="137"/>
      <c r="CL19" s="137"/>
      <c r="CM19" s="138"/>
      <c r="CN19" s="139"/>
      <c r="CO19" s="55"/>
      <c r="CP19" s="52"/>
      <c r="CQ19" s="52"/>
      <c r="CR19" s="52"/>
      <c r="CS19" s="52"/>
      <c r="CT19" s="52"/>
      <c r="CU19" s="52"/>
      <c r="CV19" s="52"/>
      <c r="CW19" s="52"/>
      <c r="CX19" s="52"/>
      <c r="CY19" s="53"/>
      <c r="CZ19" s="54"/>
    </row>
    <row r="20" spans="2:104" ht="30">
      <c r="B20" s="99" t="s">
        <v>143</v>
      </c>
      <c r="C20" s="166" t="s">
        <v>184</v>
      </c>
      <c r="D20" s="100" t="s">
        <v>216</v>
      </c>
      <c r="E20" s="100"/>
      <c r="F20" s="100" t="s">
        <v>210</v>
      </c>
      <c r="G20" s="101">
        <f t="shared" si="0"/>
        <v>180</v>
      </c>
      <c r="H20" s="102">
        <f t="shared" si="1"/>
        <v>8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8"/>
      <c r="T20" s="139"/>
      <c r="U20" s="140"/>
      <c r="V20" s="137"/>
      <c r="W20" s="137"/>
      <c r="X20" s="137"/>
      <c r="Y20" s="137"/>
      <c r="Z20" s="137"/>
      <c r="AA20" s="137"/>
      <c r="AB20" s="137"/>
      <c r="AC20" s="137"/>
      <c r="AD20" s="137"/>
      <c r="AE20" s="138"/>
      <c r="AF20" s="139"/>
      <c r="AG20" s="140"/>
      <c r="AH20" s="137"/>
      <c r="AI20" s="137"/>
      <c r="AJ20" s="137"/>
      <c r="AK20" s="137">
        <v>45</v>
      </c>
      <c r="AL20" s="137"/>
      <c r="AM20" s="137"/>
      <c r="AN20" s="137"/>
      <c r="AO20" s="137"/>
      <c r="AP20" s="137"/>
      <c r="AQ20" s="138"/>
      <c r="AR20" s="139">
        <v>2</v>
      </c>
      <c r="AS20" s="140"/>
      <c r="AT20" s="137"/>
      <c r="AU20" s="137"/>
      <c r="AV20" s="137"/>
      <c r="AW20" s="137">
        <v>45</v>
      </c>
      <c r="AX20" s="137"/>
      <c r="AY20" s="137"/>
      <c r="AZ20" s="137"/>
      <c r="BA20" s="137"/>
      <c r="BB20" s="137"/>
      <c r="BC20" s="138"/>
      <c r="BD20" s="139">
        <v>2</v>
      </c>
      <c r="BE20" s="140"/>
      <c r="BF20" s="137"/>
      <c r="BG20" s="137"/>
      <c r="BH20" s="137"/>
      <c r="BI20" s="137">
        <v>45</v>
      </c>
      <c r="BJ20" s="137"/>
      <c r="BK20" s="137"/>
      <c r="BL20" s="137"/>
      <c r="BM20" s="137"/>
      <c r="BN20" s="137"/>
      <c r="BO20" s="138"/>
      <c r="BP20" s="139">
        <v>2</v>
      </c>
      <c r="BQ20" s="140"/>
      <c r="BR20" s="137"/>
      <c r="BS20" s="137"/>
      <c r="BT20" s="137"/>
      <c r="BU20" s="137">
        <v>45</v>
      </c>
      <c r="BV20" s="137"/>
      <c r="BW20" s="137"/>
      <c r="BX20" s="137"/>
      <c r="BY20" s="137"/>
      <c r="BZ20" s="137"/>
      <c r="CA20" s="138"/>
      <c r="CB20" s="139">
        <v>2</v>
      </c>
      <c r="CC20" s="140"/>
      <c r="CD20" s="137"/>
      <c r="CE20" s="137"/>
      <c r="CF20" s="137"/>
      <c r="CG20" s="137"/>
      <c r="CH20" s="137"/>
      <c r="CI20" s="137"/>
      <c r="CJ20" s="137"/>
      <c r="CK20" s="137"/>
      <c r="CL20" s="137"/>
      <c r="CM20" s="138"/>
      <c r="CN20" s="139"/>
      <c r="CO20" s="55"/>
      <c r="CP20" s="52"/>
      <c r="CQ20" s="52"/>
      <c r="CR20" s="52"/>
      <c r="CS20" s="52"/>
      <c r="CT20" s="52"/>
      <c r="CU20" s="52"/>
      <c r="CV20" s="52"/>
      <c r="CW20" s="52"/>
      <c r="CX20" s="52"/>
      <c r="CY20" s="53"/>
      <c r="CZ20" s="54"/>
    </row>
    <row r="21" spans="2:104" ht="27.75" customHeight="1">
      <c r="B21" s="103" t="s">
        <v>144</v>
      </c>
      <c r="C21" s="166" t="s">
        <v>120</v>
      </c>
      <c r="D21" s="100" t="s">
        <v>171</v>
      </c>
      <c r="E21" s="100"/>
      <c r="F21" s="100" t="s">
        <v>172</v>
      </c>
      <c r="G21" s="101">
        <f t="shared" si="0"/>
        <v>120</v>
      </c>
      <c r="H21" s="102">
        <f t="shared" si="1"/>
        <v>8</v>
      </c>
      <c r="I21" s="137"/>
      <c r="J21" s="137"/>
      <c r="K21" s="137"/>
      <c r="L21" s="137"/>
      <c r="M21" s="137">
        <v>60</v>
      </c>
      <c r="N21" s="137"/>
      <c r="O21" s="137"/>
      <c r="P21" s="137"/>
      <c r="Q21" s="137"/>
      <c r="R21" s="137"/>
      <c r="S21" s="138"/>
      <c r="T21" s="139">
        <v>4</v>
      </c>
      <c r="U21" s="140"/>
      <c r="V21" s="137"/>
      <c r="W21" s="137"/>
      <c r="X21" s="137"/>
      <c r="Y21" s="137">
        <v>60</v>
      </c>
      <c r="Z21" s="137"/>
      <c r="AA21" s="137"/>
      <c r="AB21" s="137"/>
      <c r="AC21" s="137"/>
      <c r="AD21" s="137"/>
      <c r="AE21" s="138"/>
      <c r="AF21" s="139">
        <v>4</v>
      </c>
      <c r="AG21" s="140"/>
      <c r="AH21" s="137"/>
      <c r="AI21" s="137"/>
      <c r="AJ21" s="137"/>
      <c r="AK21" s="137"/>
      <c r="AL21" s="137"/>
      <c r="AM21" s="137"/>
      <c r="AN21" s="137"/>
      <c r="AO21" s="137"/>
      <c r="AP21" s="137"/>
      <c r="AQ21" s="138"/>
      <c r="AR21" s="139"/>
      <c r="AS21" s="140"/>
      <c r="AT21" s="137"/>
      <c r="AU21" s="137"/>
      <c r="AV21" s="137"/>
      <c r="AW21" s="137"/>
      <c r="AX21" s="137"/>
      <c r="AY21" s="137"/>
      <c r="AZ21" s="137"/>
      <c r="BA21" s="137"/>
      <c r="BB21" s="137"/>
      <c r="BC21" s="138"/>
      <c r="BD21" s="139"/>
      <c r="BE21" s="140"/>
      <c r="BF21" s="137"/>
      <c r="BG21" s="137"/>
      <c r="BH21" s="137"/>
      <c r="BI21" s="137"/>
      <c r="BJ21" s="137"/>
      <c r="BK21" s="137"/>
      <c r="BL21" s="137"/>
      <c r="BM21" s="137"/>
      <c r="BN21" s="137"/>
      <c r="BO21" s="138"/>
      <c r="BP21" s="139"/>
      <c r="BQ21" s="140"/>
      <c r="BR21" s="137"/>
      <c r="BS21" s="137"/>
      <c r="BT21" s="137"/>
      <c r="BU21" s="137"/>
      <c r="BV21" s="137"/>
      <c r="BW21" s="137"/>
      <c r="BX21" s="137"/>
      <c r="BY21" s="137"/>
      <c r="BZ21" s="137"/>
      <c r="CA21" s="138"/>
      <c r="CB21" s="139"/>
      <c r="CC21" s="140"/>
      <c r="CD21" s="137"/>
      <c r="CE21" s="137"/>
      <c r="CF21" s="137"/>
      <c r="CG21" s="137"/>
      <c r="CH21" s="137"/>
      <c r="CI21" s="137"/>
      <c r="CJ21" s="137"/>
      <c r="CK21" s="137"/>
      <c r="CL21" s="137"/>
      <c r="CM21" s="138"/>
      <c r="CN21" s="139"/>
      <c r="CO21" s="55"/>
      <c r="CP21" s="52"/>
      <c r="CQ21" s="52"/>
      <c r="CR21" s="52"/>
      <c r="CS21" s="52"/>
      <c r="CT21" s="52"/>
      <c r="CU21" s="52"/>
      <c r="CV21" s="52"/>
      <c r="CW21" s="52"/>
      <c r="CX21" s="52"/>
      <c r="CY21" s="53"/>
      <c r="CZ21" s="54"/>
    </row>
    <row r="22" spans="2:104" ht="24.75" customHeight="1">
      <c r="B22" s="99" t="s">
        <v>145</v>
      </c>
      <c r="C22" s="166" t="s">
        <v>121</v>
      </c>
      <c r="D22" s="100"/>
      <c r="E22" s="100"/>
      <c r="F22" s="100" t="s">
        <v>172</v>
      </c>
      <c r="G22" s="101">
        <f t="shared" si="0"/>
        <v>60</v>
      </c>
      <c r="H22" s="102">
        <f t="shared" si="1"/>
        <v>4</v>
      </c>
      <c r="I22" s="137"/>
      <c r="J22" s="137"/>
      <c r="K22" s="137"/>
      <c r="L22" s="137"/>
      <c r="M22" s="137">
        <v>30</v>
      </c>
      <c r="N22" s="137"/>
      <c r="O22" s="137"/>
      <c r="P22" s="137"/>
      <c r="Q22" s="137"/>
      <c r="R22" s="137"/>
      <c r="S22" s="138"/>
      <c r="T22" s="139">
        <v>2</v>
      </c>
      <c r="U22" s="140"/>
      <c r="V22" s="137"/>
      <c r="W22" s="137"/>
      <c r="X22" s="137"/>
      <c r="Y22" s="137">
        <v>30</v>
      </c>
      <c r="Z22" s="137"/>
      <c r="AA22" s="137"/>
      <c r="AB22" s="137"/>
      <c r="AC22" s="137"/>
      <c r="AD22" s="137"/>
      <c r="AE22" s="138"/>
      <c r="AF22" s="139">
        <v>2</v>
      </c>
      <c r="AG22" s="140"/>
      <c r="AH22" s="137"/>
      <c r="AI22" s="137"/>
      <c r="AJ22" s="137"/>
      <c r="AK22" s="137"/>
      <c r="AL22" s="137"/>
      <c r="AM22" s="137"/>
      <c r="AN22" s="137"/>
      <c r="AO22" s="137"/>
      <c r="AP22" s="137"/>
      <c r="AQ22" s="138"/>
      <c r="AR22" s="139"/>
      <c r="AS22" s="140"/>
      <c r="AT22" s="137"/>
      <c r="AU22" s="137"/>
      <c r="AV22" s="137"/>
      <c r="AW22" s="137"/>
      <c r="AX22" s="137"/>
      <c r="AY22" s="137"/>
      <c r="AZ22" s="137"/>
      <c r="BA22" s="137"/>
      <c r="BB22" s="137"/>
      <c r="BC22" s="138"/>
      <c r="BD22" s="139"/>
      <c r="BE22" s="140"/>
      <c r="BF22" s="137"/>
      <c r="BG22" s="137"/>
      <c r="BH22" s="137"/>
      <c r="BI22" s="137"/>
      <c r="BJ22" s="137"/>
      <c r="BK22" s="137"/>
      <c r="BL22" s="137"/>
      <c r="BM22" s="137"/>
      <c r="BN22" s="137"/>
      <c r="BO22" s="138"/>
      <c r="BP22" s="139"/>
      <c r="BQ22" s="140"/>
      <c r="BR22" s="137"/>
      <c r="BS22" s="137"/>
      <c r="BT22" s="137"/>
      <c r="BU22" s="137"/>
      <c r="BV22" s="137"/>
      <c r="BW22" s="137"/>
      <c r="BX22" s="137"/>
      <c r="BY22" s="137"/>
      <c r="BZ22" s="137"/>
      <c r="CA22" s="138"/>
      <c r="CB22" s="139"/>
      <c r="CC22" s="140"/>
      <c r="CD22" s="137"/>
      <c r="CE22" s="137"/>
      <c r="CF22" s="137"/>
      <c r="CG22" s="137"/>
      <c r="CH22" s="137"/>
      <c r="CI22" s="137"/>
      <c r="CJ22" s="137"/>
      <c r="CK22" s="137"/>
      <c r="CL22" s="137"/>
      <c r="CM22" s="138"/>
      <c r="CN22" s="139"/>
      <c r="CO22" s="55"/>
      <c r="CP22" s="52"/>
      <c r="CQ22" s="52"/>
      <c r="CR22" s="52"/>
      <c r="CS22" s="52"/>
      <c r="CT22" s="52"/>
      <c r="CU22" s="52"/>
      <c r="CV22" s="52"/>
      <c r="CW22" s="52"/>
      <c r="CX22" s="52"/>
      <c r="CY22" s="53"/>
      <c r="CZ22" s="54"/>
    </row>
    <row r="23" spans="2:104" ht="24.75" customHeight="1">
      <c r="B23" s="103" t="s">
        <v>146</v>
      </c>
      <c r="C23" s="166" t="s">
        <v>122</v>
      </c>
      <c r="D23" s="100"/>
      <c r="E23" s="100"/>
      <c r="F23" s="100" t="s">
        <v>180</v>
      </c>
      <c r="G23" s="101">
        <f t="shared" si="0"/>
        <v>60</v>
      </c>
      <c r="H23" s="102">
        <f t="shared" si="1"/>
        <v>2</v>
      </c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8"/>
      <c r="T23" s="139"/>
      <c r="U23" s="140"/>
      <c r="V23" s="137"/>
      <c r="W23" s="137"/>
      <c r="X23" s="137"/>
      <c r="Y23" s="137"/>
      <c r="Z23" s="137"/>
      <c r="AA23" s="137"/>
      <c r="AB23" s="137"/>
      <c r="AC23" s="137"/>
      <c r="AD23" s="137"/>
      <c r="AE23" s="138"/>
      <c r="AF23" s="139"/>
      <c r="AG23" s="140"/>
      <c r="AH23" s="137"/>
      <c r="AI23" s="137"/>
      <c r="AJ23" s="137"/>
      <c r="AK23" s="137">
        <v>30</v>
      </c>
      <c r="AL23" s="137"/>
      <c r="AM23" s="137"/>
      <c r="AN23" s="137"/>
      <c r="AO23" s="137"/>
      <c r="AP23" s="137"/>
      <c r="AQ23" s="138"/>
      <c r="AR23" s="139">
        <v>1</v>
      </c>
      <c r="AS23" s="140"/>
      <c r="AT23" s="137"/>
      <c r="AU23" s="137"/>
      <c r="AV23" s="137"/>
      <c r="AW23" s="137">
        <v>30</v>
      </c>
      <c r="AX23" s="137"/>
      <c r="AY23" s="137"/>
      <c r="AZ23" s="137"/>
      <c r="BA23" s="137"/>
      <c r="BB23" s="137"/>
      <c r="BC23" s="138"/>
      <c r="BD23" s="139">
        <v>1</v>
      </c>
      <c r="BE23" s="140"/>
      <c r="BF23" s="137"/>
      <c r="BG23" s="137"/>
      <c r="BH23" s="137"/>
      <c r="BI23" s="137"/>
      <c r="BJ23" s="137"/>
      <c r="BK23" s="137"/>
      <c r="BL23" s="137"/>
      <c r="BM23" s="137"/>
      <c r="BN23" s="137"/>
      <c r="BO23" s="138"/>
      <c r="BP23" s="139"/>
      <c r="BQ23" s="140"/>
      <c r="BR23" s="137"/>
      <c r="BS23" s="137"/>
      <c r="BT23" s="137"/>
      <c r="BU23" s="137"/>
      <c r="BV23" s="137"/>
      <c r="BW23" s="137"/>
      <c r="BX23" s="137"/>
      <c r="BY23" s="137"/>
      <c r="BZ23" s="137"/>
      <c r="CA23" s="138"/>
      <c r="CB23" s="139"/>
      <c r="CC23" s="140"/>
      <c r="CD23" s="137"/>
      <c r="CE23" s="137"/>
      <c r="CF23" s="137"/>
      <c r="CG23" s="137"/>
      <c r="CH23" s="137"/>
      <c r="CI23" s="137"/>
      <c r="CJ23" s="137"/>
      <c r="CK23" s="137"/>
      <c r="CL23" s="137"/>
      <c r="CM23" s="138"/>
      <c r="CN23" s="139"/>
      <c r="CO23" s="55"/>
      <c r="CP23" s="52"/>
      <c r="CQ23" s="52"/>
      <c r="CR23" s="52"/>
      <c r="CS23" s="52"/>
      <c r="CT23" s="52"/>
      <c r="CU23" s="52"/>
      <c r="CV23" s="52"/>
      <c r="CW23" s="52"/>
      <c r="CX23" s="52"/>
      <c r="CY23" s="53"/>
      <c r="CZ23" s="54"/>
    </row>
    <row r="24" spans="2:104" ht="22.5" customHeight="1">
      <c r="B24" s="99" t="s">
        <v>147</v>
      </c>
      <c r="C24" s="166" t="s">
        <v>123</v>
      </c>
      <c r="D24" s="100" t="s">
        <v>179</v>
      </c>
      <c r="E24" s="100"/>
      <c r="F24" s="100" t="s">
        <v>180</v>
      </c>
      <c r="G24" s="101">
        <f t="shared" si="0"/>
        <v>60</v>
      </c>
      <c r="H24" s="102">
        <f t="shared" si="1"/>
        <v>4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8"/>
      <c r="T24" s="139"/>
      <c r="U24" s="140"/>
      <c r="V24" s="137"/>
      <c r="W24" s="137"/>
      <c r="X24" s="137"/>
      <c r="Y24" s="137"/>
      <c r="Z24" s="137"/>
      <c r="AA24" s="137"/>
      <c r="AB24" s="137"/>
      <c r="AC24" s="137"/>
      <c r="AD24" s="137"/>
      <c r="AE24" s="138"/>
      <c r="AF24" s="139"/>
      <c r="AG24" s="140"/>
      <c r="AH24" s="137"/>
      <c r="AI24" s="137"/>
      <c r="AJ24" s="137"/>
      <c r="AK24" s="137">
        <v>30</v>
      </c>
      <c r="AL24" s="137"/>
      <c r="AM24" s="137"/>
      <c r="AN24" s="137"/>
      <c r="AO24" s="137"/>
      <c r="AP24" s="137"/>
      <c r="AQ24" s="138"/>
      <c r="AR24" s="139">
        <v>2</v>
      </c>
      <c r="AS24" s="140"/>
      <c r="AT24" s="137"/>
      <c r="AU24" s="137"/>
      <c r="AV24" s="137"/>
      <c r="AW24" s="137">
        <v>30</v>
      </c>
      <c r="AX24" s="137"/>
      <c r="AY24" s="137"/>
      <c r="AZ24" s="137"/>
      <c r="BA24" s="137"/>
      <c r="BB24" s="137"/>
      <c r="BC24" s="138"/>
      <c r="BD24" s="139">
        <v>2</v>
      </c>
      <c r="BE24" s="140"/>
      <c r="BF24" s="137"/>
      <c r="BG24" s="137"/>
      <c r="BH24" s="137"/>
      <c r="BI24" s="137"/>
      <c r="BJ24" s="137"/>
      <c r="BK24" s="137"/>
      <c r="BL24" s="137"/>
      <c r="BM24" s="137"/>
      <c r="BN24" s="137"/>
      <c r="BO24" s="138"/>
      <c r="BP24" s="139"/>
      <c r="BQ24" s="140"/>
      <c r="BR24" s="137"/>
      <c r="BS24" s="137"/>
      <c r="BT24" s="137"/>
      <c r="BU24" s="137"/>
      <c r="BV24" s="137"/>
      <c r="BW24" s="137"/>
      <c r="BX24" s="137"/>
      <c r="BY24" s="137"/>
      <c r="BZ24" s="137"/>
      <c r="CA24" s="138"/>
      <c r="CB24" s="139"/>
      <c r="CC24" s="140"/>
      <c r="CD24" s="137"/>
      <c r="CE24" s="137"/>
      <c r="CF24" s="137"/>
      <c r="CG24" s="137"/>
      <c r="CH24" s="137"/>
      <c r="CI24" s="137"/>
      <c r="CJ24" s="137"/>
      <c r="CK24" s="137"/>
      <c r="CL24" s="137"/>
      <c r="CM24" s="138"/>
      <c r="CN24" s="139"/>
      <c r="CO24" s="55"/>
      <c r="CP24" s="52"/>
      <c r="CQ24" s="52"/>
      <c r="CR24" s="52"/>
      <c r="CS24" s="52"/>
      <c r="CT24" s="52"/>
      <c r="CU24" s="52"/>
      <c r="CV24" s="52"/>
      <c r="CW24" s="52"/>
      <c r="CX24" s="52"/>
      <c r="CY24" s="53"/>
      <c r="CZ24" s="54"/>
    </row>
    <row r="25" spans="2:104" ht="24" customHeight="1">
      <c r="B25" s="103" t="s">
        <v>148</v>
      </c>
      <c r="C25" s="166" t="s">
        <v>217</v>
      </c>
      <c r="D25" s="100" t="s">
        <v>179</v>
      </c>
      <c r="E25" s="100"/>
      <c r="F25" s="100" t="s">
        <v>180</v>
      </c>
      <c r="G25" s="101">
        <v>60</v>
      </c>
      <c r="H25" s="102">
        <f t="shared" si="1"/>
        <v>4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8"/>
      <c r="T25" s="139"/>
      <c r="U25" s="140"/>
      <c r="V25" s="137"/>
      <c r="W25" s="137"/>
      <c r="X25" s="137"/>
      <c r="Y25" s="137"/>
      <c r="Z25" s="137"/>
      <c r="AA25" s="137"/>
      <c r="AB25" s="137"/>
      <c r="AC25" s="137"/>
      <c r="AD25" s="137"/>
      <c r="AE25" s="138"/>
      <c r="AF25" s="139"/>
      <c r="AG25" s="140"/>
      <c r="AH25" s="137"/>
      <c r="AI25" s="137"/>
      <c r="AJ25" s="137"/>
      <c r="AK25" s="137">
        <v>30</v>
      </c>
      <c r="AL25" s="137"/>
      <c r="AM25" s="137"/>
      <c r="AN25" s="137"/>
      <c r="AO25" s="137"/>
      <c r="AP25" s="137"/>
      <c r="AQ25" s="138"/>
      <c r="AR25" s="139">
        <v>2</v>
      </c>
      <c r="AS25" s="140"/>
      <c r="AT25" s="137"/>
      <c r="AU25" s="137"/>
      <c r="AV25" s="137"/>
      <c r="AW25" s="137">
        <v>30</v>
      </c>
      <c r="AX25" s="137"/>
      <c r="AY25" s="137"/>
      <c r="AZ25" s="137"/>
      <c r="BA25" s="137"/>
      <c r="BB25" s="137"/>
      <c r="BC25" s="138"/>
      <c r="BD25" s="139">
        <v>2</v>
      </c>
      <c r="BE25" s="140"/>
      <c r="BF25" s="137"/>
      <c r="BG25" s="137"/>
      <c r="BH25" s="137"/>
      <c r="BI25" s="137"/>
      <c r="BJ25" s="137"/>
      <c r="BK25" s="137"/>
      <c r="BL25" s="137"/>
      <c r="BM25" s="137"/>
      <c r="BN25" s="137"/>
      <c r="BO25" s="138"/>
      <c r="BP25" s="139"/>
      <c r="BQ25" s="140"/>
      <c r="BR25" s="137"/>
      <c r="BS25" s="137"/>
      <c r="BT25" s="137"/>
      <c r="BU25" s="137"/>
      <c r="BV25" s="137"/>
      <c r="BW25" s="137"/>
      <c r="BX25" s="137"/>
      <c r="BY25" s="137"/>
      <c r="BZ25" s="137"/>
      <c r="CA25" s="138"/>
      <c r="CB25" s="139"/>
      <c r="CC25" s="140"/>
      <c r="CD25" s="137"/>
      <c r="CE25" s="137"/>
      <c r="CF25" s="137"/>
      <c r="CG25" s="137"/>
      <c r="CH25" s="137"/>
      <c r="CI25" s="137"/>
      <c r="CJ25" s="137"/>
      <c r="CK25" s="137"/>
      <c r="CL25" s="137"/>
      <c r="CM25" s="138"/>
      <c r="CN25" s="139"/>
      <c r="CO25" s="59"/>
      <c r="CP25" s="56"/>
      <c r="CQ25" s="56"/>
      <c r="CR25" s="56"/>
      <c r="CS25" s="56"/>
      <c r="CT25" s="56"/>
      <c r="CU25" s="56"/>
      <c r="CV25" s="56"/>
      <c r="CW25" s="56"/>
      <c r="CX25" s="56"/>
      <c r="CY25" s="57"/>
      <c r="CZ25" s="58"/>
    </row>
    <row r="26" spans="2:104" ht="22.5" customHeight="1">
      <c r="B26" s="99" t="s">
        <v>149</v>
      </c>
      <c r="C26" s="166" t="s">
        <v>227</v>
      </c>
      <c r="D26" s="100" t="s">
        <v>182</v>
      </c>
      <c r="E26" s="100"/>
      <c r="F26" s="100" t="s">
        <v>181</v>
      </c>
      <c r="G26" s="101">
        <v>60</v>
      </c>
      <c r="H26" s="102">
        <f t="shared" si="1"/>
        <v>4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8"/>
      <c r="T26" s="139"/>
      <c r="U26" s="140"/>
      <c r="V26" s="137"/>
      <c r="W26" s="137"/>
      <c r="X26" s="137"/>
      <c r="Y26" s="137"/>
      <c r="Z26" s="137"/>
      <c r="AA26" s="137"/>
      <c r="AB26" s="137"/>
      <c r="AC26" s="137"/>
      <c r="AD26" s="137"/>
      <c r="AE26" s="138"/>
      <c r="AF26" s="139"/>
      <c r="AG26" s="140"/>
      <c r="AH26" s="137"/>
      <c r="AI26" s="137"/>
      <c r="AJ26" s="137"/>
      <c r="AK26" s="137"/>
      <c r="AL26" s="137"/>
      <c r="AM26" s="137"/>
      <c r="AN26" s="137"/>
      <c r="AO26" s="137"/>
      <c r="AP26" s="137"/>
      <c r="AQ26" s="138"/>
      <c r="AR26" s="139"/>
      <c r="AS26" s="140"/>
      <c r="AT26" s="137"/>
      <c r="AU26" s="137"/>
      <c r="AV26" s="137"/>
      <c r="AW26" s="137"/>
      <c r="AX26" s="137"/>
      <c r="AY26" s="137"/>
      <c r="AZ26" s="137"/>
      <c r="BA26" s="137"/>
      <c r="BB26" s="137"/>
      <c r="BC26" s="138"/>
      <c r="BD26" s="139"/>
      <c r="BE26" s="140"/>
      <c r="BF26" s="137"/>
      <c r="BG26" s="137"/>
      <c r="BH26" s="137"/>
      <c r="BI26" s="137">
        <v>30</v>
      </c>
      <c r="BJ26" s="137"/>
      <c r="BK26" s="137"/>
      <c r="BL26" s="137"/>
      <c r="BM26" s="137"/>
      <c r="BN26" s="137"/>
      <c r="BO26" s="138"/>
      <c r="BP26" s="139">
        <v>2</v>
      </c>
      <c r="BQ26" s="140"/>
      <c r="BR26" s="137"/>
      <c r="BS26" s="137"/>
      <c r="BT26" s="137"/>
      <c r="BU26" s="137">
        <v>30</v>
      </c>
      <c r="BV26" s="137"/>
      <c r="BW26" s="137"/>
      <c r="BX26" s="137"/>
      <c r="BY26" s="137"/>
      <c r="BZ26" s="137"/>
      <c r="CA26" s="138"/>
      <c r="CB26" s="139">
        <v>2</v>
      </c>
      <c r="CC26" s="140"/>
      <c r="CD26" s="137"/>
      <c r="CE26" s="137"/>
      <c r="CF26" s="137"/>
      <c r="CG26" s="137"/>
      <c r="CH26" s="137"/>
      <c r="CI26" s="137"/>
      <c r="CJ26" s="137"/>
      <c r="CK26" s="137"/>
      <c r="CL26" s="137"/>
      <c r="CM26" s="138"/>
      <c r="CN26" s="139"/>
      <c r="CO26" s="59"/>
      <c r="CP26" s="56"/>
      <c r="CQ26" s="56"/>
      <c r="CR26" s="56"/>
      <c r="CS26" s="56"/>
      <c r="CT26" s="56"/>
      <c r="CU26" s="56"/>
      <c r="CV26" s="56"/>
      <c r="CW26" s="56"/>
      <c r="CX26" s="56"/>
      <c r="CY26" s="57"/>
      <c r="CZ26" s="58"/>
    </row>
    <row r="27" spans="2:104" ht="22.5" customHeight="1">
      <c r="B27" s="103" t="s">
        <v>150</v>
      </c>
      <c r="C27" s="166" t="s">
        <v>125</v>
      </c>
      <c r="D27" s="100" t="s">
        <v>182</v>
      </c>
      <c r="E27" s="100"/>
      <c r="F27" s="100" t="s">
        <v>181</v>
      </c>
      <c r="G27" s="101">
        <f t="shared" si="0"/>
        <v>90</v>
      </c>
      <c r="H27" s="102">
        <f t="shared" si="1"/>
        <v>4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8"/>
      <c r="T27" s="139"/>
      <c r="U27" s="140"/>
      <c r="V27" s="137"/>
      <c r="W27" s="137"/>
      <c r="X27" s="137"/>
      <c r="Y27" s="137"/>
      <c r="Z27" s="137"/>
      <c r="AA27" s="137"/>
      <c r="AB27" s="137"/>
      <c r="AC27" s="137"/>
      <c r="AD27" s="137"/>
      <c r="AE27" s="138"/>
      <c r="AF27" s="139"/>
      <c r="AG27" s="140"/>
      <c r="AH27" s="137"/>
      <c r="AI27" s="137"/>
      <c r="AJ27" s="137"/>
      <c r="AK27" s="137"/>
      <c r="AL27" s="137"/>
      <c r="AM27" s="137"/>
      <c r="AN27" s="137"/>
      <c r="AO27" s="137"/>
      <c r="AP27" s="137"/>
      <c r="AQ27" s="138"/>
      <c r="AR27" s="139"/>
      <c r="AS27" s="140"/>
      <c r="AT27" s="137"/>
      <c r="AU27" s="137"/>
      <c r="AV27" s="137"/>
      <c r="AW27" s="137"/>
      <c r="AX27" s="137"/>
      <c r="AY27" s="137"/>
      <c r="AZ27" s="137"/>
      <c r="BA27" s="137"/>
      <c r="BB27" s="137"/>
      <c r="BC27" s="138"/>
      <c r="BD27" s="139"/>
      <c r="BE27" s="140"/>
      <c r="BF27" s="137"/>
      <c r="BG27" s="137"/>
      <c r="BH27" s="137"/>
      <c r="BI27" s="137">
        <v>45</v>
      </c>
      <c r="BJ27" s="137"/>
      <c r="BK27" s="137"/>
      <c r="BL27" s="137"/>
      <c r="BM27" s="137"/>
      <c r="BN27" s="137"/>
      <c r="BO27" s="138"/>
      <c r="BP27" s="139">
        <v>2</v>
      </c>
      <c r="BQ27" s="140"/>
      <c r="BR27" s="137"/>
      <c r="BS27" s="137"/>
      <c r="BT27" s="137"/>
      <c r="BU27" s="137">
        <v>45</v>
      </c>
      <c r="BV27" s="137"/>
      <c r="BW27" s="137"/>
      <c r="BX27" s="137"/>
      <c r="BY27" s="137"/>
      <c r="BZ27" s="137"/>
      <c r="CA27" s="138"/>
      <c r="CB27" s="139">
        <v>2</v>
      </c>
      <c r="CC27" s="140"/>
      <c r="CD27" s="137"/>
      <c r="CE27" s="137"/>
      <c r="CF27" s="137"/>
      <c r="CG27" s="137"/>
      <c r="CH27" s="137"/>
      <c r="CI27" s="137"/>
      <c r="CJ27" s="137"/>
      <c r="CK27" s="137"/>
      <c r="CL27" s="137"/>
      <c r="CM27" s="138"/>
      <c r="CN27" s="139"/>
      <c r="CO27" s="59"/>
      <c r="CP27" s="56"/>
      <c r="CQ27" s="56"/>
      <c r="CR27" s="56"/>
      <c r="CS27" s="56"/>
      <c r="CT27" s="56"/>
      <c r="CU27" s="56"/>
      <c r="CV27" s="56"/>
      <c r="CW27" s="56"/>
      <c r="CX27" s="56"/>
      <c r="CY27" s="57"/>
      <c r="CZ27" s="58"/>
    </row>
    <row r="28" spans="2:104" ht="21.75" customHeight="1">
      <c r="B28" s="99" t="s">
        <v>151</v>
      </c>
      <c r="C28" s="166" t="s">
        <v>126</v>
      </c>
      <c r="D28" s="100"/>
      <c r="E28" s="100"/>
      <c r="F28" s="100" t="s">
        <v>180</v>
      </c>
      <c r="G28" s="101">
        <f t="shared" si="0"/>
        <v>60</v>
      </c>
      <c r="H28" s="102">
        <f t="shared" si="1"/>
        <v>4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8"/>
      <c r="T28" s="139"/>
      <c r="U28" s="140"/>
      <c r="V28" s="137"/>
      <c r="W28" s="137"/>
      <c r="X28" s="137"/>
      <c r="Y28" s="137"/>
      <c r="Z28" s="137"/>
      <c r="AA28" s="137"/>
      <c r="AB28" s="137"/>
      <c r="AC28" s="137"/>
      <c r="AD28" s="137"/>
      <c r="AE28" s="138"/>
      <c r="AF28" s="139"/>
      <c r="AG28" s="140"/>
      <c r="AH28" s="137"/>
      <c r="AI28" s="137"/>
      <c r="AJ28" s="137"/>
      <c r="AK28" s="137"/>
      <c r="AL28" s="137"/>
      <c r="AM28" s="137"/>
      <c r="AN28" s="137">
        <v>30</v>
      </c>
      <c r="AO28" s="137"/>
      <c r="AP28" s="137"/>
      <c r="AQ28" s="138"/>
      <c r="AR28" s="139">
        <v>2</v>
      </c>
      <c r="AS28" s="140"/>
      <c r="AT28" s="137"/>
      <c r="AU28" s="137"/>
      <c r="AV28" s="137"/>
      <c r="AW28" s="137"/>
      <c r="AX28" s="137"/>
      <c r="AY28" s="137"/>
      <c r="AZ28" s="137">
        <v>30</v>
      </c>
      <c r="BA28" s="137"/>
      <c r="BB28" s="137"/>
      <c r="BC28" s="138"/>
      <c r="BD28" s="139">
        <v>2</v>
      </c>
      <c r="BE28" s="140"/>
      <c r="BF28" s="137"/>
      <c r="BG28" s="137"/>
      <c r="BH28" s="137"/>
      <c r="BI28" s="137"/>
      <c r="BJ28" s="137"/>
      <c r="BK28" s="137"/>
      <c r="BL28" s="137"/>
      <c r="BM28" s="137"/>
      <c r="BN28" s="137"/>
      <c r="BO28" s="138"/>
      <c r="BP28" s="139"/>
      <c r="BQ28" s="140"/>
      <c r="BR28" s="137"/>
      <c r="BS28" s="137"/>
      <c r="BT28" s="137"/>
      <c r="BU28" s="137"/>
      <c r="BV28" s="137"/>
      <c r="BW28" s="137"/>
      <c r="BX28" s="137"/>
      <c r="BY28" s="137"/>
      <c r="BZ28" s="137"/>
      <c r="CA28" s="138"/>
      <c r="CB28" s="139"/>
      <c r="CC28" s="140"/>
      <c r="CD28" s="137"/>
      <c r="CE28" s="137"/>
      <c r="CF28" s="137"/>
      <c r="CG28" s="137"/>
      <c r="CH28" s="137"/>
      <c r="CI28" s="137"/>
      <c r="CJ28" s="137"/>
      <c r="CK28" s="137"/>
      <c r="CL28" s="137"/>
      <c r="CM28" s="138"/>
      <c r="CN28" s="139"/>
      <c r="CO28" s="59"/>
      <c r="CP28" s="56"/>
      <c r="CQ28" s="56"/>
      <c r="CR28" s="56"/>
      <c r="CS28" s="56"/>
      <c r="CT28" s="56"/>
      <c r="CU28" s="56"/>
      <c r="CV28" s="56"/>
      <c r="CW28" s="56"/>
      <c r="CX28" s="56"/>
      <c r="CY28" s="57"/>
      <c r="CZ28" s="58"/>
    </row>
    <row r="29" spans="2:104" ht="33" customHeight="1">
      <c r="B29" s="103" t="s">
        <v>152</v>
      </c>
      <c r="C29" s="166" t="s">
        <v>127</v>
      </c>
      <c r="D29" s="100"/>
      <c r="E29" s="100"/>
      <c r="F29" s="100" t="s">
        <v>180</v>
      </c>
      <c r="G29" s="101">
        <f t="shared" si="0"/>
        <v>60</v>
      </c>
      <c r="H29" s="102">
        <f t="shared" si="1"/>
        <v>4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8"/>
      <c r="T29" s="139"/>
      <c r="U29" s="140"/>
      <c r="V29" s="137"/>
      <c r="W29" s="137"/>
      <c r="X29" s="137"/>
      <c r="Y29" s="137"/>
      <c r="Z29" s="137"/>
      <c r="AA29" s="137"/>
      <c r="AB29" s="137"/>
      <c r="AC29" s="137"/>
      <c r="AD29" s="137"/>
      <c r="AE29" s="138"/>
      <c r="AF29" s="139"/>
      <c r="AG29" s="140"/>
      <c r="AH29" s="137"/>
      <c r="AI29" s="137"/>
      <c r="AJ29" s="137"/>
      <c r="AK29" s="137"/>
      <c r="AL29" s="137"/>
      <c r="AM29" s="137"/>
      <c r="AN29" s="137">
        <v>30</v>
      </c>
      <c r="AO29" s="137"/>
      <c r="AP29" s="137"/>
      <c r="AQ29" s="138"/>
      <c r="AR29" s="139">
        <v>2</v>
      </c>
      <c r="AS29" s="140"/>
      <c r="AT29" s="137"/>
      <c r="AU29" s="137"/>
      <c r="AV29" s="137"/>
      <c r="AW29" s="137"/>
      <c r="AX29" s="137"/>
      <c r="AY29" s="137"/>
      <c r="AZ29" s="137">
        <v>30</v>
      </c>
      <c r="BA29" s="137"/>
      <c r="BB29" s="137"/>
      <c r="BC29" s="138"/>
      <c r="BD29" s="139">
        <v>2</v>
      </c>
      <c r="BE29" s="140"/>
      <c r="BF29" s="137"/>
      <c r="BG29" s="137"/>
      <c r="BH29" s="137"/>
      <c r="BI29" s="137"/>
      <c r="BJ29" s="137"/>
      <c r="BK29" s="137"/>
      <c r="BL29" s="137"/>
      <c r="BM29" s="137"/>
      <c r="BN29" s="137"/>
      <c r="BO29" s="138"/>
      <c r="BP29" s="139"/>
      <c r="BQ29" s="140"/>
      <c r="BR29" s="137"/>
      <c r="BS29" s="137"/>
      <c r="BT29" s="137"/>
      <c r="BU29" s="137"/>
      <c r="BV29" s="137"/>
      <c r="BW29" s="137"/>
      <c r="BX29" s="137"/>
      <c r="BY29" s="137"/>
      <c r="BZ29" s="137"/>
      <c r="CA29" s="138"/>
      <c r="CB29" s="139"/>
      <c r="CC29" s="140"/>
      <c r="CD29" s="137"/>
      <c r="CE29" s="137"/>
      <c r="CF29" s="137"/>
      <c r="CG29" s="137"/>
      <c r="CH29" s="137"/>
      <c r="CI29" s="137"/>
      <c r="CJ29" s="137"/>
      <c r="CK29" s="137"/>
      <c r="CL29" s="137"/>
      <c r="CM29" s="138"/>
      <c r="CN29" s="139"/>
      <c r="CO29" s="59"/>
      <c r="CP29" s="56"/>
      <c r="CQ29" s="56"/>
      <c r="CR29" s="56"/>
      <c r="CS29" s="56"/>
      <c r="CT29" s="56"/>
      <c r="CU29" s="56"/>
      <c r="CV29" s="56"/>
      <c r="CW29" s="56"/>
      <c r="CX29" s="56"/>
      <c r="CY29" s="57"/>
      <c r="CZ29" s="58"/>
    </row>
    <row r="30" spans="2:104" ht="21.75" customHeight="1">
      <c r="B30" s="99" t="s">
        <v>153</v>
      </c>
      <c r="C30" s="166" t="s">
        <v>128</v>
      </c>
      <c r="D30" s="100"/>
      <c r="E30" s="100"/>
      <c r="F30" s="100" t="s">
        <v>180</v>
      </c>
      <c r="G30" s="101">
        <f t="shared" si="0"/>
        <v>60</v>
      </c>
      <c r="H30" s="102">
        <f t="shared" si="1"/>
        <v>4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8"/>
      <c r="T30" s="139"/>
      <c r="U30" s="140"/>
      <c r="V30" s="137"/>
      <c r="W30" s="137"/>
      <c r="X30" s="137"/>
      <c r="Y30" s="137"/>
      <c r="Z30" s="137"/>
      <c r="AA30" s="137"/>
      <c r="AB30" s="137"/>
      <c r="AC30" s="137"/>
      <c r="AD30" s="137"/>
      <c r="AE30" s="138"/>
      <c r="AF30" s="139"/>
      <c r="AG30" s="140"/>
      <c r="AH30" s="137"/>
      <c r="AI30" s="137"/>
      <c r="AJ30" s="137"/>
      <c r="AK30" s="137">
        <v>30</v>
      </c>
      <c r="AL30" s="137"/>
      <c r="AM30" s="137"/>
      <c r="AN30" s="137"/>
      <c r="AO30" s="137"/>
      <c r="AP30" s="137"/>
      <c r="AQ30" s="138"/>
      <c r="AR30" s="139">
        <v>2</v>
      </c>
      <c r="AS30" s="140"/>
      <c r="AT30" s="137"/>
      <c r="AU30" s="137"/>
      <c r="AV30" s="137"/>
      <c r="AW30" s="137">
        <v>30</v>
      </c>
      <c r="AX30" s="137"/>
      <c r="AY30" s="137"/>
      <c r="AZ30" s="137"/>
      <c r="BA30" s="137"/>
      <c r="BB30" s="137"/>
      <c r="BC30" s="138"/>
      <c r="BD30" s="139">
        <v>2</v>
      </c>
      <c r="BE30" s="140"/>
      <c r="BF30" s="137"/>
      <c r="BG30" s="137"/>
      <c r="BH30" s="137"/>
      <c r="BI30" s="137"/>
      <c r="BJ30" s="137"/>
      <c r="BK30" s="137"/>
      <c r="BL30" s="137"/>
      <c r="BM30" s="137"/>
      <c r="BN30" s="137"/>
      <c r="BO30" s="138"/>
      <c r="BP30" s="139"/>
      <c r="BQ30" s="140"/>
      <c r="BR30" s="137"/>
      <c r="BS30" s="137"/>
      <c r="BT30" s="137"/>
      <c r="BU30" s="137"/>
      <c r="BV30" s="137"/>
      <c r="BW30" s="137"/>
      <c r="BX30" s="137"/>
      <c r="BY30" s="137"/>
      <c r="BZ30" s="137"/>
      <c r="CA30" s="138"/>
      <c r="CB30" s="139"/>
      <c r="CC30" s="140"/>
      <c r="CD30" s="137"/>
      <c r="CE30" s="137"/>
      <c r="CF30" s="137"/>
      <c r="CG30" s="137"/>
      <c r="CH30" s="137"/>
      <c r="CI30" s="137"/>
      <c r="CJ30" s="137"/>
      <c r="CK30" s="137"/>
      <c r="CL30" s="137"/>
      <c r="CM30" s="138"/>
      <c r="CN30" s="139"/>
      <c r="CO30" s="59"/>
      <c r="CP30" s="56"/>
      <c r="CQ30" s="56"/>
      <c r="CR30" s="56"/>
      <c r="CS30" s="56"/>
      <c r="CT30" s="56"/>
      <c r="CU30" s="56"/>
      <c r="CV30" s="56"/>
      <c r="CW30" s="56"/>
      <c r="CX30" s="56"/>
      <c r="CY30" s="57"/>
      <c r="CZ30" s="58"/>
    </row>
    <row r="31" spans="2:104" ht="23.25" customHeight="1">
      <c r="B31" s="103" t="s">
        <v>154</v>
      </c>
      <c r="C31" s="166" t="s">
        <v>129</v>
      </c>
      <c r="D31" s="100"/>
      <c r="E31" s="100"/>
      <c r="F31" s="100" t="s">
        <v>170</v>
      </c>
      <c r="G31" s="101">
        <f t="shared" si="0"/>
        <v>30</v>
      </c>
      <c r="H31" s="102">
        <f t="shared" si="1"/>
        <v>2</v>
      </c>
      <c r="I31" s="137">
        <v>30</v>
      </c>
      <c r="J31" s="137"/>
      <c r="K31" s="137"/>
      <c r="L31" s="137"/>
      <c r="M31" s="137"/>
      <c r="N31" s="137"/>
      <c r="O31" s="137"/>
      <c r="P31" s="137"/>
      <c r="Q31" s="137"/>
      <c r="R31" s="137"/>
      <c r="S31" s="138"/>
      <c r="T31" s="139">
        <v>2</v>
      </c>
      <c r="U31" s="140"/>
      <c r="V31" s="137"/>
      <c r="W31" s="137"/>
      <c r="X31" s="137"/>
      <c r="Y31" s="137"/>
      <c r="Z31" s="137"/>
      <c r="AA31" s="137"/>
      <c r="AB31" s="137"/>
      <c r="AC31" s="137"/>
      <c r="AD31" s="137"/>
      <c r="AE31" s="138"/>
      <c r="AF31" s="139"/>
      <c r="AG31" s="140"/>
      <c r="AH31" s="137"/>
      <c r="AI31" s="137"/>
      <c r="AJ31" s="137"/>
      <c r="AK31" s="137"/>
      <c r="AL31" s="137"/>
      <c r="AM31" s="137"/>
      <c r="AN31" s="137"/>
      <c r="AO31" s="137"/>
      <c r="AP31" s="137"/>
      <c r="AQ31" s="138"/>
      <c r="AR31" s="139"/>
      <c r="AS31" s="140"/>
      <c r="AT31" s="137"/>
      <c r="AU31" s="137"/>
      <c r="AV31" s="137"/>
      <c r="AW31" s="137"/>
      <c r="AX31" s="137"/>
      <c r="AY31" s="137"/>
      <c r="AZ31" s="137"/>
      <c r="BA31" s="137"/>
      <c r="BB31" s="137"/>
      <c r="BC31" s="138"/>
      <c r="BD31" s="139"/>
      <c r="BE31" s="140"/>
      <c r="BF31" s="137"/>
      <c r="BG31" s="137"/>
      <c r="BH31" s="137"/>
      <c r="BI31" s="137"/>
      <c r="BJ31" s="137"/>
      <c r="BK31" s="137"/>
      <c r="BL31" s="137"/>
      <c r="BM31" s="137"/>
      <c r="BN31" s="137"/>
      <c r="BO31" s="138"/>
      <c r="BP31" s="139"/>
      <c r="BQ31" s="140"/>
      <c r="BR31" s="137"/>
      <c r="BS31" s="137"/>
      <c r="BT31" s="137"/>
      <c r="BU31" s="137"/>
      <c r="BV31" s="137"/>
      <c r="BW31" s="137"/>
      <c r="BX31" s="137"/>
      <c r="BY31" s="137"/>
      <c r="BZ31" s="137"/>
      <c r="CA31" s="138"/>
      <c r="CB31" s="139"/>
      <c r="CC31" s="140"/>
      <c r="CD31" s="137"/>
      <c r="CE31" s="137"/>
      <c r="CF31" s="137"/>
      <c r="CG31" s="137"/>
      <c r="CH31" s="137"/>
      <c r="CI31" s="137"/>
      <c r="CJ31" s="137"/>
      <c r="CK31" s="137"/>
      <c r="CL31" s="137"/>
      <c r="CM31" s="138"/>
      <c r="CN31" s="139"/>
      <c r="CO31" s="59"/>
      <c r="CP31" s="56"/>
      <c r="CQ31" s="56"/>
      <c r="CR31" s="56"/>
      <c r="CS31" s="56"/>
      <c r="CT31" s="56"/>
      <c r="CU31" s="56"/>
      <c r="CV31" s="56"/>
      <c r="CW31" s="56"/>
      <c r="CX31" s="56"/>
      <c r="CY31" s="57"/>
      <c r="CZ31" s="58"/>
    </row>
    <row r="32" spans="2:104" ht="24" customHeight="1">
      <c r="B32" s="99" t="s">
        <v>155</v>
      </c>
      <c r="C32" s="166" t="s">
        <v>130</v>
      </c>
      <c r="D32" s="100"/>
      <c r="E32" s="100"/>
      <c r="F32" s="100" t="s">
        <v>178</v>
      </c>
      <c r="G32" s="101">
        <f t="shared" si="0"/>
        <v>30</v>
      </c>
      <c r="H32" s="102">
        <f t="shared" si="1"/>
        <v>2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8"/>
      <c r="T32" s="139"/>
      <c r="U32" s="140"/>
      <c r="V32" s="137"/>
      <c r="W32" s="137"/>
      <c r="X32" s="137"/>
      <c r="Y32" s="137"/>
      <c r="Z32" s="137"/>
      <c r="AA32" s="137"/>
      <c r="AB32" s="137"/>
      <c r="AC32" s="137"/>
      <c r="AD32" s="137"/>
      <c r="AE32" s="138"/>
      <c r="AF32" s="139"/>
      <c r="AG32" s="140">
        <v>30</v>
      </c>
      <c r="AH32" s="137"/>
      <c r="AI32" s="137"/>
      <c r="AJ32" s="137"/>
      <c r="AK32" s="137"/>
      <c r="AL32" s="137"/>
      <c r="AM32" s="137"/>
      <c r="AN32" s="137"/>
      <c r="AO32" s="137"/>
      <c r="AP32" s="137"/>
      <c r="AQ32" s="138"/>
      <c r="AR32" s="139">
        <v>2</v>
      </c>
      <c r="AS32" s="140"/>
      <c r="AT32" s="137"/>
      <c r="AU32" s="137"/>
      <c r="AV32" s="137"/>
      <c r="AW32" s="137"/>
      <c r="AX32" s="137"/>
      <c r="AY32" s="137"/>
      <c r="AZ32" s="137"/>
      <c r="BA32" s="137"/>
      <c r="BB32" s="137"/>
      <c r="BC32" s="138"/>
      <c r="BD32" s="139"/>
      <c r="BE32" s="140"/>
      <c r="BF32" s="137"/>
      <c r="BG32" s="137"/>
      <c r="BH32" s="137"/>
      <c r="BI32" s="137"/>
      <c r="BJ32" s="137"/>
      <c r="BK32" s="137"/>
      <c r="BL32" s="137"/>
      <c r="BM32" s="137"/>
      <c r="BN32" s="137"/>
      <c r="BO32" s="138"/>
      <c r="BP32" s="139"/>
      <c r="BQ32" s="140"/>
      <c r="BR32" s="137"/>
      <c r="BS32" s="137"/>
      <c r="BT32" s="137"/>
      <c r="BU32" s="137"/>
      <c r="BV32" s="137"/>
      <c r="BW32" s="137"/>
      <c r="BX32" s="137"/>
      <c r="BY32" s="137"/>
      <c r="BZ32" s="137"/>
      <c r="CA32" s="138"/>
      <c r="CB32" s="139"/>
      <c r="CC32" s="140"/>
      <c r="CD32" s="137"/>
      <c r="CE32" s="137"/>
      <c r="CF32" s="137"/>
      <c r="CG32" s="137"/>
      <c r="CH32" s="137"/>
      <c r="CI32" s="137"/>
      <c r="CJ32" s="137"/>
      <c r="CK32" s="137"/>
      <c r="CL32" s="137"/>
      <c r="CM32" s="138"/>
      <c r="CN32" s="139"/>
      <c r="CO32" s="59"/>
      <c r="CP32" s="56"/>
      <c r="CQ32" s="56"/>
      <c r="CR32" s="56"/>
      <c r="CS32" s="56"/>
      <c r="CT32" s="56"/>
      <c r="CU32" s="56"/>
      <c r="CV32" s="56"/>
      <c r="CW32" s="56"/>
      <c r="CX32" s="56"/>
      <c r="CY32" s="57"/>
      <c r="CZ32" s="58"/>
    </row>
    <row r="33" spans="2:104" ht="22.5" customHeight="1">
      <c r="B33" s="103" t="s">
        <v>156</v>
      </c>
      <c r="C33" s="166" t="s">
        <v>131</v>
      </c>
      <c r="D33" s="100"/>
      <c r="E33" s="100"/>
      <c r="F33" s="100" t="s">
        <v>171</v>
      </c>
      <c r="G33" s="101">
        <f t="shared" si="0"/>
        <v>30</v>
      </c>
      <c r="H33" s="102">
        <f t="shared" si="1"/>
        <v>2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8"/>
      <c r="T33" s="139"/>
      <c r="U33" s="140">
        <v>30</v>
      </c>
      <c r="V33" s="137"/>
      <c r="W33" s="137"/>
      <c r="X33" s="137"/>
      <c r="Y33" s="137"/>
      <c r="Z33" s="137"/>
      <c r="AA33" s="137"/>
      <c r="AB33" s="137"/>
      <c r="AC33" s="137"/>
      <c r="AD33" s="137"/>
      <c r="AE33" s="138"/>
      <c r="AF33" s="139">
        <v>2</v>
      </c>
      <c r="AG33" s="140"/>
      <c r="AH33" s="137"/>
      <c r="AI33" s="137"/>
      <c r="AJ33" s="137"/>
      <c r="AK33" s="137"/>
      <c r="AL33" s="137"/>
      <c r="AM33" s="137"/>
      <c r="AN33" s="137"/>
      <c r="AO33" s="137"/>
      <c r="AP33" s="137"/>
      <c r="AQ33" s="138"/>
      <c r="AR33" s="139"/>
      <c r="AS33" s="140"/>
      <c r="AT33" s="137"/>
      <c r="AU33" s="137"/>
      <c r="AV33" s="137"/>
      <c r="AW33" s="137"/>
      <c r="AX33" s="137"/>
      <c r="AY33" s="137"/>
      <c r="AZ33" s="137"/>
      <c r="BA33" s="137"/>
      <c r="BB33" s="137"/>
      <c r="BC33" s="138"/>
      <c r="BD33" s="139"/>
      <c r="BE33" s="140"/>
      <c r="BF33" s="137"/>
      <c r="BG33" s="137"/>
      <c r="BH33" s="137"/>
      <c r="BI33" s="137"/>
      <c r="BJ33" s="137"/>
      <c r="BK33" s="137"/>
      <c r="BL33" s="137"/>
      <c r="BM33" s="137"/>
      <c r="BN33" s="137"/>
      <c r="BO33" s="138"/>
      <c r="BP33" s="139"/>
      <c r="BQ33" s="140"/>
      <c r="BR33" s="137"/>
      <c r="BS33" s="137"/>
      <c r="BT33" s="137"/>
      <c r="BU33" s="137"/>
      <c r="BV33" s="137"/>
      <c r="BW33" s="137"/>
      <c r="BX33" s="137"/>
      <c r="BY33" s="137"/>
      <c r="BZ33" s="137"/>
      <c r="CA33" s="138"/>
      <c r="CB33" s="139"/>
      <c r="CC33" s="140"/>
      <c r="CD33" s="137"/>
      <c r="CE33" s="137"/>
      <c r="CF33" s="137"/>
      <c r="CG33" s="137"/>
      <c r="CH33" s="137"/>
      <c r="CI33" s="137"/>
      <c r="CJ33" s="137"/>
      <c r="CK33" s="137"/>
      <c r="CL33" s="137"/>
      <c r="CM33" s="138"/>
      <c r="CN33" s="139"/>
      <c r="CO33" s="59"/>
      <c r="CP33" s="56"/>
      <c r="CQ33" s="56"/>
      <c r="CR33" s="56"/>
      <c r="CS33" s="56"/>
      <c r="CT33" s="56"/>
      <c r="CU33" s="56"/>
      <c r="CV33" s="56"/>
      <c r="CW33" s="56"/>
      <c r="CX33" s="56"/>
      <c r="CY33" s="57"/>
      <c r="CZ33" s="58"/>
    </row>
    <row r="34" spans="2:104" ht="21.75" customHeight="1">
      <c r="B34" s="99" t="s">
        <v>157</v>
      </c>
      <c r="C34" s="166" t="s">
        <v>114</v>
      </c>
      <c r="D34" s="100"/>
      <c r="E34" s="100"/>
      <c r="F34" s="100" t="s">
        <v>179</v>
      </c>
      <c r="G34" s="101">
        <f t="shared" si="0"/>
        <v>30</v>
      </c>
      <c r="H34" s="102">
        <f t="shared" si="1"/>
        <v>2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8"/>
      <c r="T34" s="139"/>
      <c r="U34" s="140"/>
      <c r="V34" s="137"/>
      <c r="W34" s="137"/>
      <c r="X34" s="137"/>
      <c r="Y34" s="137"/>
      <c r="Z34" s="137"/>
      <c r="AA34" s="137"/>
      <c r="AB34" s="137"/>
      <c r="AC34" s="137"/>
      <c r="AD34" s="137"/>
      <c r="AE34" s="138"/>
      <c r="AF34" s="139"/>
      <c r="AG34" s="140"/>
      <c r="AH34" s="137"/>
      <c r="AI34" s="137"/>
      <c r="AJ34" s="137"/>
      <c r="AK34" s="137"/>
      <c r="AL34" s="137"/>
      <c r="AM34" s="137"/>
      <c r="AN34" s="137"/>
      <c r="AO34" s="137"/>
      <c r="AP34" s="137"/>
      <c r="AQ34" s="138"/>
      <c r="AR34" s="139"/>
      <c r="AS34" s="140">
        <v>30</v>
      </c>
      <c r="AT34" s="137"/>
      <c r="AU34" s="137"/>
      <c r="AV34" s="137"/>
      <c r="AW34" s="137"/>
      <c r="AX34" s="137"/>
      <c r="AY34" s="137"/>
      <c r="AZ34" s="137"/>
      <c r="BA34" s="137"/>
      <c r="BB34" s="137"/>
      <c r="BC34" s="138"/>
      <c r="BD34" s="139">
        <v>2</v>
      </c>
      <c r="BE34" s="140"/>
      <c r="BF34" s="137"/>
      <c r="BG34" s="137"/>
      <c r="BH34" s="137"/>
      <c r="BI34" s="137"/>
      <c r="BJ34" s="137"/>
      <c r="BK34" s="137"/>
      <c r="BL34" s="137"/>
      <c r="BM34" s="137"/>
      <c r="BN34" s="137"/>
      <c r="BO34" s="138"/>
      <c r="BP34" s="139"/>
      <c r="BQ34" s="140"/>
      <c r="BR34" s="137"/>
      <c r="BS34" s="137"/>
      <c r="BT34" s="137"/>
      <c r="BU34" s="137"/>
      <c r="BV34" s="137"/>
      <c r="BW34" s="137"/>
      <c r="BX34" s="137"/>
      <c r="BY34" s="137"/>
      <c r="BZ34" s="137"/>
      <c r="CA34" s="138"/>
      <c r="CB34" s="139"/>
      <c r="CC34" s="140"/>
      <c r="CD34" s="137"/>
      <c r="CE34" s="137"/>
      <c r="CF34" s="137"/>
      <c r="CG34" s="137"/>
      <c r="CH34" s="137"/>
      <c r="CI34" s="137"/>
      <c r="CJ34" s="137"/>
      <c r="CK34" s="137"/>
      <c r="CL34" s="137"/>
      <c r="CM34" s="138"/>
      <c r="CN34" s="139"/>
      <c r="CO34" s="59"/>
      <c r="CP34" s="56"/>
      <c r="CQ34" s="56"/>
      <c r="CR34" s="56"/>
      <c r="CS34" s="56"/>
      <c r="CT34" s="56"/>
      <c r="CU34" s="56"/>
      <c r="CV34" s="56"/>
      <c r="CW34" s="56"/>
      <c r="CX34" s="56"/>
      <c r="CY34" s="57"/>
      <c r="CZ34" s="58"/>
    </row>
    <row r="35" spans="2:104" ht="21.75" customHeight="1">
      <c r="B35" s="103" t="s">
        <v>158</v>
      </c>
      <c r="C35" s="166" t="s">
        <v>132</v>
      </c>
      <c r="D35" s="100"/>
      <c r="E35" s="100" t="s">
        <v>206</v>
      </c>
      <c r="F35" s="100" t="s">
        <v>182</v>
      </c>
      <c r="G35" s="101">
        <f t="shared" si="0"/>
        <v>30</v>
      </c>
      <c r="H35" s="102">
        <f t="shared" si="1"/>
        <v>2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8"/>
      <c r="T35" s="139"/>
      <c r="U35" s="140"/>
      <c r="V35" s="137"/>
      <c r="W35" s="137"/>
      <c r="X35" s="137"/>
      <c r="Y35" s="137"/>
      <c r="Z35" s="137"/>
      <c r="AA35" s="137"/>
      <c r="AB35" s="137"/>
      <c r="AC35" s="137"/>
      <c r="AD35" s="137"/>
      <c r="AE35" s="138"/>
      <c r="AF35" s="139"/>
      <c r="AG35" s="140"/>
      <c r="AH35" s="137"/>
      <c r="AI35" s="137"/>
      <c r="AJ35" s="137"/>
      <c r="AK35" s="137"/>
      <c r="AL35" s="137"/>
      <c r="AM35" s="137"/>
      <c r="AN35" s="137"/>
      <c r="AO35" s="137"/>
      <c r="AP35" s="137"/>
      <c r="AQ35" s="138"/>
      <c r="AR35" s="139"/>
      <c r="AS35" s="140"/>
      <c r="AT35" s="137"/>
      <c r="AU35" s="137"/>
      <c r="AV35" s="137"/>
      <c r="AW35" s="137"/>
      <c r="AX35" s="137"/>
      <c r="AY35" s="137"/>
      <c r="AZ35" s="137"/>
      <c r="BA35" s="137"/>
      <c r="BB35" s="137"/>
      <c r="BC35" s="138"/>
      <c r="BD35" s="139"/>
      <c r="BE35" s="140"/>
      <c r="BF35" s="137"/>
      <c r="BG35" s="137"/>
      <c r="BH35" s="137"/>
      <c r="BI35" s="137"/>
      <c r="BJ35" s="137"/>
      <c r="BK35" s="137"/>
      <c r="BL35" s="137"/>
      <c r="BM35" s="137"/>
      <c r="BN35" s="137"/>
      <c r="BO35" s="138"/>
      <c r="BP35" s="139"/>
      <c r="BQ35" s="140">
        <v>30</v>
      </c>
      <c r="BR35" s="137"/>
      <c r="BS35" s="137"/>
      <c r="BT35" s="137"/>
      <c r="BU35" s="137"/>
      <c r="BV35" s="137"/>
      <c r="BW35" s="137"/>
      <c r="BX35" s="137"/>
      <c r="BY35" s="137"/>
      <c r="BZ35" s="137"/>
      <c r="CA35" s="138"/>
      <c r="CB35" s="139">
        <v>2</v>
      </c>
      <c r="CC35" s="140"/>
      <c r="CD35" s="137"/>
      <c r="CE35" s="137"/>
      <c r="CF35" s="137"/>
      <c r="CG35" s="137"/>
      <c r="CH35" s="137"/>
      <c r="CI35" s="137"/>
      <c r="CJ35" s="137"/>
      <c r="CK35" s="137"/>
      <c r="CL35" s="137"/>
      <c r="CM35" s="138"/>
      <c r="CN35" s="139"/>
      <c r="CO35" s="59"/>
      <c r="CP35" s="56"/>
      <c r="CQ35" s="56"/>
      <c r="CR35" s="56"/>
      <c r="CS35" s="56"/>
      <c r="CT35" s="56"/>
      <c r="CU35" s="56"/>
      <c r="CV35" s="56"/>
      <c r="CW35" s="56"/>
      <c r="CX35" s="56"/>
      <c r="CY35" s="57"/>
      <c r="CZ35" s="58"/>
    </row>
    <row r="36" spans="2:104" ht="19.5" customHeight="1">
      <c r="B36" s="99" t="s">
        <v>159</v>
      </c>
      <c r="C36" s="166" t="s">
        <v>133</v>
      </c>
      <c r="D36" s="100"/>
      <c r="E36" s="100"/>
      <c r="F36" s="100" t="s">
        <v>183</v>
      </c>
      <c r="G36" s="101">
        <f t="shared" si="0"/>
        <v>30</v>
      </c>
      <c r="H36" s="102">
        <f t="shared" si="1"/>
        <v>2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8"/>
      <c r="T36" s="139"/>
      <c r="U36" s="140"/>
      <c r="V36" s="137"/>
      <c r="W36" s="137"/>
      <c r="X36" s="137"/>
      <c r="Y36" s="137"/>
      <c r="Z36" s="137"/>
      <c r="AA36" s="137"/>
      <c r="AB36" s="137"/>
      <c r="AC36" s="137"/>
      <c r="AD36" s="137"/>
      <c r="AE36" s="138"/>
      <c r="AF36" s="139"/>
      <c r="AG36" s="140"/>
      <c r="AH36" s="137"/>
      <c r="AI36" s="137"/>
      <c r="AJ36" s="137"/>
      <c r="AK36" s="137"/>
      <c r="AL36" s="137"/>
      <c r="AM36" s="137"/>
      <c r="AN36" s="137"/>
      <c r="AO36" s="137"/>
      <c r="AP36" s="137"/>
      <c r="AQ36" s="138"/>
      <c r="AR36" s="139"/>
      <c r="AS36" s="140"/>
      <c r="AT36" s="137"/>
      <c r="AU36" s="137"/>
      <c r="AV36" s="137"/>
      <c r="AW36" s="137"/>
      <c r="AX36" s="137"/>
      <c r="AY36" s="137"/>
      <c r="AZ36" s="137"/>
      <c r="BA36" s="137"/>
      <c r="BB36" s="137"/>
      <c r="BC36" s="138"/>
      <c r="BD36" s="139"/>
      <c r="BE36" s="140">
        <v>30</v>
      </c>
      <c r="BF36" s="137"/>
      <c r="BG36" s="137"/>
      <c r="BH36" s="137"/>
      <c r="BI36" s="137"/>
      <c r="BJ36" s="137"/>
      <c r="BK36" s="137"/>
      <c r="BL36" s="137"/>
      <c r="BM36" s="137"/>
      <c r="BN36" s="137"/>
      <c r="BO36" s="138"/>
      <c r="BP36" s="139">
        <v>2</v>
      </c>
      <c r="BQ36" s="140"/>
      <c r="BR36" s="137"/>
      <c r="BS36" s="137"/>
      <c r="BT36" s="137"/>
      <c r="BU36" s="137"/>
      <c r="BV36" s="137"/>
      <c r="BW36" s="137"/>
      <c r="BX36" s="137"/>
      <c r="BY36" s="137"/>
      <c r="BZ36" s="137"/>
      <c r="CA36" s="138"/>
      <c r="CB36" s="139"/>
      <c r="CC36" s="140"/>
      <c r="CD36" s="137"/>
      <c r="CE36" s="137"/>
      <c r="CF36" s="137"/>
      <c r="CG36" s="137"/>
      <c r="CH36" s="137"/>
      <c r="CI36" s="137"/>
      <c r="CJ36" s="137"/>
      <c r="CK36" s="137"/>
      <c r="CL36" s="137"/>
      <c r="CM36" s="138"/>
      <c r="CN36" s="139"/>
      <c r="CO36" s="59"/>
      <c r="CP36" s="56"/>
      <c r="CQ36" s="56"/>
      <c r="CR36" s="56"/>
      <c r="CS36" s="56"/>
      <c r="CT36" s="56"/>
      <c r="CU36" s="56"/>
      <c r="CV36" s="56"/>
      <c r="CW36" s="56"/>
      <c r="CX36" s="56"/>
      <c r="CY36" s="57"/>
      <c r="CZ36" s="58"/>
    </row>
    <row r="37" spans="2:104" ht="21" customHeight="1">
      <c r="B37" s="103" t="s">
        <v>160</v>
      </c>
      <c r="C37" s="166" t="s">
        <v>134</v>
      </c>
      <c r="D37" s="100"/>
      <c r="E37" s="100"/>
      <c r="F37" s="100" t="s">
        <v>183</v>
      </c>
      <c r="G37" s="101">
        <f t="shared" si="0"/>
        <v>30</v>
      </c>
      <c r="H37" s="102">
        <f t="shared" si="1"/>
        <v>2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8"/>
      <c r="T37" s="139"/>
      <c r="U37" s="140"/>
      <c r="V37" s="137"/>
      <c r="W37" s="137"/>
      <c r="X37" s="137"/>
      <c r="Y37" s="137"/>
      <c r="Z37" s="137"/>
      <c r="AA37" s="137"/>
      <c r="AB37" s="137"/>
      <c r="AC37" s="137"/>
      <c r="AD37" s="137"/>
      <c r="AE37" s="138"/>
      <c r="AF37" s="139"/>
      <c r="AG37" s="140"/>
      <c r="AH37" s="137"/>
      <c r="AI37" s="137"/>
      <c r="AJ37" s="137"/>
      <c r="AK37" s="137"/>
      <c r="AL37" s="137"/>
      <c r="AM37" s="137"/>
      <c r="AN37" s="137"/>
      <c r="AO37" s="137"/>
      <c r="AP37" s="137"/>
      <c r="AQ37" s="138"/>
      <c r="AR37" s="139"/>
      <c r="AS37" s="140"/>
      <c r="AT37" s="137"/>
      <c r="AU37" s="137"/>
      <c r="AV37" s="137"/>
      <c r="AW37" s="137"/>
      <c r="AX37" s="137"/>
      <c r="AY37" s="137"/>
      <c r="AZ37" s="137"/>
      <c r="BA37" s="137"/>
      <c r="BB37" s="137"/>
      <c r="BC37" s="138"/>
      <c r="BD37" s="139"/>
      <c r="BE37" s="140">
        <v>30</v>
      </c>
      <c r="BF37" s="137"/>
      <c r="BG37" s="137"/>
      <c r="BH37" s="137"/>
      <c r="BI37" s="137"/>
      <c r="BJ37" s="137"/>
      <c r="BK37" s="137"/>
      <c r="BL37" s="137"/>
      <c r="BM37" s="137"/>
      <c r="BN37" s="137"/>
      <c r="BO37" s="138"/>
      <c r="BP37" s="139">
        <v>2</v>
      </c>
      <c r="BQ37" s="140"/>
      <c r="BR37" s="137"/>
      <c r="BS37" s="137"/>
      <c r="BT37" s="137"/>
      <c r="BU37" s="137"/>
      <c r="BV37" s="137"/>
      <c r="BW37" s="137"/>
      <c r="BX37" s="137"/>
      <c r="BY37" s="137"/>
      <c r="BZ37" s="137"/>
      <c r="CA37" s="138"/>
      <c r="CB37" s="139"/>
      <c r="CC37" s="140"/>
      <c r="CD37" s="137"/>
      <c r="CE37" s="137"/>
      <c r="CF37" s="137"/>
      <c r="CG37" s="137"/>
      <c r="CH37" s="137"/>
      <c r="CI37" s="137"/>
      <c r="CJ37" s="137"/>
      <c r="CK37" s="137"/>
      <c r="CL37" s="137"/>
      <c r="CM37" s="138"/>
      <c r="CN37" s="139"/>
      <c r="CO37" s="59"/>
      <c r="CP37" s="56"/>
      <c r="CQ37" s="56"/>
      <c r="CR37" s="56"/>
      <c r="CS37" s="56"/>
      <c r="CT37" s="56"/>
      <c r="CU37" s="56"/>
      <c r="CV37" s="56"/>
      <c r="CW37" s="56"/>
      <c r="CX37" s="56"/>
      <c r="CY37" s="57"/>
      <c r="CZ37" s="58"/>
    </row>
    <row r="38" spans="2:104" ht="23.25" customHeight="1">
      <c r="B38" s="99" t="s">
        <v>161</v>
      </c>
      <c r="C38" s="166" t="s">
        <v>135</v>
      </c>
      <c r="D38" s="100"/>
      <c r="E38" s="100"/>
      <c r="F38" s="100" t="s">
        <v>182</v>
      </c>
      <c r="G38" s="101">
        <f t="shared" si="0"/>
        <v>30</v>
      </c>
      <c r="H38" s="102">
        <f t="shared" si="1"/>
        <v>2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8"/>
      <c r="T38" s="139"/>
      <c r="U38" s="140"/>
      <c r="V38" s="137"/>
      <c r="W38" s="137"/>
      <c r="X38" s="137"/>
      <c r="Y38" s="137"/>
      <c r="Z38" s="137"/>
      <c r="AA38" s="137"/>
      <c r="AB38" s="137"/>
      <c r="AC38" s="137"/>
      <c r="AD38" s="137"/>
      <c r="AE38" s="138"/>
      <c r="AF38" s="139"/>
      <c r="AG38" s="140"/>
      <c r="AH38" s="137"/>
      <c r="AI38" s="137"/>
      <c r="AJ38" s="137"/>
      <c r="AK38" s="137"/>
      <c r="AL38" s="137"/>
      <c r="AM38" s="137"/>
      <c r="AN38" s="137"/>
      <c r="AO38" s="137"/>
      <c r="AP38" s="137"/>
      <c r="AQ38" s="138"/>
      <c r="AR38" s="139"/>
      <c r="AS38" s="140"/>
      <c r="AT38" s="137"/>
      <c r="AU38" s="137"/>
      <c r="AV38" s="137"/>
      <c r="AW38" s="137"/>
      <c r="AX38" s="137"/>
      <c r="AY38" s="137"/>
      <c r="AZ38" s="137"/>
      <c r="BA38" s="137"/>
      <c r="BB38" s="137"/>
      <c r="BC38" s="138"/>
      <c r="BD38" s="139"/>
      <c r="BE38" s="140"/>
      <c r="BF38" s="137"/>
      <c r="BG38" s="137"/>
      <c r="BH38" s="137"/>
      <c r="BI38" s="137"/>
      <c r="BJ38" s="137"/>
      <c r="BK38" s="137"/>
      <c r="BL38" s="137"/>
      <c r="BM38" s="137"/>
      <c r="BN38" s="137"/>
      <c r="BO38" s="138"/>
      <c r="BP38" s="139"/>
      <c r="BQ38" s="140">
        <v>30</v>
      </c>
      <c r="BR38" s="137"/>
      <c r="BS38" s="137"/>
      <c r="BT38" s="137"/>
      <c r="BU38" s="137"/>
      <c r="BV38" s="137"/>
      <c r="BW38" s="137"/>
      <c r="BX38" s="137"/>
      <c r="BY38" s="137"/>
      <c r="BZ38" s="137"/>
      <c r="CA38" s="138"/>
      <c r="CB38" s="139">
        <v>2</v>
      </c>
      <c r="CC38" s="140"/>
      <c r="CD38" s="137"/>
      <c r="CE38" s="137"/>
      <c r="CF38" s="137"/>
      <c r="CG38" s="137"/>
      <c r="CH38" s="137"/>
      <c r="CI38" s="137"/>
      <c r="CJ38" s="137"/>
      <c r="CK38" s="137"/>
      <c r="CL38" s="137"/>
      <c r="CM38" s="138"/>
      <c r="CN38" s="139"/>
      <c r="CO38" s="59"/>
      <c r="CP38" s="56"/>
      <c r="CQ38" s="56"/>
      <c r="CR38" s="56"/>
      <c r="CS38" s="56"/>
      <c r="CT38" s="56"/>
      <c r="CU38" s="56"/>
      <c r="CV38" s="56"/>
      <c r="CW38" s="56"/>
      <c r="CX38" s="56"/>
      <c r="CY38" s="57"/>
      <c r="CZ38" s="58"/>
    </row>
    <row r="39" spans="2:104" ht="22.5" customHeight="1">
      <c r="B39" s="103" t="s">
        <v>162</v>
      </c>
      <c r="C39" s="166" t="s">
        <v>136</v>
      </c>
      <c r="D39" s="100"/>
      <c r="E39" s="100"/>
      <c r="F39" s="100" t="s">
        <v>182</v>
      </c>
      <c r="G39" s="101">
        <f t="shared" si="0"/>
        <v>30</v>
      </c>
      <c r="H39" s="102">
        <f t="shared" si="1"/>
        <v>2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8"/>
      <c r="T39" s="139"/>
      <c r="U39" s="140"/>
      <c r="V39" s="137"/>
      <c r="W39" s="137"/>
      <c r="X39" s="137"/>
      <c r="Y39" s="137"/>
      <c r="Z39" s="137"/>
      <c r="AA39" s="137"/>
      <c r="AB39" s="137"/>
      <c r="AC39" s="137"/>
      <c r="AD39" s="137"/>
      <c r="AE39" s="138"/>
      <c r="AF39" s="139"/>
      <c r="AG39" s="140"/>
      <c r="AH39" s="137"/>
      <c r="AI39" s="137"/>
      <c r="AJ39" s="137"/>
      <c r="AK39" s="137"/>
      <c r="AL39" s="137"/>
      <c r="AM39" s="137"/>
      <c r="AN39" s="137"/>
      <c r="AO39" s="137"/>
      <c r="AP39" s="137"/>
      <c r="AQ39" s="138"/>
      <c r="AR39" s="139"/>
      <c r="AS39" s="140"/>
      <c r="AT39" s="137"/>
      <c r="AU39" s="137"/>
      <c r="AV39" s="137"/>
      <c r="AW39" s="137"/>
      <c r="AX39" s="137"/>
      <c r="AY39" s="137"/>
      <c r="AZ39" s="137"/>
      <c r="BA39" s="137"/>
      <c r="BB39" s="137"/>
      <c r="BC39" s="138"/>
      <c r="BD39" s="139"/>
      <c r="BE39" s="140"/>
      <c r="BF39" s="137"/>
      <c r="BG39" s="137"/>
      <c r="BH39" s="137"/>
      <c r="BI39" s="137"/>
      <c r="BJ39" s="137"/>
      <c r="BK39" s="137"/>
      <c r="BL39" s="137"/>
      <c r="BM39" s="137"/>
      <c r="BN39" s="137"/>
      <c r="BO39" s="138"/>
      <c r="BP39" s="139"/>
      <c r="BQ39" s="140">
        <v>30</v>
      </c>
      <c r="BR39" s="137"/>
      <c r="BS39" s="137"/>
      <c r="BT39" s="137"/>
      <c r="BU39" s="137"/>
      <c r="BV39" s="137"/>
      <c r="BW39" s="137"/>
      <c r="BX39" s="137"/>
      <c r="BY39" s="137"/>
      <c r="BZ39" s="137"/>
      <c r="CA39" s="138"/>
      <c r="CB39" s="139">
        <v>2</v>
      </c>
      <c r="CC39" s="140"/>
      <c r="CD39" s="137"/>
      <c r="CE39" s="137"/>
      <c r="CF39" s="137"/>
      <c r="CG39" s="137"/>
      <c r="CH39" s="137"/>
      <c r="CI39" s="137"/>
      <c r="CJ39" s="137"/>
      <c r="CK39" s="137"/>
      <c r="CL39" s="137"/>
      <c r="CM39" s="138"/>
      <c r="CN39" s="139"/>
      <c r="CO39" s="59"/>
      <c r="CP39" s="56"/>
      <c r="CQ39" s="56"/>
      <c r="CR39" s="56"/>
      <c r="CS39" s="56"/>
      <c r="CT39" s="56"/>
      <c r="CU39" s="56"/>
      <c r="CV39" s="56"/>
      <c r="CW39" s="56"/>
      <c r="CX39" s="56"/>
      <c r="CY39" s="57"/>
      <c r="CZ39" s="58"/>
    </row>
    <row r="40" spans="2:104" ht="24" customHeight="1">
      <c r="B40" s="269" t="s">
        <v>19</v>
      </c>
      <c r="C40" s="270"/>
      <c r="D40" s="271"/>
      <c r="E40" s="271"/>
      <c r="F40" s="272"/>
      <c r="G40" s="125">
        <f>SUM(G14:G39)</f>
        <v>1680</v>
      </c>
      <c r="H40" s="126">
        <f>SUM(H14:H39)</f>
        <v>94</v>
      </c>
      <c r="I40" s="141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3"/>
      <c r="U40" s="144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3"/>
      <c r="AG40" s="144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3"/>
      <c r="AS40" s="144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3"/>
      <c r="BE40" s="144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3"/>
      <c r="BQ40" s="144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3"/>
      <c r="CC40" s="144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3"/>
      <c r="CO40" s="33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5"/>
    </row>
    <row r="41" spans="2:104" ht="21.75" customHeight="1">
      <c r="B41" s="273" t="s">
        <v>76</v>
      </c>
      <c r="C41" s="274"/>
      <c r="D41" s="274"/>
      <c r="E41" s="274"/>
      <c r="F41" s="274"/>
      <c r="G41" s="275"/>
      <c r="H41" s="276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3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3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3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3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3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3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3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5"/>
    </row>
    <row r="42" spans="2:104" ht="35.25" customHeight="1">
      <c r="B42" s="104" t="s">
        <v>190</v>
      </c>
      <c r="C42" s="167" t="s">
        <v>163</v>
      </c>
      <c r="D42" s="105" t="s">
        <v>171</v>
      </c>
      <c r="E42" s="105"/>
      <c r="F42" s="105" t="s">
        <v>172</v>
      </c>
      <c r="G42" s="106">
        <f>SUM(I42:S42,U42:AE42,AG42:AQ42,AS42:BC42,BE42:BO42,BQ42:CA42,CC42:CM42,CO42:CY42)</f>
        <v>120</v>
      </c>
      <c r="H42" s="107">
        <f>SUM(T42,AF42,AR42,BD42,BP42,CB42,CN42,CZ42)</f>
        <v>8</v>
      </c>
      <c r="I42" s="137"/>
      <c r="J42" s="137"/>
      <c r="K42" s="137"/>
      <c r="L42" s="137"/>
      <c r="M42" s="137">
        <v>60</v>
      </c>
      <c r="N42" s="137"/>
      <c r="O42" s="137"/>
      <c r="P42" s="137"/>
      <c r="Q42" s="137"/>
      <c r="R42" s="137"/>
      <c r="S42" s="138"/>
      <c r="T42" s="139">
        <v>4</v>
      </c>
      <c r="U42" s="140"/>
      <c r="V42" s="137"/>
      <c r="W42" s="137"/>
      <c r="X42" s="137"/>
      <c r="Y42" s="137">
        <v>60</v>
      </c>
      <c r="Z42" s="137"/>
      <c r="AA42" s="137"/>
      <c r="AB42" s="137"/>
      <c r="AC42" s="137"/>
      <c r="AD42" s="137"/>
      <c r="AE42" s="138"/>
      <c r="AF42" s="139">
        <v>4</v>
      </c>
      <c r="AG42" s="140"/>
      <c r="AH42" s="137"/>
      <c r="AI42" s="137"/>
      <c r="AJ42" s="137"/>
      <c r="AK42" s="137"/>
      <c r="AL42" s="137"/>
      <c r="AM42" s="137"/>
      <c r="AN42" s="137"/>
      <c r="AO42" s="137"/>
      <c r="AP42" s="137"/>
      <c r="AQ42" s="138"/>
      <c r="AR42" s="139"/>
      <c r="AS42" s="140"/>
      <c r="AT42" s="137"/>
      <c r="AU42" s="137"/>
      <c r="AV42" s="137"/>
      <c r="AW42" s="137"/>
      <c r="AX42" s="137"/>
      <c r="AY42" s="137"/>
      <c r="AZ42" s="137"/>
      <c r="BA42" s="137"/>
      <c r="BB42" s="137"/>
      <c r="BC42" s="138"/>
      <c r="BD42" s="139"/>
      <c r="BE42" s="140"/>
      <c r="BF42" s="137"/>
      <c r="BG42" s="137"/>
      <c r="BH42" s="137"/>
      <c r="BI42" s="137"/>
      <c r="BJ42" s="137"/>
      <c r="BK42" s="137"/>
      <c r="BL42" s="137"/>
      <c r="BM42" s="137"/>
      <c r="BN42" s="137"/>
      <c r="BO42" s="138"/>
      <c r="BP42" s="139"/>
      <c r="BQ42" s="140"/>
      <c r="BR42" s="137"/>
      <c r="BS42" s="137"/>
      <c r="BT42" s="137"/>
      <c r="BU42" s="137"/>
      <c r="BV42" s="137"/>
      <c r="BW42" s="137"/>
      <c r="BX42" s="137"/>
      <c r="BY42" s="137"/>
      <c r="BZ42" s="137"/>
      <c r="CA42" s="138"/>
      <c r="CB42" s="139"/>
      <c r="CC42" s="140"/>
      <c r="CD42" s="137"/>
      <c r="CE42" s="137"/>
      <c r="CF42" s="137"/>
      <c r="CG42" s="137"/>
      <c r="CH42" s="137"/>
      <c r="CI42" s="137"/>
      <c r="CJ42" s="137"/>
      <c r="CK42" s="137"/>
      <c r="CL42" s="137"/>
      <c r="CM42" s="138"/>
      <c r="CN42" s="139"/>
      <c r="CO42" s="59"/>
      <c r="CP42" s="56"/>
      <c r="CQ42" s="56"/>
      <c r="CR42" s="56"/>
      <c r="CS42" s="56"/>
      <c r="CT42" s="56"/>
      <c r="CU42" s="56"/>
      <c r="CV42" s="56"/>
      <c r="CW42" s="56"/>
      <c r="CX42" s="56"/>
      <c r="CY42" s="57"/>
      <c r="CZ42" s="58"/>
    </row>
    <row r="43" spans="2:104" ht="31.5" customHeight="1">
      <c r="B43" s="104" t="s">
        <v>191</v>
      </c>
      <c r="C43" s="167" t="s">
        <v>164</v>
      </c>
      <c r="D43" s="105" t="s">
        <v>171</v>
      </c>
      <c r="E43" s="105"/>
      <c r="F43" s="105" t="s">
        <v>172</v>
      </c>
      <c r="G43" s="106">
        <f aca="true" t="shared" si="2" ref="G43:G50">SUM(I43:S43,U43:AE43,AG43:AQ43,AS43:BC43,BE43:BO43,BQ43:CA43,CC43:CM43,CO43:CY43)</f>
        <v>120</v>
      </c>
      <c r="H43" s="107">
        <f aca="true" t="shared" si="3" ref="H43:H50">SUM(T43,AF43,AR43,BD43,BP43,CB43,CN43,CZ43)</f>
        <v>8</v>
      </c>
      <c r="I43" s="137"/>
      <c r="J43" s="137"/>
      <c r="K43" s="137"/>
      <c r="L43" s="137"/>
      <c r="M43" s="137">
        <v>60</v>
      </c>
      <c r="N43" s="137"/>
      <c r="O43" s="137"/>
      <c r="P43" s="137"/>
      <c r="Q43" s="137"/>
      <c r="R43" s="137"/>
      <c r="S43" s="138"/>
      <c r="T43" s="139">
        <v>4</v>
      </c>
      <c r="U43" s="140"/>
      <c r="V43" s="137"/>
      <c r="W43" s="137"/>
      <c r="X43" s="137"/>
      <c r="Y43" s="137">
        <v>60</v>
      </c>
      <c r="Z43" s="137"/>
      <c r="AA43" s="137"/>
      <c r="AB43" s="137"/>
      <c r="AC43" s="137"/>
      <c r="AD43" s="137"/>
      <c r="AE43" s="138"/>
      <c r="AF43" s="139">
        <v>4</v>
      </c>
      <c r="AG43" s="140"/>
      <c r="AH43" s="137"/>
      <c r="AI43" s="137"/>
      <c r="AJ43" s="137"/>
      <c r="AK43" s="137"/>
      <c r="AL43" s="137"/>
      <c r="AM43" s="137"/>
      <c r="AN43" s="137"/>
      <c r="AO43" s="137"/>
      <c r="AP43" s="137"/>
      <c r="AQ43" s="138"/>
      <c r="AR43" s="139"/>
      <c r="AS43" s="140"/>
      <c r="AT43" s="137"/>
      <c r="AU43" s="137"/>
      <c r="AV43" s="137"/>
      <c r="AW43" s="137"/>
      <c r="AX43" s="137"/>
      <c r="AY43" s="137"/>
      <c r="AZ43" s="137"/>
      <c r="BA43" s="137"/>
      <c r="BB43" s="137"/>
      <c r="BC43" s="138"/>
      <c r="BD43" s="139"/>
      <c r="BE43" s="140"/>
      <c r="BF43" s="137"/>
      <c r="BG43" s="137"/>
      <c r="BH43" s="137"/>
      <c r="BI43" s="137"/>
      <c r="BJ43" s="137"/>
      <c r="BK43" s="137"/>
      <c r="BL43" s="137"/>
      <c r="BM43" s="137"/>
      <c r="BN43" s="137"/>
      <c r="BO43" s="138"/>
      <c r="BP43" s="139"/>
      <c r="BQ43" s="140"/>
      <c r="BR43" s="137"/>
      <c r="BS43" s="137"/>
      <c r="BT43" s="137"/>
      <c r="BU43" s="137"/>
      <c r="BV43" s="137"/>
      <c r="BW43" s="137"/>
      <c r="BX43" s="137"/>
      <c r="BY43" s="137"/>
      <c r="BZ43" s="137"/>
      <c r="CA43" s="138"/>
      <c r="CB43" s="139"/>
      <c r="CC43" s="140"/>
      <c r="CD43" s="137"/>
      <c r="CE43" s="137"/>
      <c r="CF43" s="137"/>
      <c r="CG43" s="137"/>
      <c r="CH43" s="137"/>
      <c r="CI43" s="137"/>
      <c r="CJ43" s="137"/>
      <c r="CK43" s="137"/>
      <c r="CL43" s="137"/>
      <c r="CM43" s="138"/>
      <c r="CN43" s="139"/>
      <c r="CO43" s="59"/>
      <c r="CP43" s="56"/>
      <c r="CQ43" s="56"/>
      <c r="CR43" s="56"/>
      <c r="CS43" s="56"/>
      <c r="CT43" s="56"/>
      <c r="CU43" s="56"/>
      <c r="CV43" s="56"/>
      <c r="CW43" s="56"/>
      <c r="CX43" s="56"/>
      <c r="CY43" s="57"/>
      <c r="CZ43" s="58"/>
    </row>
    <row r="44" spans="2:104" ht="33" customHeight="1">
      <c r="B44" s="104" t="s">
        <v>192</v>
      </c>
      <c r="C44" s="167" t="s">
        <v>165</v>
      </c>
      <c r="D44" s="105" t="s">
        <v>171</v>
      </c>
      <c r="E44" s="105"/>
      <c r="F44" s="105" t="s">
        <v>172</v>
      </c>
      <c r="G44" s="106">
        <v>90</v>
      </c>
      <c r="H44" s="107">
        <v>6</v>
      </c>
      <c r="I44" s="137"/>
      <c r="J44" s="137"/>
      <c r="K44" s="137"/>
      <c r="L44" s="137"/>
      <c r="M44" s="137">
        <v>45</v>
      </c>
      <c r="N44" s="137"/>
      <c r="O44" s="137"/>
      <c r="P44" s="137"/>
      <c r="Q44" s="137"/>
      <c r="R44" s="137"/>
      <c r="S44" s="138"/>
      <c r="T44" s="139">
        <v>3</v>
      </c>
      <c r="U44" s="140"/>
      <c r="V44" s="137"/>
      <c r="W44" s="137"/>
      <c r="X44" s="137"/>
      <c r="Y44" s="137">
        <v>45</v>
      </c>
      <c r="Z44" s="137"/>
      <c r="AA44" s="137"/>
      <c r="AB44" s="137"/>
      <c r="AC44" s="137"/>
      <c r="AD44" s="137"/>
      <c r="AE44" s="138"/>
      <c r="AF44" s="139">
        <v>3</v>
      </c>
      <c r="AG44" s="140"/>
      <c r="AH44" s="137"/>
      <c r="AI44" s="137"/>
      <c r="AJ44" s="137"/>
      <c r="AK44" s="137"/>
      <c r="AL44" s="137"/>
      <c r="AM44" s="137"/>
      <c r="AN44" s="137"/>
      <c r="AO44" s="137"/>
      <c r="AP44" s="137"/>
      <c r="AQ44" s="138"/>
      <c r="AR44" s="139"/>
      <c r="AS44" s="140"/>
      <c r="AT44" s="137"/>
      <c r="AU44" s="137"/>
      <c r="AV44" s="137"/>
      <c r="AW44" s="137"/>
      <c r="AX44" s="137"/>
      <c r="AY44" s="137"/>
      <c r="AZ44" s="137"/>
      <c r="BA44" s="137"/>
      <c r="BB44" s="137"/>
      <c r="BC44" s="138"/>
      <c r="BD44" s="139"/>
      <c r="BE44" s="140"/>
      <c r="BF44" s="137"/>
      <c r="BG44" s="137"/>
      <c r="BH44" s="137"/>
      <c r="BI44" s="137"/>
      <c r="BJ44" s="137"/>
      <c r="BK44" s="137"/>
      <c r="BL44" s="137"/>
      <c r="BM44" s="137"/>
      <c r="BN44" s="137"/>
      <c r="BO44" s="138"/>
      <c r="BP44" s="139"/>
      <c r="BQ44" s="140"/>
      <c r="BR44" s="137"/>
      <c r="BS44" s="137"/>
      <c r="BT44" s="137"/>
      <c r="BU44" s="137"/>
      <c r="BV44" s="137"/>
      <c r="BW44" s="137"/>
      <c r="BX44" s="137"/>
      <c r="BY44" s="137"/>
      <c r="BZ44" s="137"/>
      <c r="CA44" s="138"/>
      <c r="CB44" s="139"/>
      <c r="CC44" s="140"/>
      <c r="CD44" s="137"/>
      <c r="CE44" s="137"/>
      <c r="CF44" s="137"/>
      <c r="CG44" s="137"/>
      <c r="CH44" s="137"/>
      <c r="CI44" s="137"/>
      <c r="CJ44" s="137"/>
      <c r="CK44" s="137"/>
      <c r="CL44" s="137"/>
      <c r="CM44" s="138"/>
      <c r="CN44" s="139"/>
      <c r="CO44" s="59"/>
      <c r="CP44" s="56"/>
      <c r="CQ44" s="56"/>
      <c r="CR44" s="56"/>
      <c r="CS44" s="56"/>
      <c r="CT44" s="56"/>
      <c r="CU44" s="56"/>
      <c r="CV44" s="56"/>
      <c r="CW44" s="56"/>
      <c r="CX44" s="56"/>
      <c r="CY44" s="57"/>
      <c r="CZ44" s="58"/>
    </row>
    <row r="45" spans="1:104" ht="27" customHeight="1">
      <c r="A45" s="83"/>
      <c r="B45" s="104" t="s">
        <v>193</v>
      </c>
      <c r="C45" s="167" t="s">
        <v>186</v>
      </c>
      <c r="D45" s="105" t="s">
        <v>180</v>
      </c>
      <c r="E45" s="105"/>
      <c r="F45" s="105" t="s">
        <v>180</v>
      </c>
      <c r="G45" s="106">
        <f t="shared" si="2"/>
        <v>120</v>
      </c>
      <c r="H45" s="107">
        <f t="shared" si="3"/>
        <v>8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8"/>
      <c r="T45" s="139"/>
      <c r="U45" s="140"/>
      <c r="V45" s="137"/>
      <c r="W45" s="137"/>
      <c r="X45" s="137"/>
      <c r="Y45" s="137"/>
      <c r="Z45" s="137"/>
      <c r="AA45" s="137"/>
      <c r="AB45" s="137"/>
      <c r="AC45" s="137"/>
      <c r="AD45" s="137"/>
      <c r="AE45" s="138"/>
      <c r="AF45" s="139"/>
      <c r="AG45" s="140"/>
      <c r="AH45" s="137"/>
      <c r="AI45" s="137"/>
      <c r="AJ45" s="137"/>
      <c r="AK45" s="137">
        <v>60</v>
      </c>
      <c r="AL45" s="137"/>
      <c r="AM45" s="137"/>
      <c r="AN45" s="137"/>
      <c r="AO45" s="137"/>
      <c r="AP45" s="137"/>
      <c r="AQ45" s="138"/>
      <c r="AR45" s="139">
        <v>4</v>
      </c>
      <c r="AS45" s="140"/>
      <c r="AT45" s="137"/>
      <c r="AU45" s="137"/>
      <c r="AV45" s="137"/>
      <c r="AW45" s="137">
        <v>60</v>
      </c>
      <c r="AX45" s="137"/>
      <c r="AY45" s="137"/>
      <c r="AZ45" s="137"/>
      <c r="BA45" s="137"/>
      <c r="BB45" s="137"/>
      <c r="BC45" s="138"/>
      <c r="BD45" s="139">
        <v>4</v>
      </c>
      <c r="BE45" s="140"/>
      <c r="BF45" s="137"/>
      <c r="BG45" s="137"/>
      <c r="BH45" s="137"/>
      <c r="BI45" s="137"/>
      <c r="BJ45" s="137"/>
      <c r="BK45" s="137"/>
      <c r="BL45" s="137"/>
      <c r="BM45" s="137"/>
      <c r="BN45" s="137"/>
      <c r="BO45" s="138"/>
      <c r="BP45" s="139"/>
      <c r="BQ45" s="140"/>
      <c r="BR45" s="137"/>
      <c r="BS45" s="137"/>
      <c r="BT45" s="137"/>
      <c r="BU45" s="137"/>
      <c r="BV45" s="137"/>
      <c r="BW45" s="137"/>
      <c r="BX45" s="137"/>
      <c r="BY45" s="137"/>
      <c r="BZ45" s="137"/>
      <c r="CA45" s="138"/>
      <c r="CB45" s="139"/>
      <c r="CC45" s="140"/>
      <c r="CD45" s="137"/>
      <c r="CE45" s="137"/>
      <c r="CF45" s="137"/>
      <c r="CG45" s="137"/>
      <c r="CH45" s="137"/>
      <c r="CI45" s="137"/>
      <c r="CJ45" s="137"/>
      <c r="CK45" s="137"/>
      <c r="CL45" s="137"/>
      <c r="CM45" s="138"/>
      <c r="CN45" s="139"/>
      <c r="CO45" s="59"/>
      <c r="CP45" s="56"/>
      <c r="CQ45" s="56"/>
      <c r="CR45" s="56"/>
      <c r="CS45" s="56"/>
      <c r="CT45" s="56"/>
      <c r="CU45" s="56"/>
      <c r="CV45" s="56"/>
      <c r="CW45" s="56"/>
      <c r="CX45" s="56"/>
      <c r="CY45" s="57"/>
      <c r="CZ45" s="58"/>
    </row>
    <row r="46" spans="1:104" ht="27" customHeight="1">
      <c r="A46" s="83"/>
      <c r="B46" s="104" t="s">
        <v>194</v>
      </c>
      <c r="C46" s="167" t="s">
        <v>187</v>
      </c>
      <c r="D46" s="105" t="s">
        <v>180</v>
      </c>
      <c r="E46" s="105"/>
      <c r="F46" s="105" t="s">
        <v>180</v>
      </c>
      <c r="G46" s="106">
        <f t="shared" si="2"/>
        <v>120</v>
      </c>
      <c r="H46" s="107">
        <f t="shared" si="3"/>
        <v>8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8"/>
      <c r="T46" s="139"/>
      <c r="U46" s="140"/>
      <c r="V46" s="137"/>
      <c r="W46" s="137"/>
      <c r="X46" s="137"/>
      <c r="Y46" s="137"/>
      <c r="Z46" s="137"/>
      <c r="AA46" s="137"/>
      <c r="AB46" s="137"/>
      <c r="AC46" s="137"/>
      <c r="AD46" s="137"/>
      <c r="AE46" s="138"/>
      <c r="AF46" s="139"/>
      <c r="AG46" s="140"/>
      <c r="AH46" s="137"/>
      <c r="AI46" s="137"/>
      <c r="AJ46" s="137"/>
      <c r="AK46" s="137">
        <v>60</v>
      </c>
      <c r="AL46" s="137"/>
      <c r="AM46" s="137"/>
      <c r="AN46" s="137"/>
      <c r="AO46" s="137"/>
      <c r="AP46" s="137"/>
      <c r="AQ46" s="138"/>
      <c r="AR46" s="139">
        <v>4</v>
      </c>
      <c r="AS46" s="140"/>
      <c r="AT46" s="137"/>
      <c r="AU46" s="137"/>
      <c r="AV46" s="137"/>
      <c r="AW46" s="137">
        <v>60</v>
      </c>
      <c r="AX46" s="137"/>
      <c r="AY46" s="137"/>
      <c r="AZ46" s="137"/>
      <c r="BA46" s="137"/>
      <c r="BB46" s="137"/>
      <c r="BC46" s="138"/>
      <c r="BD46" s="139">
        <v>4</v>
      </c>
      <c r="BE46" s="140"/>
      <c r="BF46" s="137"/>
      <c r="BG46" s="137"/>
      <c r="BH46" s="137"/>
      <c r="BI46" s="137"/>
      <c r="BJ46" s="137"/>
      <c r="BK46" s="137"/>
      <c r="BL46" s="137"/>
      <c r="BM46" s="137"/>
      <c r="BN46" s="137"/>
      <c r="BO46" s="138"/>
      <c r="BP46" s="139"/>
      <c r="BQ46" s="140"/>
      <c r="BR46" s="137"/>
      <c r="BS46" s="137"/>
      <c r="BT46" s="137"/>
      <c r="BU46" s="137"/>
      <c r="BV46" s="137"/>
      <c r="BW46" s="137"/>
      <c r="BX46" s="137"/>
      <c r="BY46" s="137"/>
      <c r="BZ46" s="137"/>
      <c r="CA46" s="138"/>
      <c r="CB46" s="139"/>
      <c r="CC46" s="140"/>
      <c r="CD46" s="137"/>
      <c r="CE46" s="137"/>
      <c r="CF46" s="137"/>
      <c r="CG46" s="137"/>
      <c r="CH46" s="137"/>
      <c r="CI46" s="137"/>
      <c r="CJ46" s="137"/>
      <c r="CK46" s="137"/>
      <c r="CL46" s="137"/>
      <c r="CM46" s="138"/>
      <c r="CN46" s="139"/>
      <c r="CO46" s="59"/>
      <c r="CP46" s="56"/>
      <c r="CQ46" s="56"/>
      <c r="CR46" s="56"/>
      <c r="CS46" s="56"/>
      <c r="CT46" s="56"/>
      <c r="CU46" s="56"/>
      <c r="CV46" s="56"/>
      <c r="CW46" s="56"/>
      <c r="CX46" s="56"/>
      <c r="CY46" s="57"/>
      <c r="CZ46" s="58"/>
    </row>
    <row r="47" spans="2:104" ht="35.25" customHeight="1">
      <c r="B47" s="104" t="s">
        <v>195</v>
      </c>
      <c r="C47" s="167" t="s">
        <v>188</v>
      </c>
      <c r="D47" s="105" t="s">
        <v>180</v>
      </c>
      <c r="E47" s="105"/>
      <c r="F47" s="105" t="s">
        <v>180</v>
      </c>
      <c r="G47" s="106">
        <f t="shared" si="2"/>
        <v>120</v>
      </c>
      <c r="H47" s="107">
        <f t="shared" si="3"/>
        <v>8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8"/>
      <c r="T47" s="139"/>
      <c r="U47" s="140"/>
      <c r="V47" s="137"/>
      <c r="W47" s="137"/>
      <c r="X47" s="137"/>
      <c r="Y47" s="137"/>
      <c r="Z47" s="137"/>
      <c r="AA47" s="137"/>
      <c r="AB47" s="137"/>
      <c r="AC47" s="137"/>
      <c r="AD47" s="137"/>
      <c r="AE47" s="138"/>
      <c r="AF47" s="139"/>
      <c r="AG47" s="140"/>
      <c r="AH47" s="137"/>
      <c r="AI47" s="137"/>
      <c r="AJ47" s="137"/>
      <c r="AK47" s="137">
        <v>60</v>
      </c>
      <c r="AL47" s="137"/>
      <c r="AM47" s="137"/>
      <c r="AN47" s="137"/>
      <c r="AO47" s="137"/>
      <c r="AP47" s="137"/>
      <c r="AQ47" s="138"/>
      <c r="AR47" s="139">
        <v>4</v>
      </c>
      <c r="AS47" s="140"/>
      <c r="AT47" s="137"/>
      <c r="AU47" s="137"/>
      <c r="AV47" s="137"/>
      <c r="AW47" s="137">
        <v>60</v>
      </c>
      <c r="AX47" s="137"/>
      <c r="AY47" s="137"/>
      <c r="AZ47" s="137"/>
      <c r="BA47" s="137"/>
      <c r="BB47" s="137"/>
      <c r="BC47" s="138"/>
      <c r="BD47" s="139">
        <v>4</v>
      </c>
      <c r="BE47" s="140"/>
      <c r="BF47" s="137"/>
      <c r="BG47" s="137"/>
      <c r="BH47" s="137"/>
      <c r="BI47" s="137"/>
      <c r="BJ47" s="137"/>
      <c r="BK47" s="137"/>
      <c r="BL47" s="137"/>
      <c r="BM47" s="137"/>
      <c r="BN47" s="137"/>
      <c r="BO47" s="138"/>
      <c r="BP47" s="139"/>
      <c r="BQ47" s="140"/>
      <c r="BR47" s="137"/>
      <c r="BS47" s="137"/>
      <c r="BT47" s="137"/>
      <c r="BU47" s="137"/>
      <c r="BV47" s="137"/>
      <c r="BW47" s="137"/>
      <c r="BX47" s="137"/>
      <c r="BY47" s="137"/>
      <c r="BZ47" s="137"/>
      <c r="CA47" s="138"/>
      <c r="CB47" s="139"/>
      <c r="CC47" s="140"/>
      <c r="CD47" s="137"/>
      <c r="CE47" s="137"/>
      <c r="CF47" s="137"/>
      <c r="CG47" s="137"/>
      <c r="CH47" s="137"/>
      <c r="CI47" s="137"/>
      <c r="CJ47" s="137"/>
      <c r="CK47" s="137"/>
      <c r="CL47" s="137"/>
      <c r="CM47" s="138"/>
      <c r="CN47" s="139"/>
      <c r="CO47" s="59"/>
      <c r="CP47" s="56"/>
      <c r="CQ47" s="56"/>
      <c r="CR47" s="56"/>
      <c r="CS47" s="56"/>
      <c r="CT47" s="56"/>
      <c r="CU47" s="56"/>
      <c r="CV47" s="56"/>
      <c r="CW47" s="56"/>
      <c r="CX47" s="56"/>
      <c r="CY47" s="57"/>
      <c r="CZ47" s="58"/>
    </row>
    <row r="48" spans="1:104" ht="36" customHeight="1">
      <c r="A48" s="84"/>
      <c r="B48" s="104" t="s">
        <v>196</v>
      </c>
      <c r="C48" s="167" t="s">
        <v>218</v>
      </c>
      <c r="D48" s="105" t="s">
        <v>181</v>
      </c>
      <c r="E48" s="105"/>
      <c r="F48" s="105" t="s">
        <v>181</v>
      </c>
      <c r="G48" s="106">
        <f t="shared" si="2"/>
        <v>120</v>
      </c>
      <c r="H48" s="107">
        <f t="shared" si="3"/>
        <v>8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8"/>
      <c r="T48" s="139"/>
      <c r="U48" s="140"/>
      <c r="V48" s="137"/>
      <c r="W48" s="137"/>
      <c r="X48" s="137"/>
      <c r="Y48" s="137"/>
      <c r="Z48" s="137"/>
      <c r="AA48" s="137"/>
      <c r="AB48" s="137"/>
      <c r="AC48" s="137"/>
      <c r="AD48" s="137"/>
      <c r="AE48" s="138"/>
      <c r="AF48" s="139"/>
      <c r="AG48" s="140"/>
      <c r="AH48" s="137"/>
      <c r="AI48" s="137"/>
      <c r="AJ48" s="137"/>
      <c r="AK48" s="137"/>
      <c r="AL48" s="137"/>
      <c r="AM48" s="137"/>
      <c r="AN48" s="137"/>
      <c r="AO48" s="137"/>
      <c r="AP48" s="137"/>
      <c r="AQ48" s="138"/>
      <c r="AR48" s="139"/>
      <c r="AS48" s="140"/>
      <c r="AT48" s="137"/>
      <c r="AU48" s="137"/>
      <c r="AV48" s="137"/>
      <c r="AW48" s="137"/>
      <c r="AX48" s="137"/>
      <c r="AY48" s="137"/>
      <c r="AZ48" s="137"/>
      <c r="BA48" s="137"/>
      <c r="BB48" s="137"/>
      <c r="BC48" s="138"/>
      <c r="BD48" s="139"/>
      <c r="BE48" s="140"/>
      <c r="BF48" s="137"/>
      <c r="BG48" s="137"/>
      <c r="BH48" s="137"/>
      <c r="BI48" s="137">
        <v>60</v>
      </c>
      <c r="BJ48" s="137"/>
      <c r="BK48" s="137"/>
      <c r="BL48" s="137"/>
      <c r="BM48" s="137"/>
      <c r="BN48" s="137"/>
      <c r="BO48" s="138"/>
      <c r="BP48" s="139">
        <v>4</v>
      </c>
      <c r="BQ48" s="140"/>
      <c r="BR48" s="137"/>
      <c r="BS48" s="137"/>
      <c r="BT48" s="137"/>
      <c r="BU48" s="137">
        <v>60</v>
      </c>
      <c r="BV48" s="137"/>
      <c r="BW48" s="137"/>
      <c r="BX48" s="137"/>
      <c r="BY48" s="137"/>
      <c r="BZ48" s="137"/>
      <c r="CA48" s="138"/>
      <c r="CB48" s="139">
        <v>4</v>
      </c>
      <c r="CC48" s="140"/>
      <c r="CD48" s="137"/>
      <c r="CE48" s="137"/>
      <c r="CF48" s="137"/>
      <c r="CG48" s="137"/>
      <c r="CH48" s="137"/>
      <c r="CI48" s="137"/>
      <c r="CJ48" s="137"/>
      <c r="CK48" s="137"/>
      <c r="CL48" s="137"/>
      <c r="CM48" s="138"/>
      <c r="CN48" s="139"/>
      <c r="CO48" s="59"/>
      <c r="CP48" s="56"/>
      <c r="CQ48" s="56"/>
      <c r="CR48" s="56"/>
      <c r="CS48" s="56"/>
      <c r="CT48" s="56"/>
      <c r="CU48" s="56"/>
      <c r="CV48" s="56"/>
      <c r="CW48" s="56"/>
      <c r="CX48" s="56"/>
      <c r="CY48" s="57"/>
      <c r="CZ48" s="58"/>
    </row>
    <row r="49" spans="2:104" ht="38.25" customHeight="1">
      <c r="B49" s="104" t="s">
        <v>197</v>
      </c>
      <c r="C49" s="167" t="s">
        <v>211</v>
      </c>
      <c r="D49" s="105" t="s">
        <v>181</v>
      </c>
      <c r="E49" s="105"/>
      <c r="F49" s="105" t="s">
        <v>181</v>
      </c>
      <c r="G49" s="106">
        <f t="shared" si="2"/>
        <v>240</v>
      </c>
      <c r="H49" s="107">
        <f t="shared" si="3"/>
        <v>24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8"/>
      <c r="T49" s="139"/>
      <c r="U49" s="140"/>
      <c r="V49" s="137"/>
      <c r="W49" s="137"/>
      <c r="X49" s="137"/>
      <c r="Y49" s="137"/>
      <c r="Z49" s="137"/>
      <c r="AA49" s="137"/>
      <c r="AB49" s="137"/>
      <c r="AC49" s="137"/>
      <c r="AD49" s="137"/>
      <c r="AE49" s="138"/>
      <c r="AF49" s="139"/>
      <c r="AG49" s="140"/>
      <c r="AH49" s="137"/>
      <c r="AI49" s="137"/>
      <c r="AJ49" s="137"/>
      <c r="AK49" s="137"/>
      <c r="AL49" s="137"/>
      <c r="AM49" s="137"/>
      <c r="AN49" s="137"/>
      <c r="AO49" s="137"/>
      <c r="AP49" s="137"/>
      <c r="AQ49" s="138"/>
      <c r="AR49" s="139"/>
      <c r="AS49" s="140"/>
      <c r="AT49" s="137"/>
      <c r="AU49" s="137"/>
      <c r="AV49" s="137"/>
      <c r="AW49" s="137"/>
      <c r="AX49" s="137"/>
      <c r="AY49" s="137"/>
      <c r="AZ49" s="137"/>
      <c r="BA49" s="137"/>
      <c r="BB49" s="137"/>
      <c r="BC49" s="138"/>
      <c r="BD49" s="139"/>
      <c r="BE49" s="140"/>
      <c r="BF49" s="137"/>
      <c r="BG49" s="137"/>
      <c r="BH49" s="137"/>
      <c r="BI49" s="137">
        <v>120</v>
      </c>
      <c r="BJ49" s="137"/>
      <c r="BK49" s="137"/>
      <c r="BL49" s="137"/>
      <c r="BM49" s="137"/>
      <c r="BN49" s="137"/>
      <c r="BO49" s="138"/>
      <c r="BP49" s="139">
        <v>12</v>
      </c>
      <c r="BQ49" s="140"/>
      <c r="BR49" s="137"/>
      <c r="BS49" s="137"/>
      <c r="BT49" s="137"/>
      <c r="BU49" s="137">
        <v>120</v>
      </c>
      <c r="BV49" s="137"/>
      <c r="BW49" s="137"/>
      <c r="BX49" s="137"/>
      <c r="BY49" s="137"/>
      <c r="BZ49" s="137"/>
      <c r="CA49" s="138"/>
      <c r="CB49" s="139">
        <v>12</v>
      </c>
      <c r="CC49" s="140"/>
      <c r="CD49" s="137"/>
      <c r="CE49" s="137"/>
      <c r="CF49" s="137"/>
      <c r="CG49" s="137"/>
      <c r="CH49" s="137"/>
      <c r="CI49" s="137"/>
      <c r="CJ49" s="137"/>
      <c r="CK49" s="137"/>
      <c r="CL49" s="137"/>
      <c r="CM49" s="138"/>
      <c r="CN49" s="139"/>
      <c r="CO49" s="59"/>
      <c r="CP49" s="56"/>
      <c r="CQ49" s="56"/>
      <c r="CR49" s="56"/>
      <c r="CS49" s="56"/>
      <c r="CT49" s="56"/>
      <c r="CU49" s="56"/>
      <c r="CV49" s="56"/>
      <c r="CW49" s="56"/>
      <c r="CX49" s="56"/>
      <c r="CY49" s="57"/>
      <c r="CZ49" s="58"/>
    </row>
    <row r="50" spans="2:104" ht="51.75" customHeight="1">
      <c r="B50" s="104" t="s">
        <v>198</v>
      </c>
      <c r="C50" s="167" t="s">
        <v>222</v>
      </c>
      <c r="D50" s="105" t="s">
        <v>189</v>
      </c>
      <c r="E50" s="105"/>
      <c r="F50" s="105" t="s">
        <v>189</v>
      </c>
      <c r="G50" s="106">
        <f t="shared" si="2"/>
        <v>60</v>
      </c>
      <c r="H50" s="107">
        <f t="shared" si="3"/>
        <v>28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8"/>
      <c r="T50" s="139"/>
      <c r="U50" s="140"/>
      <c r="V50" s="137"/>
      <c r="W50" s="137"/>
      <c r="X50" s="137"/>
      <c r="Y50" s="137"/>
      <c r="Z50" s="137"/>
      <c r="AA50" s="137"/>
      <c r="AB50" s="137"/>
      <c r="AC50" s="137"/>
      <c r="AD50" s="137"/>
      <c r="AE50" s="138"/>
      <c r="AF50" s="139"/>
      <c r="AG50" s="140"/>
      <c r="AH50" s="137"/>
      <c r="AI50" s="137"/>
      <c r="AJ50" s="137"/>
      <c r="AK50" s="137"/>
      <c r="AL50" s="137"/>
      <c r="AM50" s="137"/>
      <c r="AN50" s="137"/>
      <c r="AO50" s="137"/>
      <c r="AP50" s="137"/>
      <c r="AQ50" s="138"/>
      <c r="AR50" s="139"/>
      <c r="AS50" s="140"/>
      <c r="AT50" s="137"/>
      <c r="AU50" s="137"/>
      <c r="AV50" s="137"/>
      <c r="AW50" s="137"/>
      <c r="AX50" s="137"/>
      <c r="AY50" s="137"/>
      <c r="AZ50" s="137"/>
      <c r="BA50" s="137"/>
      <c r="BB50" s="137"/>
      <c r="BC50" s="138"/>
      <c r="BD50" s="139"/>
      <c r="BE50" s="140"/>
      <c r="BF50" s="137"/>
      <c r="BG50" s="137"/>
      <c r="BH50" s="137"/>
      <c r="BI50" s="137"/>
      <c r="BJ50" s="137"/>
      <c r="BK50" s="137"/>
      <c r="BL50" s="137"/>
      <c r="BM50" s="137"/>
      <c r="BN50" s="137"/>
      <c r="BO50" s="138"/>
      <c r="BP50" s="139"/>
      <c r="BQ50" s="140"/>
      <c r="BR50" s="137"/>
      <c r="BS50" s="137"/>
      <c r="BT50" s="137"/>
      <c r="BU50" s="137"/>
      <c r="BV50" s="137"/>
      <c r="BW50" s="137"/>
      <c r="BX50" s="137"/>
      <c r="BY50" s="137"/>
      <c r="BZ50" s="137"/>
      <c r="CA50" s="138"/>
      <c r="CB50" s="139"/>
      <c r="CC50" s="140"/>
      <c r="CD50" s="137"/>
      <c r="CE50" s="137"/>
      <c r="CF50" s="137"/>
      <c r="CG50" s="137">
        <v>60</v>
      </c>
      <c r="CH50" s="137"/>
      <c r="CI50" s="137"/>
      <c r="CJ50" s="137"/>
      <c r="CK50" s="137"/>
      <c r="CL50" s="137"/>
      <c r="CM50" s="138"/>
      <c r="CN50" s="139">
        <v>28</v>
      </c>
      <c r="CO50" s="59"/>
      <c r="CP50" s="56"/>
      <c r="CQ50" s="56"/>
      <c r="CR50" s="56"/>
      <c r="CS50" s="56"/>
      <c r="CT50" s="56"/>
      <c r="CU50" s="56"/>
      <c r="CV50" s="56"/>
      <c r="CW50" s="56"/>
      <c r="CX50" s="56"/>
      <c r="CY50" s="57"/>
      <c r="CZ50" s="58"/>
    </row>
    <row r="51" spans="2:104" ht="25.5" customHeight="1">
      <c r="B51" s="104" t="s">
        <v>199</v>
      </c>
      <c r="C51" s="167" t="s">
        <v>166</v>
      </c>
      <c r="D51" s="105"/>
      <c r="E51" s="105"/>
      <c r="F51" s="105" t="s">
        <v>189</v>
      </c>
      <c r="G51" s="106">
        <f>SUM(I51:S51,U51:AE51,AG51:AQ51,AS51:BC51,BE51:BO51,BQ51:CA51,CC51:CM51,CO51:CY51)</f>
        <v>30</v>
      </c>
      <c r="H51" s="107">
        <f>SUM(T51,AF51,AR51,BD51,BP51,CB51,CN51,CZ51)</f>
        <v>2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8"/>
      <c r="T51" s="139"/>
      <c r="U51" s="140"/>
      <c r="V51" s="137"/>
      <c r="W51" s="137"/>
      <c r="X51" s="137"/>
      <c r="Y51" s="137"/>
      <c r="Z51" s="137"/>
      <c r="AA51" s="137"/>
      <c r="AB51" s="137"/>
      <c r="AC51" s="137"/>
      <c r="AD51" s="137"/>
      <c r="AE51" s="138"/>
      <c r="AF51" s="139"/>
      <c r="AG51" s="140"/>
      <c r="AH51" s="137"/>
      <c r="AI51" s="137"/>
      <c r="AJ51" s="137"/>
      <c r="AK51" s="137"/>
      <c r="AL51" s="137"/>
      <c r="AM51" s="137"/>
      <c r="AN51" s="137"/>
      <c r="AO51" s="137"/>
      <c r="AP51" s="137"/>
      <c r="AQ51" s="138"/>
      <c r="AR51" s="139"/>
      <c r="AS51" s="140"/>
      <c r="AT51" s="137"/>
      <c r="AU51" s="137"/>
      <c r="AV51" s="137"/>
      <c r="AW51" s="137"/>
      <c r="AX51" s="137"/>
      <c r="AY51" s="137"/>
      <c r="AZ51" s="137"/>
      <c r="BA51" s="137"/>
      <c r="BB51" s="137"/>
      <c r="BC51" s="138"/>
      <c r="BD51" s="139"/>
      <c r="BE51" s="140"/>
      <c r="BF51" s="137"/>
      <c r="BG51" s="137"/>
      <c r="BH51" s="137"/>
      <c r="BI51" s="137"/>
      <c r="BJ51" s="137"/>
      <c r="BK51" s="137"/>
      <c r="BL51" s="137"/>
      <c r="BM51" s="137"/>
      <c r="BN51" s="137"/>
      <c r="BO51" s="138"/>
      <c r="BP51" s="139"/>
      <c r="BQ51" s="140"/>
      <c r="BR51" s="137"/>
      <c r="BS51" s="137"/>
      <c r="BT51" s="137"/>
      <c r="BU51" s="137"/>
      <c r="BV51" s="137"/>
      <c r="BW51" s="137"/>
      <c r="BX51" s="137"/>
      <c r="BY51" s="137"/>
      <c r="BZ51" s="137"/>
      <c r="CA51" s="138"/>
      <c r="CB51" s="139"/>
      <c r="CC51" s="140"/>
      <c r="CD51" s="137"/>
      <c r="CE51" s="137"/>
      <c r="CF51" s="137">
        <v>30</v>
      </c>
      <c r="CG51" s="137"/>
      <c r="CH51" s="137"/>
      <c r="CI51" s="137"/>
      <c r="CJ51" s="137"/>
      <c r="CK51" s="137"/>
      <c r="CL51" s="137"/>
      <c r="CM51" s="138"/>
      <c r="CN51" s="139">
        <v>2</v>
      </c>
      <c r="CO51" s="59"/>
      <c r="CP51" s="56"/>
      <c r="CQ51" s="56"/>
      <c r="CR51" s="56"/>
      <c r="CS51" s="56"/>
      <c r="CT51" s="56"/>
      <c r="CU51" s="56"/>
      <c r="CV51" s="56"/>
      <c r="CW51" s="56"/>
      <c r="CX51" s="56"/>
      <c r="CY51" s="57"/>
      <c r="CZ51" s="58"/>
    </row>
    <row r="52" spans="2:104" ht="28.5" customHeight="1">
      <c r="B52" s="277" t="s">
        <v>19</v>
      </c>
      <c r="C52" s="271"/>
      <c r="D52" s="271"/>
      <c r="E52" s="271"/>
      <c r="F52" s="272"/>
      <c r="G52" s="128">
        <f>SUM(G42:G51)</f>
        <v>1140</v>
      </c>
      <c r="H52" s="129">
        <f>SUM(H42:H51)</f>
        <v>108</v>
      </c>
      <c r="I52" s="141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5"/>
      <c r="U52" s="144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3"/>
      <c r="AG52" s="144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3"/>
      <c r="AS52" s="144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3"/>
      <c r="BE52" s="144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3"/>
      <c r="BQ52" s="144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3"/>
      <c r="CC52" s="144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3"/>
      <c r="CO52" s="33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5"/>
    </row>
    <row r="53" spans="2:104" ht="29.25" customHeight="1">
      <c r="B53" s="278" t="s">
        <v>77</v>
      </c>
      <c r="C53" s="279"/>
      <c r="D53" s="279"/>
      <c r="E53" s="279"/>
      <c r="F53" s="279"/>
      <c r="G53" s="280"/>
      <c r="H53" s="281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5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3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3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3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3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3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3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5"/>
    </row>
    <row r="54" spans="2:104" ht="23.25" customHeight="1">
      <c r="B54" s="282" t="s">
        <v>67</v>
      </c>
      <c r="C54" s="280"/>
      <c r="D54" s="280"/>
      <c r="E54" s="280"/>
      <c r="F54" s="280"/>
      <c r="G54" s="280"/>
      <c r="H54" s="283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5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3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3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3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3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3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3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5"/>
    </row>
    <row r="55" spans="2:104" ht="22.5" customHeight="1">
      <c r="B55" s="108" t="s">
        <v>200</v>
      </c>
      <c r="C55" s="168" t="s">
        <v>168</v>
      </c>
      <c r="D55" s="109"/>
      <c r="E55" s="109"/>
      <c r="F55" s="109" t="s">
        <v>172</v>
      </c>
      <c r="G55" s="110">
        <f>SUM(I55:S55,U55:AE55,AG55:AQ55,AS55:BC55,BE55:BO55,BQ55:CA55,CC55:CM55,CO55:CY55)</f>
        <v>60</v>
      </c>
      <c r="H55" s="111">
        <f>SUM(T55,AF55,AR55,BD55,BP55,CB55,CN55,CZ55)</f>
        <v>2</v>
      </c>
      <c r="I55" s="137"/>
      <c r="J55" s="137"/>
      <c r="K55" s="137"/>
      <c r="L55" s="137"/>
      <c r="M55" s="137"/>
      <c r="N55" s="137"/>
      <c r="O55" s="137"/>
      <c r="P55" s="137">
        <v>30</v>
      </c>
      <c r="Q55" s="137"/>
      <c r="R55" s="137"/>
      <c r="S55" s="138"/>
      <c r="T55" s="139">
        <v>1</v>
      </c>
      <c r="U55" s="140"/>
      <c r="V55" s="137"/>
      <c r="W55" s="137"/>
      <c r="X55" s="137"/>
      <c r="Y55" s="137"/>
      <c r="Z55" s="137"/>
      <c r="AA55" s="137"/>
      <c r="AB55" s="137">
        <v>30</v>
      </c>
      <c r="AC55" s="137"/>
      <c r="AD55" s="137"/>
      <c r="AE55" s="138"/>
      <c r="AF55" s="139">
        <v>1</v>
      </c>
      <c r="AG55" s="140"/>
      <c r="AH55" s="137"/>
      <c r="AI55" s="137"/>
      <c r="AJ55" s="137"/>
      <c r="AK55" s="137"/>
      <c r="AL55" s="137"/>
      <c r="AM55" s="137"/>
      <c r="AN55" s="137"/>
      <c r="AO55" s="137"/>
      <c r="AP55" s="137"/>
      <c r="AQ55" s="138"/>
      <c r="AR55" s="139"/>
      <c r="AS55" s="140"/>
      <c r="AT55" s="137"/>
      <c r="AU55" s="137"/>
      <c r="AV55" s="137"/>
      <c r="AW55" s="137"/>
      <c r="AX55" s="137"/>
      <c r="AY55" s="137"/>
      <c r="AZ55" s="137"/>
      <c r="BA55" s="137"/>
      <c r="BB55" s="137"/>
      <c r="BC55" s="138"/>
      <c r="BD55" s="139"/>
      <c r="BE55" s="140"/>
      <c r="BF55" s="137"/>
      <c r="BG55" s="137"/>
      <c r="BH55" s="137"/>
      <c r="BI55" s="137"/>
      <c r="BJ55" s="137"/>
      <c r="BK55" s="137"/>
      <c r="BL55" s="137"/>
      <c r="BM55" s="137"/>
      <c r="BN55" s="137"/>
      <c r="BO55" s="138"/>
      <c r="BP55" s="139"/>
      <c r="BQ55" s="140"/>
      <c r="BR55" s="137"/>
      <c r="BS55" s="137"/>
      <c r="BT55" s="137"/>
      <c r="BU55" s="137"/>
      <c r="BV55" s="137"/>
      <c r="BW55" s="137"/>
      <c r="BX55" s="137"/>
      <c r="BY55" s="137"/>
      <c r="BZ55" s="137"/>
      <c r="CA55" s="138"/>
      <c r="CB55" s="139"/>
      <c r="CC55" s="140"/>
      <c r="CD55" s="137"/>
      <c r="CE55" s="137"/>
      <c r="CF55" s="137"/>
      <c r="CG55" s="137"/>
      <c r="CH55" s="137"/>
      <c r="CI55" s="137"/>
      <c r="CJ55" s="137"/>
      <c r="CK55" s="137"/>
      <c r="CL55" s="137"/>
      <c r="CM55" s="138"/>
      <c r="CN55" s="139"/>
      <c r="CO55" s="59"/>
      <c r="CP55" s="56"/>
      <c r="CQ55" s="56"/>
      <c r="CR55" s="56"/>
      <c r="CS55" s="56"/>
      <c r="CT55" s="56"/>
      <c r="CU55" s="56"/>
      <c r="CV55" s="56"/>
      <c r="CW55" s="56"/>
      <c r="CX55" s="56"/>
      <c r="CY55" s="57"/>
      <c r="CZ55" s="58"/>
    </row>
    <row r="56" spans="1:104" ht="51" customHeight="1">
      <c r="A56" s="84"/>
      <c r="B56" s="108" t="s">
        <v>201</v>
      </c>
      <c r="C56" s="169" t="s">
        <v>208</v>
      </c>
      <c r="D56" s="109" t="s">
        <v>183</v>
      </c>
      <c r="E56" s="109"/>
      <c r="F56" s="109" t="s">
        <v>220</v>
      </c>
      <c r="G56" s="110">
        <f>SUM(I56:S56,U56:AE56,AG56:AQ56,AS56:BC56,BE56:BO56,BQ56:CA56,CC56:CM56,CO56:CY56)</f>
        <v>150</v>
      </c>
      <c r="H56" s="111">
        <f>SUM(T56,AF56,AR56,BD56,BP56,CB56,CN56,CZ56)</f>
        <v>5</v>
      </c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8"/>
      <c r="T56" s="139"/>
      <c r="U56" s="140"/>
      <c r="V56" s="137"/>
      <c r="W56" s="137">
        <v>30</v>
      </c>
      <c r="X56" s="137"/>
      <c r="Y56" s="137"/>
      <c r="Z56" s="137"/>
      <c r="AA56" s="137"/>
      <c r="AB56" s="137"/>
      <c r="AC56" s="137"/>
      <c r="AD56" s="137"/>
      <c r="AE56" s="138"/>
      <c r="AF56" s="139">
        <v>1</v>
      </c>
      <c r="AG56" s="140"/>
      <c r="AH56" s="137"/>
      <c r="AI56" s="137">
        <v>30</v>
      </c>
      <c r="AJ56" s="137"/>
      <c r="AK56" s="137"/>
      <c r="AL56" s="137"/>
      <c r="AM56" s="137"/>
      <c r="AN56" s="137"/>
      <c r="AO56" s="137"/>
      <c r="AP56" s="137"/>
      <c r="AQ56" s="138"/>
      <c r="AR56" s="139">
        <v>1</v>
      </c>
      <c r="AS56" s="140"/>
      <c r="AT56" s="137"/>
      <c r="AU56" s="137">
        <v>30</v>
      </c>
      <c r="AV56" s="137"/>
      <c r="AW56" s="137"/>
      <c r="AX56" s="137"/>
      <c r="AY56" s="137"/>
      <c r="AZ56" s="137"/>
      <c r="BA56" s="137"/>
      <c r="BB56" s="137"/>
      <c r="BC56" s="138"/>
      <c r="BD56" s="139">
        <v>1</v>
      </c>
      <c r="BE56" s="140"/>
      <c r="BF56" s="137"/>
      <c r="BG56" s="137">
        <v>60</v>
      </c>
      <c r="BH56" s="137"/>
      <c r="BI56" s="137"/>
      <c r="BJ56" s="137"/>
      <c r="BK56" s="137"/>
      <c r="BL56" s="137"/>
      <c r="BM56" s="137"/>
      <c r="BN56" s="137"/>
      <c r="BO56" s="138"/>
      <c r="BP56" s="139">
        <v>2</v>
      </c>
      <c r="BQ56" s="140"/>
      <c r="BR56" s="137"/>
      <c r="BS56" s="137"/>
      <c r="BT56" s="137"/>
      <c r="BU56" s="137"/>
      <c r="BV56" s="137"/>
      <c r="BW56" s="137"/>
      <c r="BX56" s="137"/>
      <c r="BY56" s="137"/>
      <c r="BZ56" s="137"/>
      <c r="CA56" s="138"/>
      <c r="CB56" s="139"/>
      <c r="CC56" s="140"/>
      <c r="CD56" s="137"/>
      <c r="CE56" s="137"/>
      <c r="CF56" s="137"/>
      <c r="CG56" s="137"/>
      <c r="CH56" s="137"/>
      <c r="CI56" s="137"/>
      <c r="CJ56" s="137"/>
      <c r="CK56" s="137"/>
      <c r="CL56" s="137"/>
      <c r="CM56" s="138"/>
      <c r="CN56" s="139"/>
      <c r="CO56" s="59"/>
      <c r="CP56" s="56"/>
      <c r="CQ56" s="56"/>
      <c r="CR56" s="56"/>
      <c r="CS56" s="56"/>
      <c r="CT56" s="56"/>
      <c r="CU56" s="56"/>
      <c r="CV56" s="56"/>
      <c r="CW56" s="56"/>
      <c r="CX56" s="56"/>
      <c r="CY56" s="57"/>
      <c r="CZ56" s="58"/>
    </row>
    <row r="57" spans="2:104" ht="25.5" customHeight="1">
      <c r="B57" s="108" t="s">
        <v>202</v>
      </c>
      <c r="C57" s="170" t="s">
        <v>207</v>
      </c>
      <c r="D57" s="112"/>
      <c r="E57" s="112"/>
      <c r="F57" s="109" t="s">
        <v>172</v>
      </c>
      <c r="G57" s="110">
        <f>SUM(I57:S57,U57:AE57,AG57:AQ57,AS57:BC57,BE57:BO57,BQ57:CA57,CC57:CM57,CO57:CY57)</f>
        <v>60</v>
      </c>
      <c r="H57" s="111">
        <f>SUM(T57,AF57,AR57,BD57,BP57,CB57,CN57,CZ57)</f>
        <v>2</v>
      </c>
      <c r="I57" s="137"/>
      <c r="J57" s="137"/>
      <c r="K57" s="137"/>
      <c r="L57" s="137"/>
      <c r="M57" s="137">
        <v>30</v>
      </c>
      <c r="N57" s="137"/>
      <c r="O57" s="137"/>
      <c r="P57" s="137"/>
      <c r="Q57" s="137"/>
      <c r="R57" s="137"/>
      <c r="S57" s="138"/>
      <c r="T57" s="139">
        <v>1</v>
      </c>
      <c r="U57" s="140"/>
      <c r="V57" s="137"/>
      <c r="W57" s="137"/>
      <c r="X57" s="137"/>
      <c r="Y57" s="137">
        <v>30</v>
      </c>
      <c r="Z57" s="137"/>
      <c r="AA57" s="137"/>
      <c r="AB57" s="137"/>
      <c r="AC57" s="137"/>
      <c r="AD57" s="137"/>
      <c r="AE57" s="138"/>
      <c r="AF57" s="139">
        <v>1</v>
      </c>
      <c r="AG57" s="140"/>
      <c r="AH57" s="137"/>
      <c r="AI57" s="137"/>
      <c r="AJ57" s="137"/>
      <c r="AK57" s="137"/>
      <c r="AL57" s="137"/>
      <c r="AM57" s="137"/>
      <c r="AN57" s="137"/>
      <c r="AO57" s="137"/>
      <c r="AP57" s="137"/>
      <c r="AQ57" s="138"/>
      <c r="AR57" s="139"/>
      <c r="AS57" s="140"/>
      <c r="AT57" s="137"/>
      <c r="AU57" s="137"/>
      <c r="AV57" s="137"/>
      <c r="AW57" s="137"/>
      <c r="AX57" s="137"/>
      <c r="AY57" s="137"/>
      <c r="AZ57" s="137"/>
      <c r="BA57" s="137"/>
      <c r="BB57" s="137"/>
      <c r="BC57" s="138"/>
      <c r="BD57" s="139"/>
      <c r="BE57" s="140"/>
      <c r="BF57" s="137"/>
      <c r="BG57" s="137"/>
      <c r="BH57" s="137"/>
      <c r="BI57" s="137"/>
      <c r="BJ57" s="137"/>
      <c r="BK57" s="137"/>
      <c r="BL57" s="137"/>
      <c r="BM57" s="137"/>
      <c r="BN57" s="137"/>
      <c r="BO57" s="138"/>
      <c r="BP57" s="139"/>
      <c r="BQ57" s="140"/>
      <c r="BR57" s="137"/>
      <c r="BS57" s="137"/>
      <c r="BT57" s="137"/>
      <c r="BU57" s="137"/>
      <c r="BV57" s="137"/>
      <c r="BW57" s="137"/>
      <c r="BX57" s="137"/>
      <c r="BY57" s="137"/>
      <c r="BZ57" s="137"/>
      <c r="CA57" s="138"/>
      <c r="CB57" s="139"/>
      <c r="CC57" s="140"/>
      <c r="CD57" s="137"/>
      <c r="CE57" s="137"/>
      <c r="CF57" s="137"/>
      <c r="CG57" s="137"/>
      <c r="CH57" s="137"/>
      <c r="CI57" s="137"/>
      <c r="CJ57" s="137"/>
      <c r="CK57" s="137"/>
      <c r="CL57" s="137"/>
      <c r="CM57" s="138"/>
      <c r="CN57" s="139"/>
      <c r="CO57" s="59"/>
      <c r="CP57" s="56"/>
      <c r="CQ57" s="56"/>
      <c r="CR57" s="56"/>
      <c r="CS57" s="56"/>
      <c r="CT57" s="56"/>
      <c r="CU57" s="56"/>
      <c r="CV57" s="56"/>
      <c r="CW57" s="56"/>
      <c r="CX57" s="56"/>
      <c r="CY57" s="57"/>
      <c r="CZ57" s="58"/>
    </row>
    <row r="58" spans="2:104" ht="22.5" customHeight="1">
      <c r="B58" s="108" t="s">
        <v>203</v>
      </c>
      <c r="C58" s="171" t="s">
        <v>224</v>
      </c>
      <c r="D58" s="113"/>
      <c r="E58" s="113" t="s">
        <v>170</v>
      </c>
      <c r="F58" s="114"/>
      <c r="G58" s="110">
        <f>SUM(I58:S58,U58:AE58,AG58:AQ58,AS58:BC58,BE58:BO58,BQ58:CA58,CC58:CM58,CO58:CY58)</f>
        <v>3</v>
      </c>
      <c r="H58" s="111"/>
      <c r="I58" s="137"/>
      <c r="J58" s="146">
        <v>3</v>
      </c>
      <c r="K58" s="137"/>
      <c r="L58" s="137"/>
      <c r="M58" s="137"/>
      <c r="N58" s="137"/>
      <c r="O58" s="137"/>
      <c r="P58" s="137"/>
      <c r="Q58" s="137"/>
      <c r="R58" s="137"/>
      <c r="S58" s="137"/>
      <c r="T58" s="226"/>
      <c r="U58" s="140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9"/>
      <c r="AG58" s="140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9"/>
      <c r="AS58" s="140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9"/>
      <c r="BE58" s="227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9"/>
      <c r="BQ58" s="227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9"/>
      <c r="CC58" s="227"/>
      <c r="CD58" s="228"/>
      <c r="CE58" s="228"/>
      <c r="CF58" s="228"/>
      <c r="CG58" s="228"/>
      <c r="CH58" s="228"/>
      <c r="CI58" s="228"/>
      <c r="CJ58" s="228"/>
      <c r="CK58" s="228"/>
      <c r="CL58" s="228"/>
      <c r="CM58" s="228"/>
      <c r="CN58" s="229"/>
      <c r="CO58" s="93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2"/>
    </row>
    <row r="59" spans="2:104" ht="24" customHeight="1">
      <c r="B59" s="108" t="s">
        <v>204</v>
      </c>
      <c r="C59" s="172" t="s">
        <v>225</v>
      </c>
      <c r="D59" s="113"/>
      <c r="E59" s="113" t="s">
        <v>170</v>
      </c>
      <c r="F59" s="114"/>
      <c r="G59" s="110">
        <f>SUM(I59:S59,U59:AE59,AG59:AQ59,AS59:BC59,BE59:BO59,BQ59:CA59,CC59:CM59,CO59:CY59)</f>
        <v>4</v>
      </c>
      <c r="H59" s="111"/>
      <c r="I59" s="137">
        <v>4</v>
      </c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226"/>
      <c r="U59" s="140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9"/>
      <c r="AG59" s="140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9"/>
      <c r="AS59" s="140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9"/>
      <c r="BE59" s="227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9"/>
      <c r="BQ59" s="227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9"/>
      <c r="CC59" s="227"/>
      <c r="CD59" s="228"/>
      <c r="CE59" s="228"/>
      <c r="CF59" s="228"/>
      <c r="CG59" s="228"/>
      <c r="CH59" s="228"/>
      <c r="CI59" s="228"/>
      <c r="CJ59" s="228"/>
      <c r="CK59" s="228"/>
      <c r="CL59" s="228"/>
      <c r="CM59" s="228"/>
      <c r="CN59" s="229"/>
      <c r="CO59" s="93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2"/>
    </row>
    <row r="60" spans="2:104" ht="25.5" customHeight="1">
      <c r="B60" s="284" t="s">
        <v>19</v>
      </c>
      <c r="C60" s="285"/>
      <c r="D60" s="286"/>
      <c r="E60" s="286"/>
      <c r="F60" s="287"/>
      <c r="G60" s="130">
        <f>SUM(G55:G59)</f>
        <v>277</v>
      </c>
      <c r="H60" s="131">
        <f>SUM(H55:H59)</f>
        <v>9</v>
      </c>
      <c r="I60" s="94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8"/>
      <c r="U60" s="97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6"/>
      <c r="AG60" s="97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6"/>
      <c r="AS60" s="97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6"/>
      <c r="BE60" s="97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6"/>
      <c r="BQ60" s="97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6"/>
      <c r="CC60" s="97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6"/>
      <c r="CO60" s="33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5"/>
    </row>
    <row r="61" spans="2:104" ht="15.75" hidden="1">
      <c r="B61" s="88"/>
      <c r="C61" s="86"/>
      <c r="D61" s="87"/>
      <c r="E61" s="87"/>
      <c r="F61" s="87"/>
      <c r="G61" s="90"/>
      <c r="H61" s="89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5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5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5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5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5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5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5"/>
    </row>
    <row r="62" spans="2:104" ht="15" hidden="1">
      <c r="B62" s="262"/>
      <c r="C62" s="275"/>
      <c r="D62" s="275"/>
      <c r="E62" s="275"/>
      <c r="F62" s="275"/>
      <c r="G62" s="275"/>
      <c r="H62" s="27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5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5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5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5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5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5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5"/>
    </row>
    <row r="63" spans="2:104" ht="15" hidden="1">
      <c r="B63" s="49"/>
      <c r="C63" s="78"/>
      <c r="D63" s="77"/>
      <c r="E63" s="77"/>
      <c r="F63" s="77"/>
      <c r="G63" s="38">
        <f>SUM(I63:S63,U63:AE63,AG63:AQ63,AS63:BC63,BE63:BO63,BQ63:CA63,CC63:CM63,CO63:CY63)</f>
        <v>0</v>
      </c>
      <c r="H63" s="36">
        <f>SUM(T63,AF63,AR63,BD63,BP63,CB63,CN63,CZ63)</f>
        <v>0</v>
      </c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7"/>
      <c r="T63" s="58"/>
      <c r="U63" s="59"/>
      <c r="V63" s="56"/>
      <c r="W63" s="56"/>
      <c r="X63" s="56"/>
      <c r="Y63" s="56"/>
      <c r="Z63" s="56"/>
      <c r="AA63" s="56"/>
      <c r="AB63" s="56"/>
      <c r="AC63" s="56"/>
      <c r="AD63" s="56"/>
      <c r="AE63" s="57"/>
      <c r="AF63" s="58"/>
      <c r="AG63" s="59"/>
      <c r="AH63" s="56"/>
      <c r="AI63" s="56"/>
      <c r="AJ63" s="56"/>
      <c r="AK63" s="56"/>
      <c r="AL63" s="56"/>
      <c r="AM63" s="56"/>
      <c r="AN63" s="56"/>
      <c r="AO63" s="56"/>
      <c r="AP63" s="56"/>
      <c r="AQ63" s="57"/>
      <c r="AR63" s="58"/>
      <c r="AS63" s="59"/>
      <c r="AT63" s="56"/>
      <c r="AU63" s="56"/>
      <c r="AV63" s="56"/>
      <c r="AW63" s="56"/>
      <c r="AX63" s="56"/>
      <c r="AY63" s="56"/>
      <c r="AZ63" s="56"/>
      <c r="BA63" s="56"/>
      <c r="BB63" s="56"/>
      <c r="BC63" s="57"/>
      <c r="BD63" s="58"/>
      <c r="BE63" s="59"/>
      <c r="BF63" s="56"/>
      <c r="BG63" s="56"/>
      <c r="BH63" s="56"/>
      <c r="BI63" s="56"/>
      <c r="BJ63" s="56"/>
      <c r="BK63" s="56"/>
      <c r="BL63" s="56"/>
      <c r="BM63" s="56"/>
      <c r="BN63" s="56"/>
      <c r="BO63" s="57"/>
      <c r="BP63" s="58"/>
      <c r="BQ63" s="59"/>
      <c r="BR63" s="56"/>
      <c r="BS63" s="56"/>
      <c r="BT63" s="56"/>
      <c r="BU63" s="56"/>
      <c r="BV63" s="56"/>
      <c r="BW63" s="56"/>
      <c r="BX63" s="56"/>
      <c r="BY63" s="56"/>
      <c r="BZ63" s="56"/>
      <c r="CA63" s="57"/>
      <c r="CB63" s="58"/>
      <c r="CC63" s="59"/>
      <c r="CD63" s="56"/>
      <c r="CE63" s="56"/>
      <c r="CF63" s="56"/>
      <c r="CG63" s="56"/>
      <c r="CH63" s="56"/>
      <c r="CI63" s="56"/>
      <c r="CJ63" s="56"/>
      <c r="CK63" s="56"/>
      <c r="CL63" s="56"/>
      <c r="CM63" s="57"/>
      <c r="CN63" s="58"/>
      <c r="CO63" s="59"/>
      <c r="CP63" s="56"/>
      <c r="CQ63" s="56"/>
      <c r="CR63" s="56"/>
      <c r="CS63" s="56"/>
      <c r="CT63" s="56"/>
      <c r="CU63" s="56"/>
      <c r="CV63" s="56"/>
      <c r="CW63" s="56"/>
      <c r="CX63" s="56"/>
      <c r="CY63" s="57"/>
      <c r="CZ63" s="58"/>
    </row>
    <row r="64" spans="2:104" ht="15" hidden="1">
      <c r="B64" s="49"/>
      <c r="C64" s="78"/>
      <c r="D64" s="77"/>
      <c r="E64" s="77"/>
      <c r="F64" s="77"/>
      <c r="G64" s="38">
        <f>SUM(I64:S64,U64:AE64,AG64:AQ64,AS64:BC64,BE64:BO64,BQ64:CA64,CC64:CM64,CO64:CY64)</f>
        <v>0</v>
      </c>
      <c r="H64" s="36">
        <f>SUM(T64,AF64,AR64,BD64,BP64,CB64,CN64,CZ64)</f>
        <v>0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7"/>
      <c r="T64" s="58"/>
      <c r="U64" s="59"/>
      <c r="V64" s="56"/>
      <c r="W64" s="56"/>
      <c r="X64" s="56"/>
      <c r="Y64" s="56"/>
      <c r="Z64" s="56"/>
      <c r="AA64" s="56"/>
      <c r="AB64" s="56"/>
      <c r="AC64" s="56"/>
      <c r="AD64" s="56"/>
      <c r="AE64" s="57"/>
      <c r="AF64" s="58"/>
      <c r="AG64" s="59"/>
      <c r="AH64" s="56"/>
      <c r="AI64" s="56"/>
      <c r="AJ64" s="56"/>
      <c r="AK64" s="56"/>
      <c r="AL64" s="56"/>
      <c r="AM64" s="56"/>
      <c r="AN64" s="56"/>
      <c r="AO64" s="56"/>
      <c r="AP64" s="56"/>
      <c r="AQ64" s="57"/>
      <c r="AR64" s="58"/>
      <c r="AS64" s="59"/>
      <c r="AT64" s="56"/>
      <c r="AU64" s="56"/>
      <c r="AV64" s="56"/>
      <c r="AW64" s="56"/>
      <c r="AX64" s="56"/>
      <c r="AY64" s="56"/>
      <c r="AZ64" s="56"/>
      <c r="BA64" s="56"/>
      <c r="BB64" s="56"/>
      <c r="BC64" s="57"/>
      <c r="BD64" s="58"/>
      <c r="BE64" s="59"/>
      <c r="BF64" s="56"/>
      <c r="BG64" s="56"/>
      <c r="BH64" s="56"/>
      <c r="BI64" s="56"/>
      <c r="BJ64" s="56"/>
      <c r="BK64" s="56"/>
      <c r="BL64" s="56"/>
      <c r="BM64" s="56"/>
      <c r="BN64" s="56"/>
      <c r="BO64" s="57"/>
      <c r="BP64" s="58"/>
      <c r="BQ64" s="59"/>
      <c r="BR64" s="56"/>
      <c r="BS64" s="56"/>
      <c r="BT64" s="56"/>
      <c r="BU64" s="56"/>
      <c r="BV64" s="56"/>
      <c r="BW64" s="56"/>
      <c r="BX64" s="56"/>
      <c r="BY64" s="56"/>
      <c r="BZ64" s="56"/>
      <c r="CA64" s="57"/>
      <c r="CB64" s="58"/>
      <c r="CC64" s="59"/>
      <c r="CD64" s="56"/>
      <c r="CE64" s="56"/>
      <c r="CF64" s="56"/>
      <c r="CG64" s="56"/>
      <c r="CH64" s="56"/>
      <c r="CI64" s="56"/>
      <c r="CJ64" s="56"/>
      <c r="CK64" s="56"/>
      <c r="CL64" s="56"/>
      <c r="CM64" s="57"/>
      <c r="CN64" s="58"/>
      <c r="CO64" s="59"/>
      <c r="CP64" s="56"/>
      <c r="CQ64" s="56"/>
      <c r="CR64" s="56"/>
      <c r="CS64" s="56"/>
      <c r="CT64" s="56"/>
      <c r="CU64" s="56"/>
      <c r="CV64" s="56"/>
      <c r="CW64" s="56"/>
      <c r="CX64" s="56"/>
      <c r="CY64" s="57"/>
      <c r="CZ64" s="58"/>
    </row>
    <row r="65" spans="2:104" ht="15.75" hidden="1">
      <c r="B65" s="258" t="s">
        <v>19</v>
      </c>
      <c r="C65" s="259"/>
      <c r="D65" s="260"/>
      <c r="E65" s="260"/>
      <c r="F65" s="261"/>
      <c r="G65" s="39">
        <f>SUM(G63:G64)</f>
        <v>0</v>
      </c>
      <c r="H65" s="37">
        <f>SUM(H63:H64)</f>
        <v>0</v>
      </c>
      <c r="I65" s="30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5"/>
      <c r="U65" s="33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5"/>
      <c r="AG65" s="33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5"/>
      <c r="AS65" s="33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5"/>
      <c r="BE65" s="33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5"/>
      <c r="BQ65" s="33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5"/>
      <c r="CC65" s="33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5"/>
      <c r="CO65" s="33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5"/>
    </row>
    <row r="66" spans="2:104" ht="15" hidden="1">
      <c r="B66" s="262"/>
      <c r="C66" s="263"/>
      <c r="D66" s="263"/>
      <c r="E66" s="263"/>
      <c r="F66" s="263"/>
      <c r="G66" s="263"/>
      <c r="H66" s="264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5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5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5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5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5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5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5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5"/>
    </row>
    <row r="67" spans="2:104" ht="15" hidden="1">
      <c r="B67" s="49"/>
      <c r="C67" s="78"/>
      <c r="D67" s="77"/>
      <c r="E67" s="77"/>
      <c r="F67" s="77"/>
      <c r="G67" s="38">
        <f>SUM(I67:S67,U67:AE67,AG67:AQ67,AS67:BC67,BE67:BO67,BQ67:CA67,CC67:CM67,CO67:CY67)</f>
        <v>0</v>
      </c>
      <c r="H67" s="36">
        <f>SUM(T67,AF67,AR67,BD67,BP67,CB67,CN67,CZ67)</f>
        <v>0</v>
      </c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7"/>
      <c r="T67" s="58"/>
      <c r="U67" s="59"/>
      <c r="V67" s="56"/>
      <c r="W67" s="56"/>
      <c r="X67" s="56"/>
      <c r="Y67" s="56"/>
      <c r="Z67" s="56"/>
      <c r="AA67" s="56"/>
      <c r="AB67" s="56"/>
      <c r="AC67" s="56"/>
      <c r="AD67" s="56"/>
      <c r="AE67" s="57"/>
      <c r="AF67" s="58"/>
      <c r="AG67" s="59"/>
      <c r="AH67" s="56"/>
      <c r="AI67" s="56"/>
      <c r="AJ67" s="56"/>
      <c r="AK67" s="56"/>
      <c r="AL67" s="56"/>
      <c r="AM67" s="56"/>
      <c r="AN67" s="56"/>
      <c r="AO67" s="56"/>
      <c r="AP67" s="56"/>
      <c r="AQ67" s="57"/>
      <c r="AR67" s="58"/>
      <c r="AS67" s="59"/>
      <c r="AT67" s="56"/>
      <c r="AU67" s="56"/>
      <c r="AV67" s="56"/>
      <c r="AW67" s="56"/>
      <c r="AX67" s="56"/>
      <c r="AY67" s="56"/>
      <c r="AZ67" s="56"/>
      <c r="BA67" s="56"/>
      <c r="BB67" s="56"/>
      <c r="BC67" s="57"/>
      <c r="BD67" s="58"/>
      <c r="BE67" s="59"/>
      <c r="BF67" s="56"/>
      <c r="BG67" s="56"/>
      <c r="BH67" s="56"/>
      <c r="BI67" s="56"/>
      <c r="BJ67" s="56"/>
      <c r="BK67" s="56"/>
      <c r="BL67" s="56"/>
      <c r="BM67" s="56"/>
      <c r="BN67" s="56"/>
      <c r="BO67" s="57"/>
      <c r="BP67" s="58"/>
      <c r="BQ67" s="59"/>
      <c r="BR67" s="56"/>
      <c r="BS67" s="56"/>
      <c r="BT67" s="56"/>
      <c r="BU67" s="56"/>
      <c r="BV67" s="56"/>
      <c r="BW67" s="56"/>
      <c r="BX67" s="56"/>
      <c r="BY67" s="56"/>
      <c r="BZ67" s="56"/>
      <c r="CA67" s="57"/>
      <c r="CB67" s="58"/>
      <c r="CC67" s="59"/>
      <c r="CD67" s="56"/>
      <c r="CE67" s="56"/>
      <c r="CF67" s="56"/>
      <c r="CG67" s="56"/>
      <c r="CH67" s="56"/>
      <c r="CI67" s="56"/>
      <c r="CJ67" s="56"/>
      <c r="CK67" s="56"/>
      <c r="CL67" s="56"/>
      <c r="CM67" s="57"/>
      <c r="CN67" s="58"/>
      <c r="CO67" s="59"/>
      <c r="CP67" s="56"/>
      <c r="CQ67" s="56"/>
      <c r="CR67" s="56"/>
      <c r="CS67" s="56"/>
      <c r="CT67" s="56"/>
      <c r="CU67" s="56"/>
      <c r="CV67" s="56"/>
      <c r="CW67" s="56"/>
      <c r="CX67" s="56"/>
      <c r="CY67" s="57"/>
      <c r="CZ67" s="58"/>
    </row>
    <row r="68" spans="2:104" ht="15" hidden="1">
      <c r="B68" s="49"/>
      <c r="C68" s="78"/>
      <c r="D68" s="77"/>
      <c r="E68" s="77"/>
      <c r="F68" s="77"/>
      <c r="G68" s="38">
        <f>SUM(I68:S68,U68:AE68,AG68:AQ68,AS68:BC68,BE68:BO68,BQ68:CA68,CC68:CM68,CO68:CY68)</f>
        <v>0</v>
      </c>
      <c r="H68" s="36">
        <f>SUM(T68,AF68,AR68,BD68,BP68,CB68,CN68,CZ68)</f>
        <v>0</v>
      </c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7"/>
      <c r="T68" s="58"/>
      <c r="U68" s="59"/>
      <c r="V68" s="56"/>
      <c r="W68" s="56"/>
      <c r="X68" s="56"/>
      <c r="Y68" s="56"/>
      <c r="Z68" s="56"/>
      <c r="AA68" s="56"/>
      <c r="AB68" s="56"/>
      <c r="AC68" s="56"/>
      <c r="AD68" s="56"/>
      <c r="AE68" s="57"/>
      <c r="AF68" s="58"/>
      <c r="AG68" s="59"/>
      <c r="AH68" s="56"/>
      <c r="AI68" s="56"/>
      <c r="AJ68" s="56"/>
      <c r="AK68" s="56"/>
      <c r="AL68" s="56"/>
      <c r="AM68" s="56"/>
      <c r="AN68" s="56"/>
      <c r="AO68" s="56"/>
      <c r="AP68" s="56"/>
      <c r="AQ68" s="57"/>
      <c r="AR68" s="58"/>
      <c r="AS68" s="59"/>
      <c r="AT68" s="56"/>
      <c r="AU68" s="56"/>
      <c r="AV68" s="56"/>
      <c r="AW68" s="56"/>
      <c r="AX68" s="56"/>
      <c r="AY68" s="56"/>
      <c r="AZ68" s="56"/>
      <c r="BA68" s="56"/>
      <c r="BB68" s="56"/>
      <c r="BC68" s="57"/>
      <c r="BD68" s="58"/>
      <c r="BE68" s="59"/>
      <c r="BF68" s="56"/>
      <c r="BG68" s="56"/>
      <c r="BH68" s="56"/>
      <c r="BI68" s="56"/>
      <c r="BJ68" s="56"/>
      <c r="BK68" s="56"/>
      <c r="BL68" s="56"/>
      <c r="BM68" s="56"/>
      <c r="BN68" s="56"/>
      <c r="BO68" s="57"/>
      <c r="BP68" s="58"/>
      <c r="BQ68" s="59"/>
      <c r="BR68" s="56"/>
      <c r="BS68" s="56"/>
      <c r="BT68" s="56"/>
      <c r="BU68" s="56"/>
      <c r="BV68" s="56"/>
      <c r="BW68" s="56"/>
      <c r="BX68" s="56"/>
      <c r="BY68" s="56"/>
      <c r="BZ68" s="56"/>
      <c r="CA68" s="57"/>
      <c r="CB68" s="58"/>
      <c r="CC68" s="59"/>
      <c r="CD68" s="56"/>
      <c r="CE68" s="56"/>
      <c r="CF68" s="56"/>
      <c r="CG68" s="56"/>
      <c r="CH68" s="56"/>
      <c r="CI68" s="56"/>
      <c r="CJ68" s="56"/>
      <c r="CK68" s="56"/>
      <c r="CL68" s="56"/>
      <c r="CM68" s="57"/>
      <c r="CN68" s="58"/>
      <c r="CO68" s="59"/>
      <c r="CP68" s="56"/>
      <c r="CQ68" s="56"/>
      <c r="CR68" s="56"/>
      <c r="CS68" s="56"/>
      <c r="CT68" s="56"/>
      <c r="CU68" s="56"/>
      <c r="CV68" s="56"/>
      <c r="CW68" s="56"/>
      <c r="CX68" s="56"/>
      <c r="CY68" s="57"/>
      <c r="CZ68" s="58"/>
    </row>
    <row r="69" spans="2:104" ht="15.75" hidden="1">
      <c r="B69" s="258" t="s">
        <v>19</v>
      </c>
      <c r="C69" s="259"/>
      <c r="D69" s="260"/>
      <c r="E69" s="260"/>
      <c r="F69" s="261"/>
      <c r="G69" s="39">
        <f>SUM(G67:G68)</f>
        <v>0</v>
      </c>
      <c r="H69" s="37">
        <f>SUM(H67:H68)</f>
        <v>0</v>
      </c>
      <c r="I69" s="30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5"/>
      <c r="U69" s="33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5"/>
      <c r="AG69" s="33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5"/>
      <c r="AS69" s="33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5"/>
      <c r="BE69" s="33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5"/>
      <c r="BQ69" s="33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5"/>
      <c r="CC69" s="33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5"/>
      <c r="CO69" s="33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5"/>
    </row>
    <row r="70" spans="2:104" ht="15" hidden="1">
      <c r="B70" s="262"/>
      <c r="C70" s="263"/>
      <c r="D70" s="263"/>
      <c r="E70" s="263"/>
      <c r="F70" s="263"/>
      <c r="G70" s="263"/>
      <c r="H70" s="264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5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5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5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5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5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5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5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5"/>
    </row>
    <row r="71" spans="2:104" ht="15" hidden="1">
      <c r="B71" s="49"/>
      <c r="C71" s="78"/>
      <c r="D71" s="77"/>
      <c r="E71" s="77"/>
      <c r="F71" s="77"/>
      <c r="G71" s="38">
        <f>SUM(I71:S71,U71:AE71,AG71:AQ71,AS71:BC71,BE71:BO71,BQ71:CA71,CC71:CM71,CO71:CY71)</f>
        <v>0</v>
      </c>
      <c r="H71" s="36">
        <f>SUM(T71,AF71,AR71,BD71,BP71,CB71,CN71,CZ71)</f>
        <v>0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7"/>
      <c r="T71" s="58"/>
      <c r="U71" s="59"/>
      <c r="V71" s="56"/>
      <c r="W71" s="56"/>
      <c r="X71" s="56"/>
      <c r="Y71" s="56"/>
      <c r="Z71" s="56"/>
      <c r="AA71" s="56"/>
      <c r="AB71" s="56"/>
      <c r="AC71" s="56"/>
      <c r="AD71" s="56"/>
      <c r="AE71" s="57"/>
      <c r="AF71" s="58"/>
      <c r="AG71" s="59"/>
      <c r="AH71" s="56"/>
      <c r="AI71" s="56"/>
      <c r="AJ71" s="56"/>
      <c r="AK71" s="56"/>
      <c r="AL71" s="56"/>
      <c r="AM71" s="56"/>
      <c r="AN71" s="56"/>
      <c r="AO71" s="56"/>
      <c r="AP71" s="56"/>
      <c r="AQ71" s="57"/>
      <c r="AR71" s="58"/>
      <c r="AS71" s="59"/>
      <c r="AT71" s="56"/>
      <c r="AU71" s="56"/>
      <c r="AV71" s="56"/>
      <c r="AW71" s="56"/>
      <c r="AX71" s="56"/>
      <c r="AY71" s="56"/>
      <c r="AZ71" s="56"/>
      <c r="BA71" s="56"/>
      <c r="BB71" s="56"/>
      <c r="BC71" s="57"/>
      <c r="BD71" s="58"/>
      <c r="BE71" s="59"/>
      <c r="BF71" s="56"/>
      <c r="BG71" s="56"/>
      <c r="BH71" s="56"/>
      <c r="BI71" s="56"/>
      <c r="BJ71" s="56"/>
      <c r="BK71" s="56"/>
      <c r="BL71" s="56"/>
      <c r="BM71" s="56"/>
      <c r="BN71" s="56"/>
      <c r="BO71" s="57"/>
      <c r="BP71" s="58"/>
      <c r="BQ71" s="59"/>
      <c r="BR71" s="56"/>
      <c r="BS71" s="56"/>
      <c r="BT71" s="56"/>
      <c r="BU71" s="56"/>
      <c r="BV71" s="56"/>
      <c r="BW71" s="56"/>
      <c r="BX71" s="56"/>
      <c r="BY71" s="56"/>
      <c r="BZ71" s="56"/>
      <c r="CA71" s="57"/>
      <c r="CB71" s="58"/>
      <c r="CC71" s="59"/>
      <c r="CD71" s="56"/>
      <c r="CE71" s="56"/>
      <c r="CF71" s="56"/>
      <c r="CG71" s="56"/>
      <c r="CH71" s="56"/>
      <c r="CI71" s="56"/>
      <c r="CJ71" s="56"/>
      <c r="CK71" s="56"/>
      <c r="CL71" s="56"/>
      <c r="CM71" s="57"/>
      <c r="CN71" s="58"/>
      <c r="CO71" s="59"/>
      <c r="CP71" s="56"/>
      <c r="CQ71" s="56"/>
      <c r="CR71" s="56"/>
      <c r="CS71" s="56"/>
      <c r="CT71" s="56"/>
      <c r="CU71" s="56"/>
      <c r="CV71" s="56"/>
      <c r="CW71" s="56"/>
      <c r="CX71" s="56"/>
      <c r="CY71" s="57"/>
      <c r="CZ71" s="58"/>
    </row>
    <row r="72" spans="2:104" ht="15" hidden="1">
      <c r="B72" s="50"/>
      <c r="C72" s="79"/>
      <c r="D72" s="80"/>
      <c r="E72" s="80"/>
      <c r="F72" s="80"/>
      <c r="G72" s="38">
        <f>SUM(I72:S72,U72:AE72,AG72:AQ72,AS72:BC72,BE72:BO72,BQ72:CA72,CC72:CM72,CO72:CY72)</f>
        <v>0</v>
      </c>
      <c r="H72" s="36">
        <f>SUM(T72,AF72,AR72,BD72,BP72,CB72,CN72,CZ72)</f>
        <v>0</v>
      </c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1"/>
      <c r="T72" s="62"/>
      <c r="U72" s="63"/>
      <c r="V72" s="60"/>
      <c r="W72" s="60"/>
      <c r="X72" s="60"/>
      <c r="Y72" s="60"/>
      <c r="Z72" s="60"/>
      <c r="AA72" s="60"/>
      <c r="AB72" s="60"/>
      <c r="AC72" s="60"/>
      <c r="AD72" s="60"/>
      <c r="AE72" s="61"/>
      <c r="AF72" s="62"/>
      <c r="AG72" s="63"/>
      <c r="AH72" s="60"/>
      <c r="AI72" s="60"/>
      <c r="AJ72" s="60"/>
      <c r="AK72" s="60"/>
      <c r="AL72" s="60"/>
      <c r="AM72" s="60"/>
      <c r="AN72" s="60"/>
      <c r="AO72" s="60"/>
      <c r="AP72" s="60"/>
      <c r="AQ72" s="61"/>
      <c r="AR72" s="62"/>
      <c r="AS72" s="63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62"/>
      <c r="BE72" s="63"/>
      <c r="BF72" s="60"/>
      <c r="BG72" s="60"/>
      <c r="BH72" s="60"/>
      <c r="BI72" s="60"/>
      <c r="BJ72" s="60"/>
      <c r="BK72" s="60"/>
      <c r="BL72" s="60"/>
      <c r="BM72" s="60"/>
      <c r="BN72" s="60"/>
      <c r="BO72" s="61"/>
      <c r="BP72" s="62"/>
      <c r="BQ72" s="63"/>
      <c r="BR72" s="60"/>
      <c r="BS72" s="60"/>
      <c r="BT72" s="60"/>
      <c r="BU72" s="60"/>
      <c r="BV72" s="60"/>
      <c r="BW72" s="60"/>
      <c r="BX72" s="60"/>
      <c r="BY72" s="60"/>
      <c r="BZ72" s="60"/>
      <c r="CA72" s="61"/>
      <c r="CB72" s="62"/>
      <c r="CC72" s="63"/>
      <c r="CD72" s="60"/>
      <c r="CE72" s="60"/>
      <c r="CF72" s="60"/>
      <c r="CG72" s="60"/>
      <c r="CH72" s="60"/>
      <c r="CI72" s="60"/>
      <c r="CJ72" s="60"/>
      <c r="CK72" s="60"/>
      <c r="CL72" s="60"/>
      <c r="CM72" s="61"/>
      <c r="CN72" s="62"/>
      <c r="CO72" s="63"/>
      <c r="CP72" s="60"/>
      <c r="CQ72" s="60"/>
      <c r="CR72" s="60"/>
      <c r="CS72" s="60"/>
      <c r="CT72" s="60"/>
      <c r="CU72" s="60"/>
      <c r="CV72" s="60"/>
      <c r="CW72" s="60"/>
      <c r="CX72" s="60"/>
      <c r="CY72" s="61"/>
      <c r="CZ72" s="62"/>
    </row>
    <row r="73" spans="2:104" ht="15.75" hidden="1">
      <c r="B73" s="292" t="s">
        <v>19</v>
      </c>
      <c r="C73" s="293"/>
      <c r="D73" s="294"/>
      <c r="E73" s="294"/>
      <c r="F73" s="295"/>
      <c r="G73" s="40">
        <f>SUM(G71:G72)</f>
        <v>0</v>
      </c>
      <c r="H73" s="41">
        <f>SUM(H71:H72)</f>
        <v>0</v>
      </c>
      <c r="I73" s="30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5"/>
      <c r="U73" s="33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5"/>
      <c r="AG73" s="33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5"/>
      <c r="AS73" s="33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5"/>
      <c r="BE73" s="33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5"/>
      <c r="BQ73" s="33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5"/>
      <c r="CC73" s="33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5"/>
      <c r="CO73" s="33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5"/>
    </row>
    <row r="74" spans="2:104" s="120" customFormat="1" ht="23.25" customHeight="1">
      <c r="B74" s="296" t="s">
        <v>78</v>
      </c>
      <c r="C74" s="297"/>
      <c r="D74" s="297"/>
      <c r="E74" s="297"/>
      <c r="F74" s="297"/>
      <c r="G74" s="297"/>
      <c r="H74" s="298"/>
      <c r="I74" s="118">
        <f aca="true" t="shared" si="4" ref="I74:S74">SUM(I14:I73)</f>
        <v>64</v>
      </c>
      <c r="J74" s="118">
        <f t="shared" si="4"/>
        <v>3</v>
      </c>
      <c r="K74" s="118">
        <f t="shared" si="4"/>
        <v>0</v>
      </c>
      <c r="L74" s="118">
        <f t="shared" si="4"/>
        <v>0</v>
      </c>
      <c r="M74" s="118">
        <f t="shared" si="4"/>
        <v>465</v>
      </c>
      <c r="N74" s="118">
        <f t="shared" si="4"/>
        <v>0</v>
      </c>
      <c r="O74" s="118">
        <f t="shared" si="4"/>
        <v>0</v>
      </c>
      <c r="P74" s="118">
        <f t="shared" si="4"/>
        <v>30</v>
      </c>
      <c r="Q74" s="118">
        <f t="shared" si="4"/>
        <v>0</v>
      </c>
      <c r="R74" s="118">
        <f t="shared" si="4"/>
        <v>0</v>
      </c>
      <c r="S74" s="118">
        <f t="shared" si="4"/>
        <v>0</v>
      </c>
      <c r="T74" s="119">
        <f>SUM(T14:T72)</f>
        <v>30</v>
      </c>
      <c r="U74" s="118">
        <f aca="true" t="shared" si="5" ref="U74:AE74">SUM(U14:U73)</f>
        <v>60</v>
      </c>
      <c r="V74" s="118">
        <f t="shared" si="5"/>
        <v>0</v>
      </c>
      <c r="W74" s="118">
        <f t="shared" si="5"/>
        <v>30</v>
      </c>
      <c r="X74" s="118">
        <f t="shared" si="5"/>
        <v>0</v>
      </c>
      <c r="Y74" s="118">
        <f t="shared" si="5"/>
        <v>465</v>
      </c>
      <c r="Z74" s="118">
        <f t="shared" si="5"/>
        <v>0</v>
      </c>
      <c r="AA74" s="118">
        <f t="shared" si="5"/>
        <v>0</v>
      </c>
      <c r="AB74" s="118">
        <f t="shared" si="5"/>
        <v>30</v>
      </c>
      <c r="AC74" s="118">
        <f t="shared" si="5"/>
        <v>0</v>
      </c>
      <c r="AD74" s="118">
        <f t="shared" si="5"/>
        <v>0</v>
      </c>
      <c r="AE74" s="118">
        <f t="shared" si="5"/>
        <v>0</v>
      </c>
      <c r="AF74" s="119">
        <f>SUM(AF14:AF72)</f>
        <v>31</v>
      </c>
      <c r="AG74" s="118">
        <f aca="true" t="shared" si="6" ref="AG74:AQ74">SUM(AG14:AG73)</f>
        <v>60</v>
      </c>
      <c r="AH74" s="118">
        <f t="shared" si="6"/>
        <v>0</v>
      </c>
      <c r="AI74" s="118">
        <f t="shared" si="6"/>
        <v>30</v>
      </c>
      <c r="AJ74" s="118">
        <f t="shared" si="6"/>
        <v>0</v>
      </c>
      <c r="AK74" s="118">
        <f t="shared" si="6"/>
        <v>345</v>
      </c>
      <c r="AL74" s="118">
        <f t="shared" si="6"/>
        <v>0</v>
      </c>
      <c r="AM74" s="118">
        <f t="shared" si="6"/>
        <v>0</v>
      </c>
      <c r="AN74" s="118">
        <f t="shared" si="6"/>
        <v>60</v>
      </c>
      <c r="AO74" s="118">
        <f t="shared" si="6"/>
        <v>0</v>
      </c>
      <c r="AP74" s="118">
        <f t="shared" si="6"/>
        <v>0</v>
      </c>
      <c r="AQ74" s="118">
        <f t="shared" si="6"/>
        <v>0</v>
      </c>
      <c r="AR74" s="119">
        <f>SUM(AR14:AR72)</f>
        <v>30</v>
      </c>
      <c r="AS74" s="118">
        <f aca="true" t="shared" si="7" ref="AS74:BC74">SUM(AS14:AS73)</f>
        <v>60</v>
      </c>
      <c r="AT74" s="118">
        <f t="shared" si="7"/>
        <v>0</v>
      </c>
      <c r="AU74" s="118">
        <f t="shared" si="7"/>
        <v>30</v>
      </c>
      <c r="AV74" s="118">
        <f t="shared" si="7"/>
        <v>0</v>
      </c>
      <c r="AW74" s="118">
        <f t="shared" si="7"/>
        <v>345</v>
      </c>
      <c r="AX74" s="118">
        <f t="shared" si="7"/>
        <v>0</v>
      </c>
      <c r="AY74" s="118">
        <f t="shared" si="7"/>
        <v>0</v>
      </c>
      <c r="AZ74" s="118">
        <f t="shared" si="7"/>
        <v>60</v>
      </c>
      <c r="BA74" s="118">
        <f t="shared" si="7"/>
        <v>0</v>
      </c>
      <c r="BB74" s="118">
        <f t="shared" si="7"/>
        <v>0</v>
      </c>
      <c r="BC74" s="118">
        <f t="shared" si="7"/>
        <v>0</v>
      </c>
      <c r="BD74" s="119">
        <f>SUM(BD14:BD72)</f>
        <v>30</v>
      </c>
      <c r="BE74" s="118">
        <f aca="true" t="shared" si="8" ref="BE74:BO74">SUM(BE14:BE73)</f>
        <v>90</v>
      </c>
      <c r="BF74" s="118">
        <f t="shared" si="8"/>
        <v>0</v>
      </c>
      <c r="BG74" s="118">
        <f t="shared" si="8"/>
        <v>60</v>
      </c>
      <c r="BH74" s="118">
        <f t="shared" si="8"/>
        <v>0</v>
      </c>
      <c r="BI74" s="118">
        <f t="shared" si="8"/>
        <v>300</v>
      </c>
      <c r="BJ74" s="118">
        <f t="shared" si="8"/>
        <v>0</v>
      </c>
      <c r="BK74" s="118">
        <f t="shared" si="8"/>
        <v>0</v>
      </c>
      <c r="BL74" s="118">
        <f t="shared" si="8"/>
        <v>0</v>
      </c>
      <c r="BM74" s="118">
        <f t="shared" si="8"/>
        <v>0</v>
      </c>
      <c r="BN74" s="118">
        <f t="shared" si="8"/>
        <v>0</v>
      </c>
      <c r="BO74" s="118">
        <f t="shared" si="8"/>
        <v>0</v>
      </c>
      <c r="BP74" s="119">
        <f>SUM(BP14:BP72)</f>
        <v>30</v>
      </c>
      <c r="BQ74" s="118">
        <f aca="true" t="shared" si="9" ref="BQ74:CA74">SUM(BQ14:BQ73)</f>
        <v>120</v>
      </c>
      <c r="BR74" s="118">
        <f t="shared" si="9"/>
        <v>0</v>
      </c>
      <c r="BS74" s="118">
        <f t="shared" si="9"/>
        <v>0</v>
      </c>
      <c r="BT74" s="118">
        <f t="shared" si="9"/>
        <v>0</v>
      </c>
      <c r="BU74" s="118">
        <f t="shared" si="9"/>
        <v>300</v>
      </c>
      <c r="BV74" s="118">
        <f t="shared" si="9"/>
        <v>0</v>
      </c>
      <c r="BW74" s="118">
        <f t="shared" si="9"/>
        <v>0</v>
      </c>
      <c r="BX74" s="118">
        <f t="shared" si="9"/>
        <v>0</v>
      </c>
      <c r="BY74" s="118">
        <f t="shared" si="9"/>
        <v>0</v>
      </c>
      <c r="BZ74" s="118">
        <f t="shared" si="9"/>
        <v>0</v>
      </c>
      <c r="CA74" s="118">
        <f t="shared" si="9"/>
        <v>0</v>
      </c>
      <c r="CB74" s="119">
        <f>SUM(CB14:CB72)</f>
        <v>30</v>
      </c>
      <c r="CC74" s="118">
        <f aca="true" t="shared" si="10" ref="CC74:CM74">SUM(CC14:CC73)</f>
        <v>0</v>
      </c>
      <c r="CD74" s="118">
        <f t="shared" si="10"/>
        <v>0</v>
      </c>
      <c r="CE74" s="118">
        <f t="shared" si="10"/>
        <v>0</v>
      </c>
      <c r="CF74" s="118">
        <f t="shared" si="10"/>
        <v>30</v>
      </c>
      <c r="CG74" s="118">
        <f t="shared" si="10"/>
        <v>60</v>
      </c>
      <c r="CH74" s="118">
        <f t="shared" si="10"/>
        <v>0</v>
      </c>
      <c r="CI74" s="118">
        <f t="shared" si="10"/>
        <v>0</v>
      </c>
      <c r="CJ74" s="118">
        <f t="shared" si="10"/>
        <v>0</v>
      </c>
      <c r="CK74" s="118">
        <f t="shared" si="10"/>
        <v>0</v>
      </c>
      <c r="CL74" s="118">
        <f t="shared" si="10"/>
        <v>0</v>
      </c>
      <c r="CM74" s="118">
        <f t="shared" si="10"/>
        <v>0</v>
      </c>
      <c r="CN74" s="119">
        <f>SUM(CN14:CN72)</f>
        <v>30</v>
      </c>
      <c r="CO74" s="118">
        <f aca="true" t="shared" si="11" ref="CO74:CY74">SUM(CO14:CO73)</f>
        <v>0</v>
      </c>
      <c r="CP74" s="118">
        <f t="shared" si="11"/>
        <v>0</v>
      </c>
      <c r="CQ74" s="118">
        <f t="shared" si="11"/>
        <v>0</v>
      </c>
      <c r="CR74" s="118">
        <f t="shared" si="11"/>
        <v>0</v>
      </c>
      <c r="CS74" s="118">
        <f t="shared" si="11"/>
        <v>0</v>
      </c>
      <c r="CT74" s="118">
        <f t="shared" si="11"/>
        <v>0</v>
      </c>
      <c r="CU74" s="118">
        <f t="shared" si="11"/>
        <v>0</v>
      </c>
      <c r="CV74" s="118">
        <f t="shared" si="11"/>
        <v>0</v>
      </c>
      <c r="CW74" s="118">
        <f t="shared" si="11"/>
        <v>0</v>
      </c>
      <c r="CX74" s="118">
        <f t="shared" si="11"/>
        <v>0</v>
      </c>
      <c r="CY74" s="118">
        <f t="shared" si="11"/>
        <v>0</v>
      </c>
      <c r="CZ74" s="119">
        <f>SUM(CZ14:CZ72)</f>
        <v>0</v>
      </c>
    </row>
    <row r="75" spans="2:104" s="152" customFormat="1" ht="30.75" customHeight="1" thickBot="1">
      <c r="B75" s="299" t="s">
        <v>102</v>
      </c>
      <c r="C75" s="300"/>
      <c r="D75" s="301"/>
      <c r="E75" s="301"/>
      <c r="F75" s="302"/>
      <c r="G75" s="150">
        <f>SUBTOTAL(9,G40,G52,G60,G65,G69,G73)</f>
        <v>3097</v>
      </c>
      <c r="H75" s="151">
        <f>SUBTOTAL(9,H40,H52,H60,H65,H69,H73)</f>
        <v>211</v>
      </c>
      <c r="I75" s="303" t="s">
        <v>85</v>
      </c>
      <c r="J75" s="304"/>
      <c r="K75" s="304"/>
      <c r="L75" s="304"/>
      <c r="M75" s="304"/>
      <c r="N75" s="304"/>
      <c r="O75" s="304"/>
      <c r="P75" s="304"/>
      <c r="Q75" s="288">
        <f>SUM(I74:S74)</f>
        <v>562</v>
      </c>
      <c r="R75" s="289"/>
      <c r="S75" s="160" t="s">
        <v>86</v>
      </c>
      <c r="T75" s="161">
        <f>T74</f>
        <v>30</v>
      </c>
      <c r="U75" s="290" t="s">
        <v>87</v>
      </c>
      <c r="V75" s="291"/>
      <c r="W75" s="291"/>
      <c r="X75" s="291"/>
      <c r="Y75" s="291"/>
      <c r="Z75" s="291"/>
      <c r="AA75" s="291"/>
      <c r="AB75" s="291"/>
      <c r="AC75" s="288">
        <f>SUM(U74:AE74)</f>
        <v>585</v>
      </c>
      <c r="AD75" s="289"/>
      <c r="AE75" s="160" t="s">
        <v>86</v>
      </c>
      <c r="AF75" s="161">
        <f>AF74</f>
        <v>31</v>
      </c>
      <c r="AG75" s="290" t="s">
        <v>88</v>
      </c>
      <c r="AH75" s="291"/>
      <c r="AI75" s="291"/>
      <c r="AJ75" s="291"/>
      <c r="AK75" s="291"/>
      <c r="AL75" s="291"/>
      <c r="AM75" s="291"/>
      <c r="AN75" s="291"/>
      <c r="AO75" s="288">
        <f>SUM(AG74:AQ74)</f>
        <v>495</v>
      </c>
      <c r="AP75" s="289"/>
      <c r="AQ75" s="164" t="s">
        <v>86</v>
      </c>
      <c r="AR75" s="161">
        <f>AR74</f>
        <v>30</v>
      </c>
      <c r="AS75" s="290" t="s">
        <v>89</v>
      </c>
      <c r="AT75" s="291"/>
      <c r="AU75" s="291"/>
      <c r="AV75" s="291"/>
      <c r="AW75" s="291"/>
      <c r="AX75" s="291"/>
      <c r="AY75" s="291"/>
      <c r="AZ75" s="291"/>
      <c r="BA75" s="288">
        <f>SUM(AS74:BC74)</f>
        <v>495</v>
      </c>
      <c r="BB75" s="289"/>
      <c r="BC75" s="160" t="s">
        <v>86</v>
      </c>
      <c r="BD75" s="161">
        <f>BD74</f>
        <v>30</v>
      </c>
      <c r="BE75" s="290" t="s">
        <v>90</v>
      </c>
      <c r="BF75" s="291"/>
      <c r="BG75" s="291"/>
      <c r="BH75" s="291"/>
      <c r="BI75" s="291"/>
      <c r="BJ75" s="291"/>
      <c r="BK75" s="291"/>
      <c r="BL75" s="291"/>
      <c r="BM75" s="288">
        <f>SUM(BE74:BO74)</f>
        <v>450</v>
      </c>
      <c r="BN75" s="289"/>
      <c r="BO75" s="160" t="s">
        <v>86</v>
      </c>
      <c r="BP75" s="161">
        <f>BP74</f>
        <v>30</v>
      </c>
      <c r="BQ75" s="290" t="s">
        <v>91</v>
      </c>
      <c r="BR75" s="291"/>
      <c r="BS75" s="291"/>
      <c r="BT75" s="291"/>
      <c r="BU75" s="291"/>
      <c r="BV75" s="291"/>
      <c r="BW75" s="291"/>
      <c r="BX75" s="291"/>
      <c r="BY75" s="288">
        <f>SUM(BQ74:CA74)</f>
        <v>420</v>
      </c>
      <c r="BZ75" s="289"/>
      <c r="CA75" s="160" t="s">
        <v>86</v>
      </c>
      <c r="CB75" s="161">
        <f>CB74</f>
        <v>30</v>
      </c>
      <c r="CC75" s="290" t="s">
        <v>92</v>
      </c>
      <c r="CD75" s="291"/>
      <c r="CE75" s="291"/>
      <c r="CF75" s="291"/>
      <c r="CG75" s="291"/>
      <c r="CH75" s="291"/>
      <c r="CI75" s="291"/>
      <c r="CJ75" s="291"/>
      <c r="CK75" s="288">
        <f>SUM(CC74:CM74)</f>
        <v>90</v>
      </c>
      <c r="CL75" s="289"/>
      <c r="CM75" s="160" t="s">
        <v>86</v>
      </c>
      <c r="CN75" s="161">
        <f>CN74</f>
        <v>30</v>
      </c>
      <c r="CO75" s="290" t="s">
        <v>93</v>
      </c>
      <c r="CP75" s="291"/>
      <c r="CQ75" s="291"/>
      <c r="CR75" s="291"/>
      <c r="CS75" s="291"/>
      <c r="CT75" s="291"/>
      <c r="CU75" s="291"/>
      <c r="CV75" s="291"/>
      <c r="CW75" s="305">
        <f>SUM(CO74:CY74)</f>
        <v>0</v>
      </c>
      <c r="CX75" s="306"/>
      <c r="CY75" s="153" t="s">
        <v>86</v>
      </c>
      <c r="CZ75" s="154">
        <f>CZ74</f>
        <v>0</v>
      </c>
    </row>
    <row r="76" spans="2:104" s="152" customFormat="1" ht="25.5" customHeight="1" thickTop="1">
      <c r="B76" s="307" t="s">
        <v>83</v>
      </c>
      <c r="C76" s="308"/>
      <c r="D76" s="308"/>
      <c r="E76" s="308"/>
      <c r="F76" s="308"/>
      <c r="G76" s="308"/>
      <c r="H76" s="309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8"/>
      <c r="U76" s="157"/>
      <c r="V76" s="157"/>
      <c r="W76" s="157"/>
      <c r="X76" s="157"/>
      <c r="Y76" s="157"/>
      <c r="Z76" s="157"/>
      <c r="AA76" s="157"/>
      <c r="AB76" s="157"/>
      <c r="AC76" s="157"/>
      <c r="AD76" s="159"/>
      <c r="AE76" s="159"/>
      <c r="AF76" s="158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8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8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8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8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8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8"/>
    </row>
    <row r="77" spans="2:104" s="17" customFormat="1" ht="26.25" customHeight="1">
      <c r="B77" s="132" t="s">
        <v>205</v>
      </c>
      <c r="C77" s="85" t="s">
        <v>167</v>
      </c>
      <c r="D77" s="134"/>
      <c r="E77" s="134"/>
      <c r="F77" s="133" t="s">
        <v>171</v>
      </c>
      <c r="G77" s="135">
        <f>SUM(I77:S77,U77:AE77,AG77:AQ77,AS77:BC77,BE77:BO77,BQ77:CA77,CC77:CM77,CO77:CY77)</f>
        <v>60</v>
      </c>
      <c r="H77" s="136">
        <f>SUM(T77,AF77,AR77,BD77,BP77,CB77,CN77,CZ77)</f>
        <v>2</v>
      </c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5"/>
      <c r="T77" s="66"/>
      <c r="U77" s="64"/>
      <c r="V77" s="64"/>
      <c r="W77" s="64"/>
      <c r="X77" s="64"/>
      <c r="Y77" s="147">
        <v>60</v>
      </c>
      <c r="Z77" s="147"/>
      <c r="AA77" s="147"/>
      <c r="AB77" s="147"/>
      <c r="AC77" s="147"/>
      <c r="AD77" s="147"/>
      <c r="AE77" s="148"/>
      <c r="AF77" s="149">
        <v>2</v>
      </c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  <c r="AR77" s="66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5"/>
      <c r="BD77" s="66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5"/>
      <c r="BP77" s="66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5"/>
      <c r="CB77" s="66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5"/>
      <c r="CN77" s="66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5"/>
      <c r="CZ77" s="66"/>
    </row>
    <row r="78" spans="2:104" s="17" customFormat="1" ht="35.25" customHeight="1">
      <c r="B78" s="132" t="s">
        <v>215</v>
      </c>
      <c r="C78" s="85" t="s">
        <v>212</v>
      </c>
      <c r="D78" s="134"/>
      <c r="E78" s="134"/>
      <c r="F78" s="133" t="s">
        <v>182</v>
      </c>
      <c r="G78" s="135">
        <v>60</v>
      </c>
      <c r="H78" s="136">
        <v>2</v>
      </c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5"/>
      <c r="T78" s="66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5"/>
      <c r="AF78" s="66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5"/>
      <c r="AR78" s="66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5"/>
      <c r="BD78" s="66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5"/>
      <c r="BP78" s="66"/>
      <c r="BQ78" s="64"/>
      <c r="BR78" s="64"/>
      <c r="BS78" s="64"/>
      <c r="BT78" s="64"/>
      <c r="BU78" s="64"/>
      <c r="BV78" s="64"/>
      <c r="BW78" s="64"/>
      <c r="BX78" s="64"/>
      <c r="BY78" s="64"/>
      <c r="BZ78" s="147"/>
      <c r="CA78" s="148">
        <v>60</v>
      </c>
      <c r="CB78" s="149">
        <v>2</v>
      </c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5"/>
      <c r="CN78" s="66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5"/>
      <c r="CZ78" s="66"/>
    </row>
    <row r="79" spans="2:104" s="17" customFormat="1" ht="15.75" hidden="1">
      <c r="B79" s="51"/>
      <c r="C79" s="81"/>
      <c r="D79" s="82"/>
      <c r="E79" s="82"/>
      <c r="F79" s="82"/>
      <c r="G79" s="69">
        <f>SUM(I79:S79,U79:AE79,AG79:AQ79,AS79:BC79,BE79:BO79,BQ79:CA79,CC79:CM79,CO79:CY79)</f>
        <v>0</v>
      </c>
      <c r="H79" s="42">
        <f>SUM(T79,AF79,AR79,BD79,BP79,CB79,CN79,CZ79)</f>
        <v>0</v>
      </c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5"/>
      <c r="T79" s="66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5"/>
      <c r="AF79" s="66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5"/>
      <c r="AR79" s="66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5"/>
      <c r="BD79" s="66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5"/>
      <c r="BP79" s="66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5"/>
      <c r="CB79" s="66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5"/>
      <c r="CN79" s="66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5"/>
      <c r="CZ79" s="66"/>
    </row>
    <row r="80" spans="2:104" s="17" customFormat="1" ht="15.75" hidden="1">
      <c r="B80" s="51"/>
      <c r="C80" s="81"/>
      <c r="D80" s="82"/>
      <c r="E80" s="82"/>
      <c r="F80" s="82"/>
      <c r="G80" s="69">
        <f>SUM(I80:S80,U80:AE80,AG80:AQ80,AS80:BC80,BE80:BO80,BQ80:CA80,CC80:CM80,CO80:CY80)</f>
        <v>0</v>
      </c>
      <c r="H80" s="42">
        <f>SUM(T80,AF80,AR80,BD80,BP80,CB80,CN80,CZ80)</f>
        <v>0</v>
      </c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5"/>
      <c r="T80" s="66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5"/>
      <c r="AF80" s="66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5"/>
      <c r="AR80" s="66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5"/>
      <c r="BD80" s="66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5"/>
      <c r="BP80" s="66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5"/>
      <c r="CB80" s="66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5"/>
      <c r="CN80" s="66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5"/>
      <c r="CZ80" s="66"/>
    </row>
    <row r="81" spans="2:104" s="121" customFormat="1" ht="24" customHeight="1">
      <c r="B81" s="310" t="s">
        <v>19</v>
      </c>
      <c r="C81" s="311"/>
      <c r="D81" s="304"/>
      <c r="E81" s="304"/>
      <c r="F81" s="312"/>
      <c r="G81" s="122">
        <f>SUM(G77:G80)</f>
        <v>120</v>
      </c>
      <c r="H81" s="122">
        <f>SUM(H77:H80)</f>
        <v>4</v>
      </c>
      <c r="I81" s="123">
        <f>SUM(I77:I80)</f>
        <v>0</v>
      </c>
      <c r="J81" s="123">
        <f aca="true" t="shared" si="12" ref="J81:S81">SUM(J77:J80)</f>
        <v>0</v>
      </c>
      <c r="K81" s="123">
        <f t="shared" si="12"/>
        <v>0</v>
      </c>
      <c r="L81" s="123">
        <f t="shared" si="12"/>
        <v>0</v>
      </c>
      <c r="M81" s="123">
        <f t="shared" si="12"/>
        <v>0</v>
      </c>
      <c r="N81" s="123">
        <f t="shared" si="12"/>
        <v>0</v>
      </c>
      <c r="O81" s="123">
        <f t="shared" si="12"/>
        <v>0</v>
      </c>
      <c r="P81" s="123">
        <f t="shared" si="12"/>
        <v>0</v>
      </c>
      <c r="Q81" s="123">
        <f t="shared" si="12"/>
        <v>0</v>
      </c>
      <c r="R81" s="123">
        <f t="shared" si="12"/>
        <v>0</v>
      </c>
      <c r="S81" s="123">
        <f t="shared" si="12"/>
        <v>0</v>
      </c>
      <c r="T81" s="124">
        <f>SUM(T77:T80)</f>
        <v>0</v>
      </c>
      <c r="U81" s="123">
        <f aca="true" t="shared" si="13" ref="U81:AE81">SUM(U77:U80)</f>
        <v>0</v>
      </c>
      <c r="V81" s="123">
        <f t="shared" si="13"/>
        <v>0</v>
      </c>
      <c r="W81" s="123">
        <f t="shared" si="13"/>
        <v>0</v>
      </c>
      <c r="X81" s="123">
        <f t="shared" si="13"/>
        <v>0</v>
      </c>
      <c r="Y81" s="123">
        <f t="shared" si="13"/>
        <v>60</v>
      </c>
      <c r="Z81" s="123">
        <f t="shared" si="13"/>
        <v>0</v>
      </c>
      <c r="AA81" s="123">
        <f t="shared" si="13"/>
        <v>0</v>
      </c>
      <c r="AB81" s="123">
        <f t="shared" si="13"/>
        <v>0</v>
      </c>
      <c r="AC81" s="123">
        <f t="shared" si="13"/>
        <v>0</v>
      </c>
      <c r="AD81" s="123">
        <f t="shared" si="13"/>
        <v>0</v>
      </c>
      <c r="AE81" s="123">
        <f t="shared" si="13"/>
        <v>0</v>
      </c>
      <c r="AF81" s="124">
        <f>SUM(AF77:AF80)</f>
        <v>2</v>
      </c>
      <c r="AG81" s="123">
        <f aca="true" t="shared" si="14" ref="AG81:AQ81">SUM(AG77:AG80)</f>
        <v>0</v>
      </c>
      <c r="AH81" s="123">
        <f t="shared" si="14"/>
        <v>0</v>
      </c>
      <c r="AI81" s="123">
        <f t="shared" si="14"/>
        <v>0</v>
      </c>
      <c r="AJ81" s="123">
        <f t="shared" si="14"/>
        <v>0</v>
      </c>
      <c r="AK81" s="123">
        <f t="shared" si="14"/>
        <v>0</v>
      </c>
      <c r="AL81" s="123">
        <f t="shared" si="14"/>
        <v>0</v>
      </c>
      <c r="AM81" s="123">
        <f t="shared" si="14"/>
        <v>0</v>
      </c>
      <c r="AN81" s="123">
        <f t="shared" si="14"/>
        <v>0</v>
      </c>
      <c r="AO81" s="123">
        <f t="shared" si="14"/>
        <v>0</v>
      </c>
      <c r="AP81" s="123">
        <f t="shared" si="14"/>
        <v>0</v>
      </c>
      <c r="AQ81" s="123">
        <f t="shared" si="14"/>
        <v>0</v>
      </c>
      <c r="AR81" s="124">
        <f>SUM(AR77:AR80)</f>
        <v>0</v>
      </c>
      <c r="AS81" s="123">
        <f aca="true" t="shared" si="15" ref="AS81:BC81">SUM(AS77:AS80)</f>
        <v>0</v>
      </c>
      <c r="AT81" s="123">
        <f t="shared" si="15"/>
        <v>0</v>
      </c>
      <c r="AU81" s="123">
        <f t="shared" si="15"/>
        <v>0</v>
      </c>
      <c r="AV81" s="123">
        <f t="shared" si="15"/>
        <v>0</v>
      </c>
      <c r="AW81" s="123">
        <f t="shared" si="15"/>
        <v>0</v>
      </c>
      <c r="AX81" s="123">
        <f t="shared" si="15"/>
        <v>0</v>
      </c>
      <c r="AY81" s="123">
        <f t="shared" si="15"/>
        <v>0</v>
      </c>
      <c r="AZ81" s="123">
        <f t="shared" si="15"/>
        <v>0</v>
      </c>
      <c r="BA81" s="123">
        <f t="shared" si="15"/>
        <v>0</v>
      </c>
      <c r="BB81" s="123">
        <f t="shared" si="15"/>
        <v>0</v>
      </c>
      <c r="BC81" s="123">
        <f t="shared" si="15"/>
        <v>0</v>
      </c>
      <c r="BD81" s="124">
        <f>SUM(BD77:BD80)</f>
        <v>0</v>
      </c>
      <c r="BE81" s="123">
        <f aca="true" t="shared" si="16" ref="BE81:BO81">SUM(BE77:BE80)</f>
        <v>0</v>
      </c>
      <c r="BF81" s="123">
        <f t="shared" si="16"/>
        <v>0</v>
      </c>
      <c r="BG81" s="123">
        <f t="shared" si="16"/>
        <v>0</v>
      </c>
      <c r="BH81" s="123">
        <f t="shared" si="16"/>
        <v>0</v>
      </c>
      <c r="BI81" s="123">
        <f t="shared" si="16"/>
        <v>0</v>
      </c>
      <c r="BJ81" s="123">
        <f t="shared" si="16"/>
        <v>0</v>
      </c>
      <c r="BK81" s="123">
        <f t="shared" si="16"/>
        <v>0</v>
      </c>
      <c r="BL81" s="123">
        <f t="shared" si="16"/>
        <v>0</v>
      </c>
      <c r="BM81" s="123">
        <f t="shared" si="16"/>
        <v>0</v>
      </c>
      <c r="BN81" s="123">
        <f t="shared" si="16"/>
        <v>0</v>
      </c>
      <c r="BO81" s="123">
        <f t="shared" si="16"/>
        <v>0</v>
      </c>
      <c r="BP81" s="124">
        <f>SUM(BP77:BP80)</f>
        <v>0</v>
      </c>
      <c r="BQ81" s="123">
        <f aca="true" t="shared" si="17" ref="BQ81:CA81">SUM(BQ77:BQ80)</f>
        <v>0</v>
      </c>
      <c r="BR81" s="123">
        <f t="shared" si="17"/>
        <v>0</v>
      </c>
      <c r="BS81" s="123">
        <f t="shared" si="17"/>
        <v>0</v>
      </c>
      <c r="BT81" s="123">
        <f t="shared" si="17"/>
        <v>0</v>
      </c>
      <c r="BU81" s="123">
        <f t="shared" si="17"/>
        <v>0</v>
      </c>
      <c r="BV81" s="123">
        <f t="shared" si="17"/>
        <v>0</v>
      </c>
      <c r="BW81" s="123">
        <f t="shared" si="17"/>
        <v>0</v>
      </c>
      <c r="BX81" s="123">
        <f t="shared" si="17"/>
        <v>0</v>
      </c>
      <c r="BY81" s="123">
        <f t="shared" si="17"/>
        <v>0</v>
      </c>
      <c r="BZ81" s="123">
        <f t="shared" si="17"/>
        <v>0</v>
      </c>
      <c r="CA81" s="123">
        <f t="shared" si="17"/>
        <v>60</v>
      </c>
      <c r="CB81" s="124">
        <f>SUM(CB77:CB80)</f>
        <v>2</v>
      </c>
      <c r="CC81" s="123">
        <f aca="true" t="shared" si="18" ref="CC81:CM81">SUM(CC77:CC80)</f>
        <v>0</v>
      </c>
      <c r="CD81" s="123">
        <f t="shared" si="18"/>
        <v>0</v>
      </c>
      <c r="CE81" s="123">
        <f t="shared" si="18"/>
        <v>0</v>
      </c>
      <c r="CF81" s="123">
        <f t="shared" si="18"/>
        <v>0</v>
      </c>
      <c r="CG81" s="123">
        <f t="shared" si="18"/>
        <v>0</v>
      </c>
      <c r="CH81" s="123">
        <f t="shared" si="18"/>
        <v>0</v>
      </c>
      <c r="CI81" s="123">
        <f t="shared" si="18"/>
        <v>0</v>
      </c>
      <c r="CJ81" s="123">
        <f t="shared" si="18"/>
        <v>0</v>
      </c>
      <c r="CK81" s="123">
        <f t="shared" si="18"/>
        <v>0</v>
      </c>
      <c r="CL81" s="123">
        <f t="shared" si="18"/>
        <v>0</v>
      </c>
      <c r="CM81" s="123">
        <f t="shared" si="18"/>
        <v>0</v>
      </c>
      <c r="CN81" s="124">
        <f>SUM(CN77:CN80)</f>
        <v>0</v>
      </c>
      <c r="CO81" s="123">
        <f aca="true" t="shared" si="19" ref="CO81:CY81">SUM(CO77:CO80)</f>
        <v>0</v>
      </c>
      <c r="CP81" s="123">
        <f t="shared" si="19"/>
        <v>0</v>
      </c>
      <c r="CQ81" s="123">
        <f t="shared" si="19"/>
        <v>0</v>
      </c>
      <c r="CR81" s="123">
        <f t="shared" si="19"/>
        <v>0</v>
      </c>
      <c r="CS81" s="123">
        <f t="shared" si="19"/>
        <v>0</v>
      </c>
      <c r="CT81" s="123">
        <f t="shared" si="19"/>
        <v>0</v>
      </c>
      <c r="CU81" s="123">
        <f t="shared" si="19"/>
        <v>0</v>
      </c>
      <c r="CV81" s="123">
        <f t="shared" si="19"/>
        <v>0</v>
      </c>
      <c r="CW81" s="123">
        <f t="shared" si="19"/>
        <v>0</v>
      </c>
      <c r="CX81" s="123">
        <f t="shared" si="19"/>
        <v>0</v>
      </c>
      <c r="CY81" s="123">
        <f t="shared" si="19"/>
        <v>0</v>
      </c>
      <c r="CZ81" s="124">
        <f>SUM(CZ77:CZ80)</f>
        <v>0</v>
      </c>
    </row>
    <row r="82" spans="2:104" s="152" customFormat="1" ht="27" customHeight="1">
      <c r="B82" s="313" t="s">
        <v>78</v>
      </c>
      <c r="C82" s="314"/>
      <c r="D82" s="314"/>
      <c r="E82" s="314"/>
      <c r="F82" s="314"/>
      <c r="G82" s="314"/>
      <c r="H82" s="315"/>
      <c r="I82" s="303" t="s">
        <v>85</v>
      </c>
      <c r="J82" s="304"/>
      <c r="K82" s="304"/>
      <c r="L82" s="304"/>
      <c r="M82" s="304"/>
      <c r="N82" s="304"/>
      <c r="O82" s="304"/>
      <c r="P82" s="304"/>
      <c r="Q82" s="305">
        <f>SUM(I81:S81)</f>
        <v>0</v>
      </c>
      <c r="R82" s="306"/>
      <c r="S82" s="153" t="s">
        <v>86</v>
      </c>
      <c r="T82" s="154">
        <f>T81</f>
        <v>0</v>
      </c>
      <c r="U82" s="290" t="s">
        <v>87</v>
      </c>
      <c r="V82" s="291"/>
      <c r="W82" s="291"/>
      <c r="X82" s="291"/>
      <c r="Y82" s="291"/>
      <c r="Z82" s="291"/>
      <c r="AA82" s="291"/>
      <c r="AB82" s="291"/>
      <c r="AC82" s="305">
        <f>SUM(U81:AE81)</f>
        <v>60</v>
      </c>
      <c r="AD82" s="306"/>
      <c r="AE82" s="153" t="s">
        <v>86</v>
      </c>
      <c r="AF82" s="154">
        <f>AF81</f>
        <v>2</v>
      </c>
      <c r="AG82" s="290" t="s">
        <v>88</v>
      </c>
      <c r="AH82" s="291"/>
      <c r="AI82" s="291"/>
      <c r="AJ82" s="291"/>
      <c r="AK82" s="291"/>
      <c r="AL82" s="291"/>
      <c r="AM82" s="291"/>
      <c r="AN82" s="291"/>
      <c r="AO82" s="305">
        <f>SUM(AG81:AQ81)</f>
        <v>0</v>
      </c>
      <c r="AP82" s="306"/>
      <c r="AQ82" s="153" t="s">
        <v>86</v>
      </c>
      <c r="AR82" s="154">
        <f>AR81</f>
        <v>0</v>
      </c>
      <c r="AS82" s="290" t="s">
        <v>89</v>
      </c>
      <c r="AT82" s="291"/>
      <c r="AU82" s="291"/>
      <c r="AV82" s="291"/>
      <c r="AW82" s="291"/>
      <c r="AX82" s="291"/>
      <c r="AY82" s="291"/>
      <c r="AZ82" s="291"/>
      <c r="BA82" s="305">
        <f>SUM(AS81:BC81)</f>
        <v>0</v>
      </c>
      <c r="BB82" s="306"/>
      <c r="BC82" s="153" t="s">
        <v>86</v>
      </c>
      <c r="BD82" s="154">
        <f>BD81</f>
        <v>0</v>
      </c>
      <c r="BE82" s="290" t="s">
        <v>90</v>
      </c>
      <c r="BF82" s="291"/>
      <c r="BG82" s="291"/>
      <c r="BH82" s="291"/>
      <c r="BI82" s="291"/>
      <c r="BJ82" s="291"/>
      <c r="BK82" s="291"/>
      <c r="BL82" s="291"/>
      <c r="BM82" s="305">
        <f>SUM(BE81:BO81)</f>
        <v>0</v>
      </c>
      <c r="BN82" s="306"/>
      <c r="BO82" s="153" t="s">
        <v>86</v>
      </c>
      <c r="BP82" s="154">
        <f>BP81</f>
        <v>0</v>
      </c>
      <c r="BQ82" s="290" t="s">
        <v>91</v>
      </c>
      <c r="BR82" s="291"/>
      <c r="BS82" s="291"/>
      <c r="BT82" s="291"/>
      <c r="BU82" s="291"/>
      <c r="BV82" s="291"/>
      <c r="BW82" s="291"/>
      <c r="BX82" s="291"/>
      <c r="BY82" s="305">
        <f>SUM(BQ81:CA81)</f>
        <v>60</v>
      </c>
      <c r="BZ82" s="306"/>
      <c r="CA82" s="153" t="s">
        <v>86</v>
      </c>
      <c r="CB82" s="154">
        <f>CB81</f>
        <v>2</v>
      </c>
      <c r="CC82" s="290" t="s">
        <v>92</v>
      </c>
      <c r="CD82" s="291"/>
      <c r="CE82" s="291"/>
      <c r="CF82" s="291"/>
      <c r="CG82" s="291"/>
      <c r="CH82" s="291"/>
      <c r="CI82" s="291"/>
      <c r="CJ82" s="291"/>
      <c r="CK82" s="305">
        <f>SUM(CC81:CM81)</f>
        <v>0</v>
      </c>
      <c r="CL82" s="306"/>
      <c r="CM82" s="153" t="s">
        <v>86</v>
      </c>
      <c r="CN82" s="154">
        <f>CN81</f>
        <v>0</v>
      </c>
      <c r="CO82" s="290" t="s">
        <v>93</v>
      </c>
      <c r="CP82" s="291"/>
      <c r="CQ82" s="291"/>
      <c r="CR82" s="291"/>
      <c r="CS82" s="291"/>
      <c r="CT82" s="291"/>
      <c r="CU82" s="291"/>
      <c r="CV82" s="291"/>
      <c r="CW82" s="305">
        <f>SUM(CO81:CY81)</f>
        <v>0</v>
      </c>
      <c r="CX82" s="306"/>
      <c r="CY82" s="153" t="s">
        <v>86</v>
      </c>
      <c r="CZ82" s="154">
        <f>CZ81</f>
        <v>0</v>
      </c>
    </row>
    <row r="83" spans="2:104" s="152" customFormat="1" ht="27.75" customHeight="1" thickBot="1">
      <c r="B83" s="325" t="s">
        <v>109</v>
      </c>
      <c r="C83" s="326"/>
      <c r="D83" s="327"/>
      <c r="E83" s="327"/>
      <c r="F83" s="328"/>
      <c r="G83" s="150">
        <f>SUBTOTAL(9,G40,G52,G60,G65,G69,G73,G81)</f>
        <v>3217</v>
      </c>
      <c r="H83" s="151">
        <f>SUBTOTAL(9,H40,H52,H60,H65,H69,H73,H81)</f>
        <v>215</v>
      </c>
      <c r="I83" s="290" t="s">
        <v>94</v>
      </c>
      <c r="J83" s="291"/>
      <c r="K83" s="291"/>
      <c r="L83" s="291"/>
      <c r="M83" s="291"/>
      <c r="N83" s="291"/>
      <c r="O83" s="291"/>
      <c r="P83" s="291"/>
      <c r="Q83" s="316">
        <f>SUM(Q75,Q82)</f>
        <v>562</v>
      </c>
      <c r="R83" s="316"/>
      <c r="S83" s="162" t="s">
        <v>86</v>
      </c>
      <c r="T83" s="163">
        <f>SUM(T75,T82)</f>
        <v>30</v>
      </c>
      <c r="U83" s="290" t="s">
        <v>101</v>
      </c>
      <c r="V83" s="291"/>
      <c r="W83" s="291"/>
      <c r="X83" s="291"/>
      <c r="Y83" s="291"/>
      <c r="Z83" s="291"/>
      <c r="AA83" s="291"/>
      <c r="AB83" s="291"/>
      <c r="AC83" s="316">
        <f>SUM(AC75,AC82)</f>
        <v>645</v>
      </c>
      <c r="AD83" s="316"/>
      <c r="AE83" s="162" t="s">
        <v>86</v>
      </c>
      <c r="AF83" s="163">
        <f>SUM(AF75,AF82)</f>
        <v>33</v>
      </c>
      <c r="AG83" s="290" t="s">
        <v>100</v>
      </c>
      <c r="AH83" s="291"/>
      <c r="AI83" s="291"/>
      <c r="AJ83" s="291"/>
      <c r="AK83" s="291"/>
      <c r="AL83" s="291"/>
      <c r="AM83" s="291"/>
      <c r="AN83" s="291"/>
      <c r="AO83" s="316">
        <f>SUM(AO75,AO82)</f>
        <v>495</v>
      </c>
      <c r="AP83" s="316"/>
      <c r="AQ83" s="162" t="s">
        <v>86</v>
      </c>
      <c r="AR83" s="163">
        <f>SUM(AR75,AR82)</f>
        <v>30</v>
      </c>
      <c r="AS83" s="290" t="s">
        <v>99</v>
      </c>
      <c r="AT83" s="291"/>
      <c r="AU83" s="291"/>
      <c r="AV83" s="291"/>
      <c r="AW83" s="291"/>
      <c r="AX83" s="291"/>
      <c r="AY83" s="291"/>
      <c r="AZ83" s="291"/>
      <c r="BA83" s="316">
        <f>SUM(BA75,BA82)</f>
        <v>495</v>
      </c>
      <c r="BB83" s="316"/>
      <c r="BC83" s="162" t="s">
        <v>86</v>
      </c>
      <c r="BD83" s="163">
        <f>SUM(BD75,BD82)</f>
        <v>30</v>
      </c>
      <c r="BE83" s="290" t="s">
        <v>98</v>
      </c>
      <c r="BF83" s="291"/>
      <c r="BG83" s="291"/>
      <c r="BH83" s="291"/>
      <c r="BI83" s="291"/>
      <c r="BJ83" s="291"/>
      <c r="BK83" s="291"/>
      <c r="BL83" s="291"/>
      <c r="BM83" s="316">
        <f>SUM(BM75,BM82)</f>
        <v>450</v>
      </c>
      <c r="BN83" s="316"/>
      <c r="BO83" s="162" t="s">
        <v>86</v>
      </c>
      <c r="BP83" s="163">
        <f>SUM(BP75,BP82)</f>
        <v>30</v>
      </c>
      <c r="BQ83" s="290" t="s">
        <v>97</v>
      </c>
      <c r="BR83" s="291"/>
      <c r="BS83" s="291"/>
      <c r="BT83" s="291"/>
      <c r="BU83" s="291"/>
      <c r="BV83" s="291"/>
      <c r="BW83" s="291"/>
      <c r="BX83" s="291"/>
      <c r="BY83" s="316">
        <f>SUM(BY75,BY82)</f>
        <v>480</v>
      </c>
      <c r="BZ83" s="316"/>
      <c r="CA83" s="162" t="s">
        <v>86</v>
      </c>
      <c r="CB83" s="163">
        <f>SUM(CB75,CB82)</f>
        <v>32</v>
      </c>
      <c r="CC83" s="290" t="s">
        <v>96</v>
      </c>
      <c r="CD83" s="291"/>
      <c r="CE83" s="291"/>
      <c r="CF83" s="291"/>
      <c r="CG83" s="291"/>
      <c r="CH83" s="291"/>
      <c r="CI83" s="291"/>
      <c r="CJ83" s="291"/>
      <c r="CK83" s="318">
        <f>SUM(CK75,CK82)</f>
        <v>90</v>
      </c>
      <c r="CL83" s="318"/>
      <c r="CM83" s="155" t="s">
        <v>86</v>
      </c>
      <c r="CN83" s="156">
        <f>SUM(CN75,CN82)</f>
        <v>30</v>
      </c>
      <c r="CO83" s="290" t="s">
        <v>95</v>
      </c>
      <c r="CP83" s="291"/>
      <c r="CQ83" s="291"/>
      <c r="CR83" s="291"/>
      <c r="CS83" s="291"/>
      <c r="CT83" s="291"/>
      <c r="CU83" s="291"/>
      <c r="CV83" s="291"/>
      <c r="CW83" s="318">
        <f>SUM(CW75,CW82)</f>
        <v>0</v>
      </c>
      <c r="CX83" s="318"/>
      <c r="CY83" s="155" t="s">
        <v>86</v>
      </c>
      <c r="CZ83" s="156">
        <f>SUM(CZ75,CZ82)</f>
        <v>0</v>
      </c>
    </row>
    <row r="84" ht="13.5" thickTop="1"/>
    <row r="85" spans="1:92" ht="12.75">
      <c r="A85" s="329" t="s">
        <v>46</v>
      </c>
      <c r="B85" s="330"/>
      <c r="C85" s="317" t="s">
        <v>57</v>
      </c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7"/>
      <c r="AR85" s="317"/>
      <c r="AS85" s="317"/>
      <c r="AT85" s="317"/>
      <c r="AU85" s="317"/>
      <c r="AV85" s="317"/>
      <c r="AW85" s="317"/>
      <c r="AX85" s="317"/>
      <c r="AY85" s="317"/>
      <c r="AZ85" s="317"/>
      <c r="BA85" s="317"/>
      <c r="BB85" s="317"/>
      <c r="BC85" s="317"/>
      <c r="BD85" s="317"/>
      <c r="BE85" s="317"/>
      <c r="BF85" s="317"/>
      <c r="BG85" s="317"/>
      <c r="BH85" s="317"/>
      <c r="BI85" s="317"/>
      <c r="BJ85" s="317"/>
      <c r="BK85" s="317"/>
      <c r="BL85" s="317"/>
      <c r="BM85" s="317"/>
      <c r="BN85" s="317"/>
      <c r="BO85" s="317"/>
      <c r="BP85" s="317"/>
      <c r="BQ85" s="317"/>
      <c r="BR85" s="317"/>
      <c r="BS85" s="317"/>
      <c r="BT85" s="317"/>
      <c r="BU85" s="317"/>
      <c r="BV85" s="317"/>
      <c r="BW85" s="317"/>
      <c r="BX85" s="317"/>
      <c r="BY85" s="317"/>
      <c r="BZ85" s="317"/>
      <c r="CA85" s="317"/>
      <c r="CB85" s="317"/>
      <c r="CC85" s="317"/>
      <c r="CD85" s="317"/>
      <c r="CE85" s="317"/>
      <c r="CF85" s="317"/>
      <c r="CG85" s="317"/>
      <c r="CH85" s="317"/>
      <c r="CI85" s="317"/>
      <c r="CJ85" s="317"/>
      <c r="CK85" s="317"/>
      <c r="CL85" s="317"/>
      <c r="CM85" s="317"/>
      <c r="CN85" s="317"/>
    </row>
    <row r="86" spans="1:92" ht="12.75">
      <c r="A86" s="25"/>
      <c r="B86" s="23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</row>
    <row r="87" spans="1:104" ht="12.75">
      <c r="A87" s="319" t="s">
        <v>108</v>
      </c>
      <c r="B87" s="320"/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20"/>
      <c r="AX87" s="320"/>
      <c r="AY87" s="320"/>
      <c r="AZ87" s="320"/>
      <c r="BA87" s="320"/>
      <c r="BB87" s="320"/>
      <c r="BC87" s="320"/>
      <c r="BD87" s="320"/>
      <c r="BE87" s="320"/>
      <c r="BF87" s="320"/>
      <c r="BG87" s="320"/>
      <c r="BH87" s="320"/>
      <c r="BI87" s="320"/>
      <c r="BJ87" s="320"/>
      <c r="BK87" s="320"/>
      <c r="BL87" s="320"/>
      <c r="BM87" s="320"/>
      <c r="BN87" s="320"/>
      <c r="BO87" s="320"/>
      <c r="BP87" s="320"/>
      <c r="BQ87" s="320"/>
      <c r="BR87" s="320"/>
      <c r="BS87" s="320"/>
      <c r="BT87" s="320"/>
      <c r="BU87" s="320"/>
      <c r="BV87" s="320"/>
      <c r="BW87" s="320"/>
      <c r="BX87" s="320"/>
      <c r="BY87" s="320"/>
      <c r="BZ87" s="320"/>
      <c r="CA87" s="320"/>
      <c r="CB87" s="320"/>
      <c r="CC87" s="320"/>
      <c r="CD87" s="320"/>
      <c r="CE87" s="320"/>
      <c r="CF87" s="320"/>
      <c r="CG87" s="320"/>
      <c r="CH87" s="320"/>
      <c r="CI87" s="320"/>
      <c r="CJ87" s="320"/>
      <c r="CK87" s="320"/>
      <c r="CL87" s="320"/>
      <c r="CM87" s="320"/>
      <c r="CN87" s="320"/>
      <c r="CO87" s="320"/>
      <c r="CP87" s="320"/>
      <c r="CQ87" s="320"/>
      <c r="CR87" s="320"/>
      <c r="CS87" s="320"/>
      <c r="CT87" s="320"/>
      <c r="CU87" s="320"/>
      <c r="CV87" s="320"/>
      <c r="CW87" s="320"/>
      <c r="CX87" s="320"/>
      <c r="CY87" s="320"/>
      <c r="CZ87" s="321"/>
    </row>
    <row r="88" spans="1:104" ht="12.75">
      <c r="A88" s="322" t="s">
        <v>185</v>
      </c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  <c r="AL88" s="323"/>
      <c r="AM88" s="323"/>
      <c r="AN88" s="323"/>
      <c r="AO88" s="323"/>
      <c r="AP88" s="323"/>
      <c r="AQ88" s="323"/>
      <c r="AR88" s="323"/>
      <c r="AS88" s="323"/>
      <c r="AT88" s="323"/>
      <c r="AU88" s="323"/>
      <c r="AV88" s="323"/>
      <c r="AW88" s="323"/>
      <c r="AX88" s="323"/>
      <c r="AY88" s="323"/>
      <c r="AZ88" s="323"/>
      <c r="BA88" s="323"/>
      <c r="BB88" s="323"/>
      <c r="BC88" s="323"/>
      <c r="BD88" s="323"/>
      <c r="BE88" s="323"/>
      <c r="BF88" s="323"/>
      <c r="BG88" s="323"/>
      <c r="BH88" s="323"/>
      <c r="BI88" s="323"/>
      <c r="BJ88" s="323"/>
      <c r="BK88" s="323"/>
      <c r="BL88" s="323"/>
      <c r="BM88" s="323"/>
      <c r="BN88" s="323"/>
      <c r="BO88" s="323"/>
      <c r="BP88" s="323"/>
      <c r="BQ88" s="323"/>
      <c r="BR88" s="323"/>
      <c r="BS88" s="323"/>
      <c r="BT88" s="323"/>
      <c r="BU88" s="323"/>
      <c r="BV88" s="323"/>
      <c r="BW88" s="323"/>
      <c r="BX88" s="323"/>
      <c r="BY88" s="323"/>
      <c r="BZ88" s="323"/>
      <c r="CA88" s="323"/>
      <c r="CB88" s="323"/>
      <c r="CC88" s="323"/>
      <c r="CD88" s="323"/>
      <c r="CE88" s="323"/>
      <c r="CF88" s="323"/>
      <c r="CG88" s="323"/>
      <c r="CH88" s="323"/>
      <c r="CI88" s="323"/>
      <c r="CJ88" s="323"/>
      <c r="CK88" s="323"/>
      <c r="CL88" s="323"/>
      <c r="CM88" s="323"/>
      <c r="CN88" s="323"/>
      <c r="CO88" s="323"/>
      <c r="CP88" s="323"/>
      <c r="CQ88" s="323"/>
      <c r="CR88" s="323"/>
      <c r="CS88" s="323"/>
      <c r="CT88" s="323"/>
      <c r="CU88" s="323"/>
      <c r="CV88" s="323"/>
      <c r="CW88" s="323"/>
      <c r="CX88" s="323"/>
      <c r="CY88" s="323"/>
      <c r="CZ88" s="324"/>
    </row>
    <row r="89" spans="1:104" ht="12.75">
      <c r="A89" s="322"/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  <c r="AL89" s="323"/>
      <c r="AM89" s="323"/>
      <c r="AN89" s="323"/>
      <c r="AO89" s="323"/>
      <c r="AP89" s="323"/>
      <c r="AQ89" s="323"/>
      <c r="AR89" s="323"/>
      <c r="AS89" s="323"/>
      <c r="AT89" s="323"/>
      <c r="AU89" s="323"/>
      <c r="AV89" s="323"/>
      <c r="AW89" s="323"/>
      <c r="AX89" s="323"/>
      <c r="AY89" s="323"/>
      <c r="AZ89" s="323"/>
      <c r="BA89" s="323"/>
      <c r="BB89" s="323"/>
      <c r="BC89" s="323"/>
      <c r="BD89" s="323"/>
      <c r="BE89" s="323"/>
      <c r="BF89" s="323"/>
      <c r="BG89" s="323"/>
      <c r="BH89" s="323"/>
      <c r="BI89" s="323"/>
      <c r="BJ89" s="323"/>
      <c r="BK89" s="323"/>
      <c r="BL89" s="323"/>
      <c r="BM89" s="323"/>
      <c r="BN89" s="323"/>
      <c r="BO89" s="323"/>
      <c r="BP89" s="323"/>
      <c r="BQ89" s="323"/>
      <c r="BR89" s="323"/>
      <c r="BS89" s="323"/>
      <c r="BT89" s="323"/>
      <c r="BU89" s="323"/>
      <c r="BV89" s="323"/>
      <c r="BW89" s="323"/>
      <c r="BX89" s="323"/>
      <c r="BY89" s="323"/>
      <c r="BZ89" s="323"/>
      <c r="CA89" s="323"/>
      <c r="CB89" s="323"/>
      <c r="CC89" s="323"/>
      <c r="CD89" s="323"/>
      <c r="CE89" s="323"/>
      <c r="CF89" s="323"/>
      <c r="CG89" s="323"/>
      <c r="CH89" s="323"/>
      <c r="CI89" s="323"/>
      <c r="CJ89" s="323"/>
      <c r="CK89" s="323"/>
      <c r="CL89" s="323"/>
      <c r="CM89" s="323"/>
      <c r="CN89" s="323"/>
      <c r="CO89" s="323"/>
      <c r="CP89" s="323"/>
      <c r="CQ89" s="323"/>
      <c r="CR89" s="323"/>
      <c r="CS89" s="323"/>
      <c r="CT89" s="323"/>
      <c r="CU89" s="323"/>
      <c r="CV89" s="323"/>
      <c r="CW89" s="323"/>
      <c r="CX89" s="323"/>
      <c r="CY89" s="323"/>
      <c r="CZ89" s="324"/>
    </row>
    <row r="90" spans="1:104" ht="41.25" customHeight="1">
      <c r="A90" s="372" t="s">
        <v>226</v>
      </c>
      <c r="B90" s="373"/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  <c r="X90" s="373"/>
      <c r="Y90" s="373"/>
      <c r="Z90" s="373"/>
      <c r="AA90" s="373"/>
      <c r="AB90" s="373"/>
      <c r="AC90" s="373"/>
      <c r="AD90" s="373"/>
      <c r="AE90" s="373"/>
      <c r="AF90" s="373"/>
      <c r="AG90" s="373"/>
      <c r="AH90" s="373"/>
      <c r="AI90" s="373"/>
      <c r="AJ90" s="373"/>
      <c r="AK90" s="373"/>
      <c r="AL90" s="373"/>
      <c r="AM90" s="373"/>
      <c r="AN90" s="373"/>
      <c r="AO90" s="373"/>
      <c r="AP90" s="373"/>
      <c r="AQ90" s="373"/>
      <c r="AR90" s="373"/>
      <c r="AS90" s="373"/>
      <c r="AT90" s="373"/>
      <c r="AU90" s="373"/>
      <c r="AV90" s="373"/>
      <c r="AW90" s="373"/>
      <c r="AX90" s="373"/>
      <c r="AY90" s="373"/>
      <c r="AZ90" s="373"/>
      <c r="BA90" s="373"/>
      <c r="BB90" s="373"/>
      <c r="BC90" s="373"/>
      <c r="BD90" s="373"/>
      <c r="BE90" s="373"/>
      <c r="BF90" s="373"/>
      <c r="BG90" s="373"/>
      <c r="BH90" s="373"/>
      <c r="BI90" s="373"/>
      <c r="BJ90" s="373"/>
      <c r="BK90" s="373"/>
      <c r="BL90" s="373"/>
      <c r="BM90" s="373"/>
      <c r="BN90" s="373"/>
      <c r="BO90" s="373"/>
      <c r="BP90" s="373"/>
      <c r="BQ90" s="373"/>
      <c r="BR90" s="373"/>
      <c r="BS90" s="373"/>
      <c r="BT90" s="373"/>
      <c r="BU90" s="373"/>
      <c r="BV90" s="373"/>
      <c r="BW90" s="373"/>
      <c r="BX90" s="373"/>
      <c r="BY90" s="373"/>
      <c r="BZ90" s="373"/>
      <c r="CA90" s="373"/>
      <c r="CB90" s="373"/>
      <c r="CC90" s="373"/>
      <c r="CD90" s="373"/>
      <c r="CE90" s="373"/>
      <c r="CF90" s="373"/>
      <c r="CG90" s="373"/>
      <c r="CH90" s="373"/>
      <c r="CI90" s="373"/>
      <c r="CJ90" s="373"/>
      <c r="CK90" s="373"/>
      <c r="CL90" s="373"/>
      <c r="CM90" s="373"/>
      <c r="CN90" s="373"/>
      <c r="CO90" s="373"/>
      <c r="CP90" s="373"/>
      <c r="CQ90" s="373"/>
      <c r="CR90" s="373"/>
      <c r="CS90" s="373"/>
      <c r="CT90" s="373"/>
      <c r="CU90" s="373"/>
      <c r="CV90" s="373"/>
      <c r="CW90" s="373"/>
      <c r="CX90" s="373"/>
      <c r="CY90" s="373"/>
      <c r="CZ90" s="374"/>
    </row>
    <row r="94" ht="12.75" hidden="1"/>
    <row r="132" ht="12.75">
      <c r="C132">
        <f>UPPER(B132)</f>
      </c>
    </row>
  </sheetData>
  <sheetProtection insertRows="0"/>
  <mergeCells count="111">
    <mergeCell ref="A90:CZ90"/>
    <mergeCell ref="A87:CZ87"/>
    <mergeCell ref="A88:CZ88"/>
    <mergeCell ref="A89:CZ89"/>
    <mergeCell ref="BM83:BN83"/>
    <mergeCell ref="BQ83:BX83"/>
    <mergeCell ref="B83:F83"/>
    <mergeCell ref="BY83:BZ83"/>
    <mergeCell ref="CC83:CJ83"/>
    <mergeCell ref="A85:B85"/>
    <mergeCell ref="CC82:CJ82"/>
    <mergeCell ref="CK82:CL82"/>
    <mergeCell ref="CO82:CV82"/>
    <mergeCell ref="CW82:CX82"/>
    <mergeCell ref="CW83:CX83"/>
    <mergeCell ref="CO83:CV83"/>
    <mergeCell ref="C85:CN85"/>
    <mergeCell ref="AO83:AP83"/>
    <mergeCell ref="AS83:AZ83"/>
    <mergeCell ref="BA83:BB83"/>
    <mergeCell ref="AG83:AN83"/>
    <mergeCell ref="CK83:CL83"/>
    <mergeCell ref="AS82:AZ82"/>
    <mergeCell ref="BA82:BB82"/>
    <mergeCell ref="BE82:BL82"/>
    <mergeCell ref="AO82:AP82"/>
    <mergeCell ref="I83:P83"/>
    <mergeCell ref="Q83:R83"/>
    <mergeCell ref="U83:AB83"/>
    <mergeCell ref="AC83:AD83"/>
    <mergeCell ref="BE83:BL83"/>
    <mergeCell ref="Q82:R82"/>
    <mergeCell ref="BM82:BN82"/>
    <mergeCell ref="BQ82:BX82"/>
    <mergeCell ref="BY82:BZ82"/>
    <mergeCell ref="CW75:CX75"/>
    <mergeCell ref="BM75:BN75"/>
    <mergeCell ref="BQ75:BX75"/>
    <mergeCell ref="BY75:BZ75"/>
    <mergeCell ref="CC75:CJ75"/>
    <mergeCell ref="CK75:CL75"/>
    <mergeCell ref="CO75:CV75"/>
    <mergeCell ref="U82:AB82"/>
    <mergeCell ref="AC82:AD82"/>
    <mergeCell ref="AG82:AN82"/>
    <mergeCell ref="B76:H76"/>
    <mergeCell ref="B81:F81"/>
    <mergeCell ref="B82:H82"/>
    <mergeCell ref="I82:P82"/>
    <mergeCell ref="Q75:R75"/>
    <mergeCell ref="U75:AB75"/>
    <mergeCell ref="AC75:AD75"/>
    <mergeCell ref="AG75:AN75"/>
    <mergeCell ref="AO75:AP75"/>
    <mergeCell ref="AS75:AZ75"/>
    <mergeCell ref="B60:F60"/>
    <mergeCell ref="B62:H62"/>
    <mergeCell ref="B65:F65"/>
    <mergeCell ref="B66:H66"/>
    <mergeCell ref="BA75:BB75"/>
    <mergeCell ref="BE75:BL75"/>
    <mergeCell ref="B73:F73"/>
    <mergeCell ref="B74:H74"/>
    <mergeCell ref="B75:F75"/>
    <mergeCell ref="I75:P75"/>
    <mergeCell ref="CC11:CM11"/>
    <mergeCell ref="CN11:CN12"/>
    <mergeCell ref="B69:F69"/>
    <mergeCell ref="B70:H70"/>
    <mergeCell ref="B13:H13"/>
    <mergeCell ref="B40:F40"/>
    <mergeCell ref="B41:H41"/>
    <mergeCell ref="B52:F52"/>
    <mergeCell ref="B53:H53"/>
    <mergeCell ref="B54:H54"/>
    <mergeCell ref="AS11:BC11"/>
    <mergeCell ref="BD11:BD12"/>
    <mergeCell ref="BE11:BO11"/>
    <mergeCell ref="BP11:BP12"/>
    <mergeCell ref="BQ11:CA11"/>
    <mergeCell ref="CB11:CB12"/>
    <mergeCell ref="CC10:CZ10"/>
    <mergeCell ref="D11:D12"/>
    <mergeCell ref="E11:E12"/>
    <mergeCell ref="F11:F12"/>
    <mergeCell ref="I11:S11"/>
    <mergeCell ref="T11:T12"/>
    <mergeCell ref="U11:AE11"/>
    <mergeCell ref="AF11:AF12"/>
    <mergeCell ref="CO11:CY11"/>
    <mergeCell ref="CZ11:CZ12"/>
    <mergeCell ref="D10:F10"/>
    <mergeCell ref="G10:G12"/>
    <mergeCell ref="E6:CB6"/>
    <mergeCell ref="E7:CB7"/>
    <mergeCell ref="E8:L8"/>
    <mergeCell ref="E9:CB9"/>
    <mergeCell ref="AG10:BD10"/>
    <mergeCell ref="BE10:CB10"/>
    <mergeCell ref="AG11:AQ11"/>
    <mergeCell ref="AR11:AR12"/>
    <mergeCell ref="H10:H12"/>
    <mergeCell ref="I10:AF10"/>
    <mergeCell ref="A1:C1"/>
    <mergeCell ref="B2:H2"/>
    <mergeCell ref="B3:H3"/>
    <mergeCell ref="B5:C5"/>
    <mergeCell ref="D5:F5"/>
    <mergeCell ref="G5:N5"/>
    <mergeCell ref="B10:B12"/>
    <mergeCell ref="C10:C12"/>
  </mergeCells>
  <conditionalFormatting sqref="B2:H3 E6:CB7 G5:H5 E8:L8">
    <cfRule type="cellIs" priority="1" dxfId="0" operator="equal" stopIfTrue="1">
      <formula>0</formula>
    </cfRule>
  </conditionalFormatting>
  <dataValidations count="4"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74 AF74 AR74 BD74 BP74 CB74 CN74 CZ74">
      <formula1>33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83 H75">
      <formula1>180</formula1>
    </dataValidation>
    <dataValidation type="list" allowBlank="1" showInputMessage="1" showErrorMessage="1" sqref="C141">
      <formula1>"[slownik]!$A$1:$A$14"</formula1>
    </dataValidation>
    <dataValidation type="list" allowBlank="1" showInputMessage="1" showErrorMessage="1" sqref="B62:H62 B70:H70 B66:H66 B54:H54">
      <formula1>dodaj_naglowek</formula1>
    </dataValidation>
  </dataValidations>
  <printOptions/>
  <pageMargins left="0" right="0.2362204724409449" top="0" bottom="0.7480314960629921" header="0.31496062992125984" footer="0.31496062992125984"/>
  <pageSetup horizontalDpi="600" verticalDpi="600" orientation="landscape" paperSize="9" scale="31" r:id="rId2"/>
  <colBreaks count="1" manualBreakCount="1">
    <brk id="92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2"/>
  <dimension ref="A1:CZ130"/>
  <sheetViews>
    <sheetView zoomScale="50" zoomScaleNormal="50" zoomScalePageLayoutView="0" workbookViewId="0" topLeftCell="A1">
      <pane ySplit="12" topLeftCell="A13" activePane="bottomLeft" state="frozen"/>
      <selection pane="topLeft" activeCell="B1" sqref="B1"/>
      <selection pane="bottomLeft" activeCell="C26" sqref="C26"/>
    </sheetView>
  </sheetViews>
  <sheetFormatPr defaultColWidth="9.140625" defaultRowHeight="12.75"/>
  <cols>
    <col min="1" max="1" width="12.00390625" style="0" customWidth="1"/>
    <col min="2" max="2" width="5.421875" style="0" customWidth="1"/>
    <col min="3" max="3" width="51.7109375" style="0" customWidth="1"/>
    <col min="4" max="4" width="7.57421875" style="0" customWidth="1"/>
    <col min="5" max="5" width="6.140625" style="0" customWidth="1"/>
    <col min="6" max="6" width="7.57421875" style="0" customWidth="1"/>
    <col min="7" max="7" width="8.28125" style="0" customWidth="1"/>
    <col min="8" max="8" width="8.140625" style="0" customWidth="1"/>
    <col min="9" max="9" width="4.8515625" style="0" customWidth="1"/>
    <col min="10" max="11" width="4.00390625" style="0" customWidth="1"/>
    <col min="12" max="12" width="5.140625" style="0" customWidth="1"/>
    <col min="13" max="13" width="4.8515625" style="0" customWidth="1"/>
    <col min="14" max="14" width="4.140625" style="0" customWidth="1"/>
    <col min="15" max="20" width="4.00390625" style="0" customWidth="1"/>
    <col min="21" max="21" width="5.421875" style="0" customWidth="1"/>
    <col min="22" max="22" width="4.00390625" style="0" customWidth="1"/>
    <col min="23" max="23" width="4.140625" style="0" customWidth="1"/>
    <col min="24" max="25" width="4.8515625" style="0" customWidth="1"/>
    <col min="26" max="26" width="4.140625" style="0" customWidth="1"/>
    <col min="27" max="32" width="4.00390625" style="0" customWidth="1"/>
    <col min="33" max="33" width="5.57421875" style="0" customWidth="1"/>
    <col min="34" max="35" width="4.00390625" style="0" customWidth="1"/>
    <col min="36" max="36" width="5.140625" style="0" customWidth="1"/>
    <col min="37" max="37" width="5.28125" style="0" customWidth="1"/>
    <col min="38" max="38" width="4.140625" style="0" customWidth="1"/>
    <col min="39" max="39" width="4.00390625" style="0" customWidth="1"/>
    <col min="40" max="40" width="4.140625" style="0" customWidth="1"/>
    <col min="41" max="44" width="4.00390625" style="0" customWidth="1"/>
    <col min="45" max="45" width="5.140625" style="0" customWidth="1"/>
    <col min="46" max="47" width="4.00390625" style="0" customWidth="1"/>
    <col min="48" max="48" width="5.140625" style="0" customWidth="1"/>
    <col min="49" max="49" width="5.8515625" style="0" customWidth="1"/>
    <col min="50" max="50" width="4.140625" style="0" customWidth="1"/>
    <col min="51" max="56" width="4.00390625" style="0" customWidth="1"/>
    <col min="57" max="57" width="5.140625" style="0" customWidth="1"/>
    <col min="58" max="59" width="4.00390625" style="0" customWidth="1"/>
    <col min="60" max="61" width="5.140625" style="0" customWidth="1"/>
    <col min="62" max="62" width="4.140625" style="0" customWidth="1"/>
    <col min="63" max="67" width="4.00390625" style="0" customWidth="1"/>
    <col min="68" max="68" width="4.57421875" style="0" customWidth="1"/>
    <col min="69" max="69" width="5.28125" style="0" customWidth="1"/>
    <col min="70" max="71" width="4.00390625" style="0" customWidth="1"/>
    <col min="72" max="72" width="5.421875" style="0" customWidth="1"/>
    <col min="73" max="73" width="5.7109375" style="0" customWidth="1"/>
    <col min="74" max="74" width="4.140625" style="0" customWidth="1"/>
    <col min="75" max="79" width="4.00390625" style="0" customWidth="1"/>
    <col min="80" max="80" width="4.57421875" style="0" customWidth="1"/>
    <col min="81" max="83" width="4.00390625" style="0" customWidth="1"/>
    <col min="84" max="84" width="4.7109375" style="0" customWidth="1"/>
    <col min="85" max="85" width="4.00390625" style="0" customWidth="1"/>
    <col min="86" max="86" width="4.140625" style="0" customWidth="1"/>
    <col min="87" max="91" width="4.00390625" style="0" customWidth="1"/>
    <col min="92" max="92" width="4.7109375" style="0" customWidth="1"/>
    <col min="93" max="97" width="4.00390625" style="0" hidden="1" customWidth="1"/>
    <col min="98" max="98" width="4.140625" style="0" hidden="1" customWidth="1"/>
    <col min="99" max="104" width="4.00390625" style="0" hidden="1" customWidth="1"/>
  </cols>
  <sheetData>
    <row r="1" spans="1:6" ht="12.75">
      <c r="A1" s="235" t="s">
        <v>58</v>
      </c>
      <c r="B1" s="235"/>
      <c r="C1" s="235"/>
      <c r="D1" s="18"/>
      <c r="E1" s="18"/>
      <c r="F1" s="18"/>
    </row>
    <row r="2" spans="1:8" ht="12.75">
      <c r="A2" s="25" t="s">
        <v>59</v>
      </c>
      <c r="B2" s="236" t="str">
        <f>'[1]Opis'!$B$1</f>
        <v>SZTUKI</v>
      </c>
      <c r="C2" s="237"/>
      <c r="D2" s="237"/>
      <c r="E2" s="237"/>
      <c r="F2" s="237"/>
      <c r="G2" s="237"/>
      <c r="H2" s="237"/>
    </row>
    <row r="3" spans="1:8" ht="12.75">
      <c r="A3" s="25" t="s">
        <v>60</v>
      </c>
      <c r="B3" s="236" t="str">
        <f>'[1]Opis'!$B$2</f>
        <v>WZORNICTWA</v>
      </c>
      <c r="C3" s="237"/>
      <c r="D3" s="237"/>
      <c r="E3" s="237"/>
      <c r="F3" s="237"/>
      <c r="G3" s="237"/>
      <c r="H3" s="237"/>
    </row>
    <row r="5" spans="2:13" ht="17.25" customHeight="1">
      <c r="B5" s="238" t="s">
        <v>104</v>
      </c>
      <c r="C5" s="238"/>
      <c r="D5" s="239" t="s">
        <v>106</v>
      </c>
      <c r="E5" s="239"/>
      <c r="F5" s="239"/>
      <c r="G5" s="236" t="s">
        <v>221</v>
      </c>
      <c r="H5" s="237"/>
      <c r="I5" s="240"/>
      <c r="J5" s="240"/>
      <c r="K5" s="240"/>
      <c r="L5" s="240"/>
      <c r="M5" s="240"/>
    </row>
    <row r="6" spans="2:80" ht="15.75">
      <c r="B6" s="26"/>
      <c r="C6" s="29" t="s">
        <v>103</v>
      </c>
      <c r="D6" s="27"/>
      <c r="E6" s="236" t="str">
        <f>'[1]Opis'!$B$3</f>
        <v>WZORNICTWO</v>
      </c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</row>
    <row r="7" spans="2:80" ht="15.75">
      <c r="B7" s="26"/>
      <c r="C7" s="28" t="s">
        <v>105</v>
      </c>
      <c r="D7" s="27"/>
      <c r="E7" s="236" t="s">
        <v>209</v>
      </c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</row>
    <row r="8" spans="2:80" ht="15.75">
      <c r="B8" s="26"/>
      <c r="C8" s="29" t="s">
        <v>107</v>
      </c>
      <c r="D8" s="27"/>
      <c r="E8" s="236" t="str">
        <f>'[1]Opis'!$B$5</f>
        <v>STACJONARNE</v>
      </c>
      <c r="F8" s="237"/>
      <c r="G8" s="237"/>
      <c r="H8" s="237"/>
      <c r="I8" s="237"/>
      <c r="J8" s="237"/>
      <c r="K8" s="237"/>
      <c r="L8" s="237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</row>
    <row r="9" spans="2:80" ht="15.75">
      <c r="B9" s="19"/>
      <c r="C9" s="28"/>
      <c r="D9" s="19"/>
      <c r="E9" s="246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</row>
    <row r="10" spans="2:104" ht="15">
      <c r="B10" s="241" t="s">
        <v>10</v>
      </c>
      <c r="C10" s="230" t="s">
        <v>11</v>
      </c>
      <c r="D10" s="241" t="s">
        <v>84</v>
      </c>
      <c r="E10" s="241"/>
      <c r="F10" s="241"/>
      <c r="G10" s="243" t="s">
        <v>33</v>
      </c>
      <c r="H10" s="230" t="s">
        <v>14</v>
      </c>
      <c r="I10" s="233" t="s">
        <v>82</v>
      </c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 t="s">
        <v>81</v>
      </c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 t="s">
        <v>80</v>
      </c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 t="s">
        <v>79</v>
      </c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52"/>
    </row>
    <row r="11" spans="2:104" ht="12.75" customHeight="1">
      <c r="B11" s="242"/>
      <c r="C11" s="231"/>
      <c r="D11" s="253" t="s">
        <v>51</v>
      </c>
      <c r="E11" s="253" t="s">
        <v>49</v>
      </c>
      <c r="F11" s="253" t="s">
        <v>50</v>
      </c>
      <c r="G11" s="244"/>
      <c r="H11" s="231"/>
      <c r="I11" s="255" t="s">
        <v>39</v>
      </c>
      <c r="J11" s="249"/>
      <c r="K11" s="249"/>
      <c r="L11" s="249"/>
      <c r="M11" s="249"/>
      <c r="N11" s="249"/>
      <c r="O11" s="249"/>
      <c r="P11" s="249"/>
      <c r="Q11" s="249"/>
      <c r="R11" s="249"/>
      <c r="S11" s="250"/>
      <c r="T11" s="256" t="s">
        <v>14</v>
      </c>
      <c r="U11" s="248" t="s">
        <v>40</v>
      </c>
      <c r="V11" s="249"/>
      <c r="W11" s="249"/>
      <c r="X11" s="249"/>
      <c r="Y11" s="249"/>
      <c r="Z11" s="249"/>
      <c r="AA11" s="249"/>
      <c r="AB11" s="249"/>
      <c r="AC11" s="249"/>
      <c r="AD11" s="249"/>
      <c r="AE11" s="250"/>
      <c r="AF11" s="251" t="s">
        <v>14</v>
      </c>
      <c r="AG11" s="248" t="s">
        <v>41</v>
      </c>
      <c r="AH11" s="249"/>
      <c r="AI11" s="249"/>
      <c r="AJ11" s="249"/>
      <c r="AK11" s="249"/>
      <c r="AL11" s="249"/>
      <c r="AM11" s="249"/>
      <c r="AN11" s="249"/>
      <c r="AO11" s="249"/>
      <c r="AP11" s="249"/>
      <c r="AQ11" s="250"/>
      <c r="AR11" s="251" t="s">
        <v>14</v>
      </c>
      <c r="AS11" s="248" t="s">
        <v>42</v>
      </c>
      <c r="AT11" s="249"/>
      <c r="AU11" s="249"/>
      <c r="AV11" s="249"/>
      <c r="AW11" s="249"/>
      <c r="AX11" s="249"/>
      <c r="AY11" s="249"/>
      <c r="AZ11" s="249"/>
      <c r="BA11" s="249"/>
      <c r="BB11" s="249"/>
      <c r="BC11" s="250"/>
      <c r="BD11" s="251" t="s">
        <v>14</v>
      </c>
      <c r="BE11" s="248" t="s">
        <v>43</v>
      </c>
      <c r="BF11" s="249"/>
      <c r="BG11" s="249"/>
      <c r="BH11" s="249"/>
      <c r="BI11" s="249"/>
      <c r="BJ11" s="249"/>
      <c r="BK11" s="249"/>
      <c r="BL11" s="249"/>
      <c r="BM11" s="249"/>
      <c r="BN11" s="249"/>
      <c r="BO11" s="250"/>
      <c r="BP11" s="251" t="s">
        <v>14</v>
      </c>
      <c r="BQ11" s="248" t="s">
        <v>44</v>
      </c>
      <c r="BR11" s="249"/>
      <c r="BS11" s="249"/>
      <c r="BT11" s="249"/>
      <c r="BU11" s="249"/>
      <c r="BV11" s="249"/>
      <c r="BW11" s="249"/>
      <c r="BX11" s="249"/>
      <c r="BY11" s="249"/>
      <c r="BZ11" s="249"/>
      <c r="CA11" s="250"/>
      <c r="CB11" s="251" t="s">
        <v>14</v>
      </c>
      <c r="CC11" s="248" t="s">
        <v>45</v>
      </c>
      <c r="CD11" s="249"/>
      <c r="CE11" s="249"/>
      <c r="CF11" s="249"/>
      <c r="CG11" s="249"/>
      <c r="CH11" s="249"/>
      <c r="CI11" s="249"/>
      <c r="CJ11" s="249"/>
      <c r="CK11" s="249"/>
      <c r="CL11" s="249"/>
      <c r="CM11" s="250"/>
      <c r="CN11" s="251" t="s">
        <v>14</v>
      </c>
      <c r="CO11" s="248" t="s">
        <v>47</v>
      </c>
      <c r="CP11" s="249"/>
      <c r="CQ11" s="249"/>
      <c r="CR11" s="249"/>
      <c r="CS11" s="249"/>
      <c r="CT11" s="249"/>
      <c r="CU11" s="249"/>
      <c r="CV11" s="249"/>
      <c r="CW11" s="249"/>
      <c r="CX11" s="249"/>
      <c r="CY11" s="250"/>
      <c r="CZ11" s="251" t="s">
        <v>14</v>
      </c>
    </row>
    <row r="12" spans="2:104" s="173" customFormat="1" ht="23.25" customHeight="1">
      <c r="B12" s="242"/>
      <c r="C12" s="232"/>
      <c r="D12" s="254"/>
      <c r="E12" s="254"/>
      <c r="F12" s="254"/>
      <c r="G12" s="245"/>
      <c r="H12" s="232"/>
      <c r="I12" s="174" t="s">
        <v>16</v>
      </c>
      <c r="J12" s="174" t="s">
        <v>34</v>
      </c>
      <c r="K12" s="174" t="s">
        <v>17</v>
      </c>
      <c r="L12" s="174" t="s">
        <v>35</v>
      </c>
      <c r="M12" s="174" t="s">
        <v>36</v>
      </c>
      <c r="N12" s="174" t="s">
        <v>56</v>
      </c>
      <c r="O12" s="174" t="s">
        <v>37</v>
      </c>
      <c r="P12" s="174" t="s">
        <v>54</v>
      </c>
      <c r="Q12" s="174" t="s">
        <v>55</v>
      </c>
      <c r="R12" s="174" t="s">
        <v>18</v>
      </c>
      <c r="S12" s="175" t="s">
        <v>38</v>
      </c>
      <c r="T12" s="257"/>
      <c r="U12" s="176" t="s">
        <v>16</v>
      </c>
      <c r="V12" s="174" t="s">
        <v>34</v>
      </c>
      <c r="W12" s="174" t="s">
        <v>17</v>
      </c>
      <c r="X12" s="174" t="s">
        <v>35</v>
      </c>
      <c r="Y12" s="174" t="s">
        <v>36</v>
      </c>
      <c r="Z12" s="174" t="s">
        <v>56</v>
      </c>
      <c r="AA12" s="174" t="s">
        <v>37</v>
      </c>
      <c r="AB12" s="174" t="s">
        <v>54</v>
      </c>
      <c r="AC12" s="174" t="s">
        <v>55</v>
      </c>
      <c r="AD12" s="174" t="s">
        <v>18</v>
      </c>
      <c r="AE12" s="175" t="s">
        <v>38</v>
      </c>
      <c r="AF12" s="233"/>
      <c r="AG12" s="176" t="s">
        <v>16</v>
      </c>
      <c r="AH12" s="174" t="s">
        <v>34</v>
      </c>
      <c r="AI12" s="174" t="s">
        <v>17</v>
      </c>
      <c r="AJ12" s="174" t="s">
        <v>35</v>
      </c>
      <c r="AK12" s="174" t="s">
        <v>36</v>
      </c>
      <c r="AL12" s="174" t="s">
        <v>56</v>
      </c>
      <c r="AM12" s="174" t="s">
        <v>37</v>
      </c>
      <c r="AN12" s="174" t="s">
        <v>54</v>
      </c>
      <c r="AO12" s="174" t="s">
        <v>55</v>
      </c>
      <c r="AP12" s="174" t="s">
        <v>18</v>
      </c>
      <c r="AQ12" s="175" t="s">
        <v>38</v>
      </c>
      <c r="AR12" s="233"/>
      <c r="AS12" s="176" t="s">
        <v>16</v>
      </c>
      <c r="AT12" s="174" t="s">
        <v>34</v>
      </c>
      <c r="AU12" s="174" t="s">
        <v>17</v>
      </c>
      <c r="AV12" s="174" t="s">
        <v>35</v>
      </c>
      <c r="AW12" s="174" t="s">
        <v>36</v>
      </c>
      <c r="AX12" s="174" t="s">
        <v>56</v>
      </c>
      <c r="AY12" s="174" t="s">
        <v>37</v>
      </c>
      <c r="AZ12" s="174" t="s">
        <v>54</v>
      </c>
      <c r="BA12" s="174" t="s">
        <v>55</v>
      </c>
      <c r="BB12" s="174" t="s">
        <v>18</v>
      </c>
      <c r="BC12" s="175" t="s">
        <v>38</v>
      </c>
      <c r="BD12" s="233"/>
      <c r="BE12" s="176" t="s">
        <v>16</v>
      </c>
      <c r="BF12" s="174" t="s">
        <v>34</v>
      </c>
      <c r="BG12" s="174" t="s">
        <v>17</v>
      </c>
      <c r="BH12" s="174" t="s">
        <v>35</v>
      </c>
      <c r="BI12" s="174" t="s">
        <v>36</v>
      </c>
      <c r="BJ12" s="174" t="s">
        <v>56</v>
      </c>
      <c r="BK12" s="174" t="s">
        <v>37</v>
      </c>
      <c r="BL12" s="174" t="s">
        <v>54</v>
      </c>
      <c r="BM12" s="174" t="s">
        <v>55</v>
      </c>
      <c r="BN12" s="174" t="s">
        <v>18</v>
      </c>
      <c r="BO12" s="175" t="s">
        <v>38</v>
      </c>
      <c r="BP12" s="233"/>
      <c r="BQ12" s="176" t="s">
        <v>16</v>
      </c>
      <c r="BR12" s="174" t="s">
        <v>34</v>
      </c>
      <c r="BS12" s="174" t="s">
        <v>17</v>
      </c>
      <c r="BT12" s="174" t="s">
        <v>35</v>
      </c>
      <c r="BU12" s="174" t="s">
        <v>36</v>
      </c>
      <c r="BV12" s="174" t="s">
        <v>56</v>
      </c>
      <c r="BW12" s="174" t="s">
        <v>37</v>
      </c>
      <c r="BX12" s="174" t="s">
        <v>54</v>
      </c>
      <c r="BY12" s="174" t="s">
        <v>55</v>
      </c>
      <c r="BZ12" s="174" t="s">
        <v>18</v>
      </c>
      <c r="CA12" s="175" t="s">
        <v>219</v>
      </c>
      <c r="CB12" s="233"/>
      <c r="CC12" s="176" t="s">
        <v>16</v>
      </c>
      <c r="CD12" s="174" t="s">
        <v>34</v>
      </c>
      <c r="CE12" s="174" t="s">
        <v>17</v>
      </c>
      <c r="CF12" s="174" t="s">
        <v>35</v>
      </c>
      <c r="CG12" s="174" t="s">
        <v>36</v>
      </c>
      <c r="CH12" s="174" t="s">
        <v>56</v>
      </c>
      <c r="CI12" s="174" t="s">
        <v>37</v>
      </c>
      <c r="CJ12" s="174" t="s">
        <v>54</v>
      </c>
      <c r="CK12" s="174" t="s">
        <v>55</v>
      </c>
      <c r="CL12" s="174" t="s">
        <v>18</v>
      </c>
      <c r="CM12" s="174" t="s">
        <v>38</v>
      </c>
      <c r="CN12" s="233"/>
      <c r="CO12" s="176" t="s">
        <v>16</v>
      </c>
      <c r="CP12" s="174" t="s">
        <v>34</v>
      </c>
      <c r="CQ12" s="174" t="s">
        <v>17</v>
      </c>
      <c r="CR12" s="174" t="s">
        <v>35</v>
      </c>
      <c r="CS12" s="174" t="s">
        <v>36</v>
      </c>
      <c r="CT12" s="174" t="s">
        <v>56</v>
      </c>
      <c r="CU12" s="174" t="s">
        <v>37</v>
      </c>
      <c r="CV12" s="174" t="s">
        <v>54</v>
      </c>
      <c r="CW12" s="174" t="s">
        <v>55</v>
      </c>
      <c r="CX12" s="174" t="s">
        <v>18</v>
      </c>
      <c r="CY12" s="175" t="s">
        <v>38</v>
      </c>
      <c r="CZ12" s="233"/>
    </row>
    <row r="13" spans="2:104" ht="20.25" customHeight="1">
      <c r="B13" s="333" t="s">
        <v>75</v>
      </c>
      <c r="C13" s="334"/>
      <c r="D13" s="334"/>
      <c r="E13" s="334"/>
      <c r="F13" s="334"/>
      <c r="G13" s="335"/>
      <c r="H13" s="336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70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71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71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71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71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71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71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71"/>
    </row>
    <row r="14" spans="2:104" ht="25.5" customHeight="1">
      <c r="B14" s="45" t="s">
        <v>137</v>
      </c>
      <c r="C14" s="165" t="s">
        <v>169</v>
      </c>
      <c r="D14" s="100" t="s">
        <v>171</v>
      </c>
      <c r="E14" s="100"/>
      <c r="F14" s="100" t="s">
        <v>172</v>
      </c>
      <c r="G14" s="101">
        <f>SUM(I14:S14,U14:AE14,AG14:AQ14,AS14:BC14,BE14:BO14,BQ14:CA14,CC14:CM14,CO14:CY14)</f>
        <v>60</v>
      </c>
      <c r="H14" s="102">
        <f>SUM(T14,AF14,AR14,BD14,BP14,CB14,CN14,CZ14)</f>
        <v>4</v>
      </c>
      <c r="I14" s="205">
        <v>30</v>
      </c>
      <c r="J14" s="205"/>
      <c r="K14" s="205"/>
      <c r="L14" s="205"/>
      <c r="M14" s="205"/>
      <c r="N14" s="205"/>
      <c r="O14" s="205"/>
      <c r="P14" s="205"/>
      <c r="Q14" s="205"/>
      <c r="R14" s="205"/>
      <c r="S14" s="206"/>
      <c r="T14" s="207">
        <v>2</v>
      </c>
      <c r="U14" s="208">
        <v>30</v>
      </c>
      <c r="V14" s="205"/>
      <c r="W14" s="205"/>
      <c r="X14" s="205"/>
      <c r="Y14" s="205"/>
      <c r="Z14" s="205"/>
      <c r="AA14" s="205"/>
      <c r="AB14" s="205"/>
      <c r="AC14" s="205"/>
      <c r="AD14" s="205"/>
      <c r="AE14" s="206"/>
      <c r="AF14" s="207">
        <v>2</v>
      </c>
      <c r="AG14" s="208"/>
      <c r="AH14" s="205"/>
      <c r="AI14" s="205"/>
      <c r="AJ14" s="205"/>
      <c r="AK14" s="205"/>
      <c r="AL14" s="205"/>
      <c r="AM14" s="205"/>
      <c r="AN14" s="205"/>
      <c r="AO14" s="205"/>
      <c r="AP14" s="205"/>
      <c r="AQ14" s="206"/>
      <c r="AR14" s="209"/>
      <c r="AS14" s="208"/>
      <c r="AT14" s="205"/>
      <c r="AU14" s="205"/>
      <c r="AV14" s="205"/>
      <c r="AW14" s="205"/>
      <c r="AX14" s="205"/>
      <c r="AY14" s="205"/>
      <c r="AZ14" s="205"/>
      <c r="BA14" s="205"/>
      <c r="BB14" s="205"/>
      <c r="BC14" s="206"/>
      <c r="BD14" s="209"/>
      <c r="BE14" s="208"/>
      <c r="BF14" s="205"/>
      <c r="BG14" s="205"/>
      <c r="BH14" s="205"/>
      <c r="BI14" s="205"/>
      <c r="BJ14" s="205"/>
      <c r="BK14" s="205"/>
      <c r="BL14" s="205"/>
      <c r="BM14" s="205"/>
      <c r="BN14" s="205"/>
      <c r="BO14" s="206"/>
      <c r="BP14" s="209"/>
      <c r="BQ14" s="208"/>
      <c r="BR14" s="205"/>
      <c r="BS14" s="205"/>
      <c r="BT14" s="205"/>
      <c r="BU14" s="205"/>
      <c r="BV14" s="205"/>
      <c r="BW14" s="205"/>
      <c r="BX14" s="205"/>
      <c r="BY14" s="205"/>
      <c r="BZ14" s="205"/>
      <c r="CA14" s="206"/>
      <c r="CB14" s="209"/>
      <c r="CC14" s="208"/>
      <c r="CD14" s="205"/>
      <c r="CE14" s="205"/>
      <c r="CF14" s="205"/>
      <c r="CG14" s="205"/>
      <c r="CH14" s="205"/>
      <c r="CI14" s="205"/>
      <c r="CJ14" s="205"/>
      <c r="CK14" s="205"/>
      <c r="CL14" s="205"/>
      <c r="CM14" s="206"/>
      <c r="CN14" s="209"/>
      <c r="CO14" s="55"/>
      <c r="CP14" s="52"/>
      <c r="CQ14" s="52"/>
      <c r="CR14" s="52"/>
      <c r="CS14" s="52"/>
      <c r="CT14" s="52"/>
      <c r="CU14" s="52"/>
      <c r="CV14" s="52"/>
      <c r="CW14" s="52"/>
      <c r="CX14" s="52"/>
      <c r="CY14" s="53"/>
      <c r="CZ14" s="54"/>
    </row>
    <row r="15" spans="2:104" ht="25.5" customHeight="1">
      <c r="B15" s="46" t="s">
        <v>138</v>
      </c>
      <c r="C15" s="166" t="s">
        <v>115</v>
      </c>
      <c r="D15" s="100" t="s">
        <v>179</v>
      </c>
      <c r="E15" s="100"/>
      <c r="F15" s="100" t="s">
        <v>180</v>
      </c>
      <c r="G15" s="101">
        <f aca="true" t="shared" si="0" ref="G15:G39">SUM(I15:S15,U15:AE15,AG15:AQ15,AS15:BC15,BE15:BO15,BQ15:CA15,CC15:CM15,CO15:CY15)</f>
        <v>60</v>
      </c>
      <c r="H15" s="102">
        <f aca="true" t="shared" si="1" ref="H15:H39">SUM(T15,AF15,AR15,BD15,BP15,CB15,CN15,CZ15)</f>
        <v>4</v>
      </c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6"/>
      <c r="T15" s="210"/>
      <c r="U15" s="208"/>
      <c r="V15" s="205"/>
      <c r="W15" s="205"/>
      <c r="X15" s="205"/>
      <c r="Y15" s="205"/>
      <c r="Z15" s="205"/>
      <c r="AA15" s="205"/>
      <c r="AB15" s="205"/>
      <c r="AC15" s="205"/>
      <c r="AD15" s="205"/>
      <c r="AE15" s="206"/>
      <c r="AF15" s="210"/>
      <c r="AG15" s="208">
        <v>30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6"/>
      <c r="AR15" s="207">
        <v>2</v>
      </c>
      <c r="AS15" s="208">
        <v>30</v>
      </c>
      <c r="AT15" s="205"/>
      <c r="AU15" s="205"/>
      <c r="AV15" s="205"/>
      <c r="AW15" s="205"/>
      <c r="AX15" s="205"/>
      <c r="AY15" s="205"/>
      <c r="AZ15" s="205"/>
      <c r="BA15" s="205"/>
      <c r="BB15" s="205"/>
      <c r="BC15" s="206"/>
      <c r="BD15" s="207">
        <v>2</v>
      </c>
      <c r="BE15" s="208"/>
      <c r="BF15" s="205"/>
      <c r="BG15" s="205"/>
      <c r="BH15" s="205"/>
      <c r="BI15" s="205"/>
      <c r="BJ15" s="205"/>
      <c r="BK15" s="205"/>
      <c r="BL15" s="205"/>
      <c r="BM15" s="205"/>
      <c r="BN15" s="205"/>
      <c r="BO15" s="206"/>
      <c r="BP15" s="209"/>
      <c r="BQ15" s="208"/>
      <c r="BR15" s="205"/>
      <c r="BS15" s="205"/>
      <c r="BT15" s="205"/>
      <c r="BU15" s="205"/>
      <c r="BV15" s="205"/>
      <c r="BW15" s="205"/>
      <c r="BX15" s="205"/>
      <c r="BY15" s="205"/>
      <c r="BZ15" s="205"/>
      <c r="CA15" s="206"/>
      <c r="CB15" s="209"/>
      <c r="CC15" s="208"/>
      <c r="CD15" s="205"/>
      <c r="CE15" s="205"/>
      <c r="CF15" s="205"/>
      <c r="CG15" s="205"/>
      <c r="CH15" s="205"/>
      <c r="CI15" s="205"/>
      <c r="CJ15" s="205"/>
      <c r="CK15" s="205"/>
      <c r="CL15" s="205"/>
      <c r="CM15" s="206"/>
      <c r="CN15" s="209"/>
      <c r="CO15" s="55"/>
      <c r="CP15" s="52"/>
      <c r="CQ15" s="52"/>
      <c r="CR15" s="52"/>
      <c r="CS15" s="52"/>
      <c r="CT15" s="52"/>
      <c r="CU15" s="52"/>
      <c r="CV15" s="52"/>
      <c r="CW15" s="52"/>
      <c r="CX15" s="52"/>
      <c r="CY15" s="53"/>
      <c r="CZ15" s="54"/>
    </row>
    <row r="16" spans="2:104" ht="22.5" customHeight="1">
      <c r="B16" s="45" t="s">
        <v>139</v>
      </c>
      <c r="C16" s="166" t="s">
        <v>116</v>
      </c>
      <c r="D16" s="100"/>
      <c r="E16" s="100"/>
      <c r="F16" s="100" t="s">
        <v>181</v>
      </c>
      <c r="G16" s="101">
        <f t="shared" si="0"/>
        <v>60</v>
      </c>
      <c r="H16" s="102">
        <f t="shared" si="1"/>
        <v>4</v>
      </c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6"/>
      <c r="T16" s="209"/>
      <c r="U16" s="208"/>
      <c r="V16" s="205"/>
      <c r="W16" s="205"/>
      <c r="X16" s="205"/>
      <c r="Y16" s="205"/>
      <c r="Z16" s="205"/>
      <c r="AA16" s="205"/>
      <c r="AB16" s="205"/>
      <c r="AC16" s="205"/>
      <c r="AD16" s="205"/>
      <c r="AE16" s="206"/>
      <c r="AF16" s="209"/>
      <c r="AG16" s="208"/>
      <c r="AH16" s="205"/>
      <c r="AI16" s="205"/>
      <c r="AJ16" s="205"/>
      <c r="AK16" s="205"/>
      <c r="AL16" s="205"/>
      <c r="AM16" s="205"/>
      <c r="AN16" s="205"/>
      <c r="AO16" s="205"/>
      <c r="AP16" s="205"/>
      <c r="AQ16" s="206"/>
      <c r="AR16" s="209"/>
      <c r="AS16" s="208"/>
      <c r="AT16" s="205"/>
      <c r="AU16" s="205"/>
      <c r="AV16" s="205"/>
      <c r="AW16" s="205"/>
      <c r="AX16" s="205"/>
      <c r="AY16" s="205"/>
      <c r="AZ16" s="205"/>
      <c r="BA16" s="205"/>
      <c r="BB16" s="205"/>
      <c r="BC16" s="206"/>
      <c r="BD16" s="209"/>
      <c r="BE16" s="208">
        <v>30</v>
      </c>
      <c r="BF16" s="205"/>
      <c r="BG16" s="205"/>
      <c r="BH16" s="205"/>
      <c r="BI16" s="205"/>
      <c r="BJ16" s="205"/>
      <c r="BK16" s="205"/>
      <c r="BL16" s="205"/>
      <c r="BM16" s="205"/>
      <c r="BN16" s="205"/>
      <c r="BO16" s="206"/>
      <c r="BP16" s="209">
        <v>2</v>
      </c>
      <c r="BQ16" s="208">
        <v>30</v>
      </c>
      <c r="BR16" s="205"/>
      <c r="BS16" s="205"/>
      <c r="BT16" s="205"/>
      <c r="BU16" s="205"/>
      <c r="BV16" s="205"/>
      <c r="BW16" s="205"/>
      <c r="BX16" s="205"/>
      <c r="BY16" s="205"/>
      <c r="BZ16" s="205"/>
      <c r="CA16" s="206"/>
      <c r="CB16" s="209">
        <v>2</v>
      </c>
      <c r="CC16" s="208"/>
      <c r="CD16" s="205"/>
      <c r="CE16" s="205"/>
      <c r="CF16" s="205"/>
      <c r="CG16" s="205"/>
      <c r="CH16" s="205"/>
      <c r="CI16" s="205"/>
      <c r="CJ16" s="205"/>
      <c r="CK16" s="205"/>
      <c r="CL16" s="205"/>
      <c r="CM16" s="206"/>
      <c r="CN16" s="209"/>
      <c r="CO16" s="55"/>
      <c r="CP16" s="52"/>
      <c r="CQ16" s="52"/>
      <c r="CR16" s="52"/>
      <c r="CS16" s="52"/>
      <c r="CT16" s="52"/>
      <c r="CU16" s="52"/>
      <c r="CV16" s="52"/>
      <c r="CW16" s="52"/>
      <c r="CX16" s="52"/>
      <c r="CY16" s="53"/>
      <c r="CZ16" s="54"/>
    </row>
    <row r="17" spans="2:104" ht="22.5" customHeight="1">
      <c r="B17" s="46" t="s">
        <v>140</v>
      </c>
      <c r="C17" s="166" t="s">
        <v>117</v>
      </c>
      <c r="D17" s="100" t="s">
        <v>171</v>
      </c>
      <c r="E17" s="100"/>
      <c r="F17" s="100" t="s">
        <v>172</v>
      </c>
      <c r="G17" s="101">
        <v>180</v>
      </c>
      <c r="H17" s="102">
        <v>6</v>
      </c>
      <c r="I17" s="205"/>
      <c r="J17" s="205"/>
      <c r="K17" s="205"/>
      <c r="L17" s="205"/>
      <c r="M17" s="205">
        <v>90</v>
      </c>
      <c r="N17" s="205"/>
      <c r="O17" s="205"/>
      <c r="P17" s="205"/>
      <c r="Q17" s="205"/>
      <c r="R17" s="205"/>
      <c r="S17" s="206"/>
      <c r="T17" s="209">
        <v>3</v>
      </c>
      <c r="U17" s="208"/>
      <c r="V17" s="205"/>
      <c r="W17" s="205"/>
      <c r="X17" s="205"/>
      <c r="Y17" s="205">
        <v>90</v>
      </c>
      <c r="Z17" s="205"/>
      <c r="AA17" s="205"/>
      <c r="AB17" s="205"/>
      <c r="AC17" s="205"/>
      <c r="AD17" s="205"/>
      <c r="AE17" s="206"/>
      <c r="AF17" s="209">
        <v>3</v>
      </c>
      <c r="AG17" s="208"/>
      <c r="AH17" s="205"/>
      <c r="AI17" s="205"/>
      <c r="AJ17" s="205"/>
      <c r="AK17" s="205"/>
      <c r="AL17" s="205"/>
      <c r="AM17" s="205"/>
      <c r="AN17" s="205"/>
      <c r="AO17" s="205"/>
      <c r="AP17" s="205"/>
      <c r="AQ17" s="206"/>
      <c r="AR17" s="209"/>
      <c r="AS17" s="208"/>
      <c r="AT17" s="205"/>
      <c r="AU17" s="205"/>
      <c r="AV17" s="205"/>
      <c r="AW17" s="205"/>
      <c r="AX17" s="205"/>
      <c r="AY17" s="205"/>
      <c r="AZ17" s="205"/>
      <c r="BA17" s="205"/>
      <c r="BB17" s="205"/>
      <c r="BC17" s="206"/>
      <c r="BD17" s="209"/>
      <c r="BE17" s="208"/>
      <c r="BF17" s="205"/>
      <c r="BG17" s="205"/>
      <c r="BH17" s="205"/>
      <c r="BI17" s="205"/>
      <c r="BJ17" s="205"/>
      <c r="BK17" s="205"/>
      <c r="BL17" s="205"/>
      <c r="BM17" s="205"/>
      <c r="BN17" s="205"/>
      <c r="BO17" s="206"/>
      <c r="BP17" s="209"/>
      <c r="BQ17" s="208"/>
      <c r="BR17" s="205"/>
      <c r="BS17" s="205"/>
      <c r="BT17" s="205"/>
      <c r="BU17" s="205"/>
      <c r="BV17" s="205"/>
      <c r="BW17" s="205"/>
      <c r="BX17" s="205"/>
      <c r="BY17" s="205"/>
      <c r="BZ17" s="205"/>
      <c r="CA17" s="206"/>
      <c r="CB17" s="209"/>
      <c r="CC17" s="208"/>
      <c r="CD17" s="205"/>
      <c r="CE17" s="205"/>
      <c r="CF17" s="205"/>
      <c r="CG17" s="205"/>
      <c r="CH17" s="205"/>
      <c r="CI17" s="205"/>
      <c r="CJ17" s="205"/>
      <c r="CK17" s="205"/>
      <c r="CL17" s="205"/>
      <c r="CM17" s="206"/>
      <c r="CN17" s="209"/>
      <c r="CO17" s="55"/>
      <c r="CP17" s="52"/>
      <c r="CQ17" s="52"/>
      <c r="CR17" s="52"/>
      <c r="CS17" s="52"/>
      <c r="CT17" s="52"/>
      <c r="CU17" s="52"/>
      <c r="CV17" s="52"/>
      <c r="CW17" s="52"/>
      <c r="CX17" s="52"/>
      <c r="CY17" s="53"/>
      <c r="CZ17" s="54"/>
    </row>
    <row r="18" spans="2:104" ht="24.75" customHeight="1">
      <c r="B18" s="45" t="s">
        <v>141</v>
      </c>
      <c r="C18" s="166" t="s">
        <v>118</v>
      </c>
      <c r="D18" s="100" t="s">
        <v>171</v>
      </c>
      <c r="E18" s="100"/>
      <c r="F18" s="100" t="s">
        <v>172</v>
      </c>
      <c r="G18" s="101">
        <f t="shared" si="0"/>
        <v>90</v>
      </c>
      <c r="H18" s="102">
        <f t="shared" si="1"/>
        <v>4</v>
      </c>
      <c r="I18" s="205"/>
      <c r="J18" s="205"/>
      <c r="K18" s="205"/>
      <c r="L18" s="205"/>
      <c r="M18" s="205">
        <v>45</v>
      </c>
      <c r="N18" s="205"/>
      <c r="O18" s="205"/>
      <c r="P18" s="205"/>
      <c r="Q18" s="205"/>
      <c r="R18" s="205"/>
      <c r="S18" s="206"/>
      <c r="T18" s="209">
        <v>2</v>
      </c>
      <c r="U18" s="208"/>
      <c r="V18" s="205"/>
      <c r="W18" s="205"/>
      <c r="X18" s="205"/>
      <c r="Y18" s="205">
        <v>45</v>
      </c>
      <c r="Z18" s="205"/>
      <c r="AA18" s="205"/>
      <c r="AB18" s="205"/>
      <c r="AC18" s="205"/>
      <c r="AD18" s="205"/>
      <c r="AE18" s="206"/>
      <c r="AF18" s="209">
        <v>2</v>
      </c>
      <c r="AG18" s="208"/>
      <c r="AH18" s="205"/>
      <c r="AI18" s="205"/>
      <c r="AJ18" s="205"/>
      <c r="AK18" s="205"/>
      <c r="AL18" s="205"/>
      <c r="AM18" s="205"/>
      <c r="AN18" s="205"/>
      <c r="AO18" s="205"/>
      <c r="AP18" s="205"/>
      <c r="AQ18" s="206"/>
      <c r="AR18" s="209"/>
      <c r="AS18" s="208"/>
      <c r="AT18" s="205"/>
      <c r="AU18" s="205"/>
      <c r="AV18" s="205"/>
      <c r="AW18" s="205"/>
      <c r="AX18" s="205"/>
      <c r="AY18" s="205"/>
      <c r="AZ18" s="205"/>
      <c r="BA18" s="205"/>
      <c r="BB18" s="205"/>
      <c r="BC18" s="206"/>
      <c r="BD18" s="209"/>
      <c r="BE18" s="208"/>
      <c r="BF18" s="205"/>
      <c r="BG18" s="205"/>
      <c r="BH18" s="205"/>
      <c r="BI18" s="205"/>
      <c r="BJ18" s="205"/>
      <c r="BK18" s="205"/>
      <c r="BL18" s="205"/>
      <c r="BM18" s="205"/>
      <c r="BN18" s="205"/>
      <c r="BO18" s="206"/>
      <c r="BP18" s="209"/>
      <c r="BQ18" s="208"/>
      <c r="BR18" s="205"/>
      <c r="BS18" s="205"/>
      <c r="BT18" s="205"/>
      <c r="BU18" s="205"/>
      <c r="BV18" s="205"/>
      <c r="BW18" s="205"/>
      <c r="BX18" s="205"/>
      <c r="BY18" s="205"/>
      <c r="BZ18" s="205"/>
      <c r="CA18" s="206"/>
      <c r="CB18" s="209"/>
      <c r="CC18" s="208"/>
      <c r="CD18" s="205"/>
      <c r="CE18" s="205"/>
      <c r="CF18" s="205"/>
      <c r="CG18" s="205"/>
      <c r="CH18" s="205"/>
      <c r="CI18" s="205"/>
      <c r="CJ18" s="205"/>
      <c r="CK18" s="205"/>
      <c r="CL18" s="205"/>
      <c r="CM18" s="206"/>
      <c r="CN18" s="209"/>
      <c r="CO18" s="55"/>
      <c r="CP18" s="52"/>
      <c r="CQ18" s="52"/>
      <c r="CR18" s="52"/>
      <c r="CS18" s="52"/>
      <c r="CT18" s="52"/>
      <c r="CU18" s="52"/>
      <c r="CV18" s="52"/>
      <c r="CW18" s="52"/>
      <c r="CX18" s="52"/>
      <c r="CY18" s="53"/>
      <c r="CZ18" s="54"/>
    </row>
    <row r="19" spans="2:104" ht="24.75" customHeight="1">
      <c r="B19" s="46" t="s">
        <v>142</v>
      </c>
      <c r="C19" s="166" t="s">
        <v>119</v>
      </c>
      <c r="D19" s="100" t="s">
        <v>171</v>
      </c>
      <c r="E19" s="100"/>
      <c r="F19" s="100" t="s">
        <v>172</v>
      </c>
      <c r="G19" s="101">
        <f t="shared" si="0"/>
        <v>90</v>
      </c>
      <c r="H19" s="102">
        <f t="shared" si="1"/>
        <v>4</v>
      </c>
      <c r="I19" s="205"/>
      <c r="J19" s="205"/>
      <c r="K19" s="205"/>
      <c r="L19" s="205"/>
      <c r="M19" s="205">
        <v>45</v>
      </c>
      <c r="N19" s="205"/>
      <c r="O19" s="205"/>
      <c r="P19" s="205"/>
      <c r="Q19" s="205"/>
      <c r="R19" s="205"/>
      <c r="S19" s="206"/>
      <c r="T19" s="209">
        <v>2</v>
      </c>
      <c r="U19" s="208"/>
      <c r="V19" s="205"/>
      <c r="W19" s="205"/>
      <c r="X19" s="205"/>
      <c r="Y19" s="205">
        <v>45</v>
      </c>
      <c r="Z19" s="205"/>
      <c r="AA19" s="205"/>
      <c r="AB19" s="205"/>
      <c r="AC19" s="205"/>
      <c r="AD19" s="205"/>
      <c r="AE19" s="206"/>
      <c r="AF19" s="209">
        <v>2</v>
      </c>
      <c r="AG19" s="208"/>
      <c r="AH19" s="205"/>
      <c r="AI19" s="205"/>
      <c r="AJ19" s="205"/>
      <c r="AK19" s="205"/>
      <c r="AL19" s="205"/>
      <c r="AM19" s="205"/>
      <c r="AN19" s="205"/>
      <c r="AO19" s="205"/>
      <c r="AP19" s="205"/>
      <c r="AQ19" s="206"/>
      <c r="AR19" s="209"/>
      <c r="AS19" s="208"/>
      <c r="AT19" s="205"/>
      <c r="AU19" s="205"/>
      <c r="AV19" s="205"/>
      <c r="AW19" s="205"/>
      <c r="AX19" s="205"/>
      <c r="AY19" s="205"/>
      <c r="AZ19" s="205"/>
      <c r="BA19" s="205"/>
      <c r="BB19" s="205"/>
      <c r="BC19" s="206"/>
      <c r="BD19" s="209"/>
      <c r="BE19" s="208"/>
      <c r="BF19" s="205"/>
      <c r="BG19" s="205"/>
      <c r="BH19" s="205"/>
      <c r="BI19" s="205"/>
      <c r="BJ19" s="205"/>
      <c r="BK19" s="205"/>
      <c r="BL19" s="205"/>
      <c r="BM19" s="205"/>
      <c r="BN19" s="205"/>
      <c r="BO19" s="206"/>
      <c r="BP19" s="209"/>
      <c r="BQ19" s="208"/>
      <c r="BR19" s="205"/>
      <c r="BS19" s="205"/>
      <c r="BT19" s="205"/>
      <c r="BU19" s="205"/>
      <c r="BV19" s="205"/>
      <c r="BW19" s="205"/>
      <c r="BX19" s="205"/>
      <c r="BY19" s="205"/>
      <c r="BZ19" s="205"/>
      <c r="CA19" s="206"/>
      <c r="CB19" s="209"/>
      <c r="CC19" s="208"/>
      <c r="CD19" s="205"/>
      <c r="CE19" s="205"/>
      <c r="CF19" s="205"/>
      <c r="CG19" s="205"/>
      <c r="CH19" s="205"/>
      <c r="CI19" s="205"/>
      <c r="CJ19" s="205"/>
      <c r="CK19" s="205"/>
      <c r="CL19" s="205"/>
      <c r="CM19" s="206"/>
      <c r="CN19" s="209"/>
      <c r="CO19" s="55"/>
      <c r="CP19" s="52"/>
      <c r="CQ19" s="52"/>
      <c r="CR19" s="52"/>
      <c r="CS19" s="52"/>
      <c r="CT19" s="52"/>
      <c r="CU19" s="52"/>
      <c r="CV19" s="52"/>
      <c r="CW19" s="52"/>
      <c r="CX19" s="52"/>
      <c r="CY19" s="53"/>
      <c r="CZ19" s="54"/>
    </row>
    <row r="20" spans="2:104" ht="30">
      <c r="B20" s="45" t="s">
        <v>143</v>
      </c>
      <c r="C20" s="166" t="s">
        <v>184</v>
      </c>
      <c r="D20" s="100" t="s">
        <v>216</v>
      </c>
      <c r="E20" s="100"/>
      <c r="F20" s="100" t="s">
        <v>210</v>
      </c>
      <c r="G20" s="101">
        <f t="shared" si="0"/>
        <v>180</v>
      </c>
      <c r="H20" s="102">
        <f t="shared" si="1"/>
        <v>8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6"/>
      <c r="T20" s="209"/>
      <c r="U20" s="208"/>
      <c r="V20" s="205"/>
      <c r="W20" s="205"/>
      <c r="X20" s="205"/>
      <c r="Y20" s="205"/>
      <c r="Z20" s="205"/>
      <c r="AA20" s="205"/>
      <c r="AB20" s="205"/>
      <c r="AC20" s="205"/>
      <c r="AD20" s="205"/>
      <c r="AE20" s="206"/>
      <c r="AF20" s="209"/>
      <c r="AG20" s="208"/>
      <c r="AH20" s="205"/>
      <c r="AI20" s="205"/>
      <c r="AJ20" s="205"/>
      <c r="AK20" s="205">
        <v>45</v>
      </c>
      <c r="AL20" s="205"/>
      <c r="AM20" s="205"/>
      <c r="AN20" s="205"/>
      <c r="AO20" s="205"/>
      <c r="AP20" s="205"/>
      <c r="AQ20" s="206"/>
      <c r="AR20" s="209">
        <v>2</v>
      </c>
      <c r="AS20" s="208"/>
      <c r="AT20" s="205"/>
      <c r="AU20" s="205"/>
      <c r="AV20" s="205"/>
      <c r="AW20" s="205">
        <v>45</v>
      </c>
      <c r="AX20" s="205"/>
      <c r="AY20" s="205"/>
      <c r="AZ20" s="205"/>
      <c r="BA20" s="205"/>
      <c r="BB20" s="205"/>
      <c r="BC20" s="206"/>
      <c r="BD20" s="209">
        <v>2</v>
      </c>
      <c r="BE20" s="208"/>
      <c r="BF20" s="205"/>
      <c r="BG20" s="205"/>
      <c r="BH20" s="205"/>
      <c r="BI20" s="205">
        <v>45</v>
      </c>
      <c r="BJ20" s="205"/>
      <c r="BK20" s="205"/>
      <c r="BL20" s="205"/>
      <c r="BM20" s="205"/>
      <c r="BN20" s="205"/>
      <c r="BO20" s="206"/>
      <c r="BP20" s="209">
        <v>2</v>
      </c>
      <c r="BQ20" s="208"/>
      <c r="BR20" s="205"/>
      <c r="BS20" s="205"/>
      <c r="BT20" s="205"/>
      <c r="BU20" s="205">
        <v>45</v>
      </c>
      <c r="BV20" s="205"/>
      <c r="BW20" s="205"/>
      <c r="BX20" s="205"/>
      <c r="BY20" s="205"/>
      <c r="BZ20" s="205"/>
      <c r="CA20" s="206"/>
      <c r="CB20" s="209">
        <v>2</v>
      </c>
      <c r="CC20" s="208"/>
      <c r="CD20" s="205"/>
      <c r="CE20" s="205"/>
      <c r="CF20" s="205"/>
      <c r="CG20" s="205"/>
      <c r="CH20" s="205"/>
      <c r="CI20" s="205"/>
      <c r="CJ20" s="205"/>
      <c r="CK20" s="205"/>
      <c r="CL20" s="205"/>
      <c r="CM20" s="206"/>
      <c r="CN20" s="209"/>
      <c r="CO20" s="55"/>
      <c r="CP20" s="52"/>
      <c r="CQ20" s="52"/>
      <c r="CR20" s="52"/>
      <c r="CS20" s="52"/>
      <c r="CT20" s="52"/>
      <c r="CU20" s="52"/>
      <c r="CV20" s="52"/>
      <c r="CW20" s="52"/>
      <c r="CX20" s="52"/>
      <c r="CY20" s="53"/>
      <c r="CZ20" s="54"/>
    </row>
    <row r="21" spans="2:104" ht="27.75" customHeight="1">
      <c r="B21" s="46" t="s">
        <v>144</v>
      </c>
      <c r="C21" s="166" t="s">
        <v>120</v>
      </c>
      <c r="D21" s="100" t="s">
        <v>171</v>
      </c>
      <c r="E21" s="100"/>
      <c r="F21" s="100" t="s">
        <v>172</v>
      </c>
      <c r="G21" s="101">
        <f t="shared" si="0"/>
        <v>120</v>
      </c>
      <c r="H21" s="102">
        <f t="shared" si="1"/>
        <v>8</v>
      </c>
      <c r="I21" s="205"/>
      <c r="J21" s="205"/>
      <c r="K21" s="205"/>
      <c r="L21" s="205"/>
      <c r="M21" s="205">
        <v>60</v>
      </c>
      <c r="N21" s="205"/>
      <c r="O21" s="205"/>
      <c r="P21" s="205"/>
      <c r="Q21" s="205"/>
      <c r="R21" s="205"/>
      <c r="S21" s="206"/>
      <c r="T21" s="209">
        <v>4</v>
      </c>
      <c r="U21" s="208"/>
      <c r="V21" s="205"/>
      <c r="W21" s="205"/>
      <c r="X21" s="205"/>
      <c r="Y21" s="205">
        <v>60</v>
      </c>
      <c r="Z21" s="205"/>
      <c r="AA21" s="205"/>
      <c r="AB21" s="205"/>
      <c r="AC21" s="205"/>
      <c r="AD21" s="205"/>
      <c r="AE21" s="206"/>
      <c r="AF21" s="209">
        <v>4</v>
      </c>
      <c r="AG21" s="208"/>
      <c r="AH21" s="205"/>
      <c r="AI21" s="205"/>
      <c r="AJ21" s="205"/>
      <c r="AK21" s="205"/>
      <c r="AL21" s="205"/>
      <c r="AM21" s="205"/>
      <c r="AN21" s="205"/>
      <c r="AO21" s="205"/>
      <c r="AP21" s="205"/>
      <c r="AQ21" s="206"/>
      <c r="AR21" s="209"/>
      <c r="AS21" s="208"/>
      <c r="AT21" s="205"/>
      <c r="AU21" s="205"/>
      <c r="AV21" s="205"/>
      <c r="AW21" s="205"/>
      <c r="AX21" s="205"/>
      <c r="AY21" s="205"/>
      <c r="AZ21" s="205"/>
      <c r="BA21" s="205"/>
      <c r="BB21" s="205"/>
      <c r="BC21" s="206"/>
      <c r="BD21" s="209"/>
      <c r="BE21" s="208"/>
      <c r="BF21" s="205"/>
      <c r="BG21" s="205"/>
      <c r="BH21" s="205"/>
      <c r="BI21" s="205"/>
      <c r="BJ21" s="205"/>
      <c r="BK21" s="205"/>
      <c r="BL21" s="205"/>
      <c r="BM21" s="205"/>
      <c r="BN21" s="205"/>
      <c r="BO21" s="206"/>
      <c r="BP21" s="209"/>
      <c r="BQ21" s="208"/>
      <c r="BR21" s="205"/>
      <c r="BS21" s="205"/>
      <c r="BT21" s="205"/>
      <c r="BU21" s="205"/>
      <c r="BV21" s="205"/>
      <c r="BW21" s="205"/>
      <c r="BX21" s="205"/>
      <c r="BY21" s="205"/>
      <c r="BZ21" s="205"/>
      <c r="CA21" s="206"/>
      <c r="CB21" s="209"/>
      <c r="CC21" s="208"/>
      <c r="CD21" s="205"/>
      <c r="CE21" s="205"/>
      <c r="CF21" s="205"/>
      <c r="CG21" s="205"/>
      <c r="CH21" s="205"/>
      <c r="CI21" s="205"/>
      <c r="CJ21" s="205"/>
      <c r="CK21" s="205"/>
      <c r="CL21" s="205"/>
      <c r="CM21" s="206"/>
      <c r="CN21" s="209"/>
      <c r="CO21" s="55"/>
      <c r="CP21" s="52"/>
      <c r="CQ21" s="52"/>
      <c r="CR21" s="52"/>
      <c r="CS21" s="52"/>
      <c r="CT21" s="52"/>
      <c r="CU21" s="52"/>
      <c r="CV21" s="52"/>
      <c r="CW21" s="52"/>
      <c r="CX21" s="52"/>
      <c r="CY21" s="53"/>
      <c r="CZ21" s="54"/>
    </row>
    <row r="22" spans="2:104" ht="26.25" customHeight="1">
      <c r="B22" s="45" t="s">
        <v>145</v>
      </c>
      <c r="C22" s="166" t="s">
        <v>121</v>
      </c>
      <c r="D22" s="100"/>
      <c r="E22" s="100"/>
      <c r="F22" s="100" t="s">
        <v>172</v>
      </c>
      <c r="G22" s="101">
        <f t="shared" si="0"/>
        <v>60</v>
      </c>
      <c r="H22" s="102">
        <f t="shared" si="1"/>
        <v>4</v>
      </c>
      <c r="I22" s="205"/>
      <c r="J22" s="205"/>
      <c r="K22" s="205"/>
      <c r="L22" s="205"/>
      <c r="M22" s="205">
        <v>30</v>
      </c>
      <c r="N22" s="205"/>
      <c r="O22" s="205"/>
      <c r="P22" s="205"/>
      <c r="Q22" s="205"/>
      <c r="R22" s="205"/>
      <c r="S22" s="206"/>
      <c r="T22" s="209">
        <v>2</v>
      </c>
      <c r="U22" s="208"/>
      <c r="V22" s="205"/>
      <c r="W22" s="205"/>
      <c r="X22" s="205"/>
      <c r="Y22" s="205">
        <v>30</v>
      </c>
      <c r="Z22" s="205"/>
      <c r="AA22" s="205"/>
      <c r="AB22" s="205"/>
      <c r="AC22" s="205"/>
      <c r="AD22" s="205"/>
      <c r="AE22" s="206"/>
      <c r="AF22" s="209">
        <v>2</v>
      </c>
      <c r="AG22" s="208"/>
      <c r="AH22" s="205"/>
      <c r="AI22" s="205"/>
      <c r="AJ22" s="205"/>
      <c r="AK22" s="205"/>
      <c r="AL22" s="205"/>
      <c r="AM22" s="205"/>
      <c r="AN22" s="205"/>
      <c r="AO22" s="205"/>
      <c r="AP22" s="205"/>
      <c r="AQ22" s="206"/>
      <c r="AR22" s="209"/>
      <c r="AS22" s="208"/>
      <c r="AT22" s="205"/>
      <c r="AU22" s="205"/>
      <c r="AV22" s="205"/>
      <c r="AW22" s="205"/>
      <c r="AX22" s="205"/>
      <c r="AY22" s="205"/>
      <c r="AZ22" s="205"/>
      <c r="BA22" s="205"/>
      <c r="BB22" s="205"/>
      <c r="BC22" s="206"/>
      <c r="BD22" s="209"/>
      <c r="BE22" s="208"/>
      <c r="BF22" s="205"/>
      <c r="BG22" s="205"/>
      <c r="BH22" s="205"/>
      <c r="BI22" s="205"/>
      <c r="BJ22" s="205"/>
      <c r="BK22" s="205"/>
      <c r="BL22" s="205"/>
      <c r="BM22" s="205"/>
      <c r="BN22" s="205"/>
      <c r="BO22" s="206"/>
      <c r="BP22" s="209"/>
      <c r="BQ22" s="208"/>
      <c r="BR22" s="205"/>
      <c r="BS22" s="205"/>
      <c r="BT22" s="205"/>
      <c r="BU22" s="205"/>
      <c r="BV22" s="205"/>
      <c r="BW22" s="205"/>
      <c r="BX22" s="205"/>
      <c r="BY22" s="205"/>
      <c r="BZ22" s="205"/>
      <c r="CA22" s="206"/>
      <c r="CB22" s="209"/>
      <c r="CC22" s="208"/>
      <c r="CD22" s="205"/>
      <c r="CE22" s="205"/>
      <c r="CF22" s="205"/>
      <c r="CG22" s="205"/>
      <c r="CH22" s="205"/>
      <c r="CI22" s="205"/>
      <c r="CJ22" s="205"/>
      <c r="CK22" s="205"/>
      <c r="CL22" s="205"/>
      <c r="CM22" s="206"/>
      <c r="CN22" s="209"/>
      <c r="CO22" s="55"/>
      <c r="CP22" s="52"/>
      <c r="CQ22" s="52"/>
      <c r="CR22" s="52"/>
      <c r="CS22" s="52"/>
      <c r="CT22" s="52"/>
      <c r="CU22" s="52"/>
      <c r="CV22" s="52"/>
      <c r="CW22" s="52"/>
      <c r="CX22" s="52"/>
      <c r="CY22" s="53"/>
      <c r="CZ22" s="54"/>
    </row>
    <row r="23" spans="2:104" ht="25.5" customHeight="1">
      <c r="B23" s="46" t="s">
        <v>146</v>
      </c>
      <c r="C23" s="166" t="s">
        <v>122</v>
      </c>
      <c r="D23" s="100"/>
      <c r="E23" s="100"/>
      <c r="F23" s="100" t="s">
        <v>180</v>
      </c>
      <c r="G23" s="101">
        <f t="shared" si="0"/>
        <v>60</v>
      </c>
      <c r="H23" s="102">
        <f t="shared" si="1"/>
        <v>2</v>
      </c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6"/>
      <c r="T23" s="209"/>
      <c r="U23" s="208"/>
      <c r="V23" s="205"/>
      <c r="W23" s="205"/>
      <c r="X23" s="205"/>
      <c r="Y23" s="205"/>
      <c r="Z23" s="205"/>
      <c r="AA23" s="205"/>
      <c r="AB23" s="205"/>
      <c r="AC23" s="205"/>
      <c r="AD23" s="205"/>
      <c r="AE23" s="206"/>
      <c r="AF23" s="209"/>
      <c r="AG23" s="211"/>
      <c r="AH23" s="212"/>
      <c r="AI23" s="212"/>
      <c r="AJ23" s="212"/>
      <c r="AK23" s="205">
        <v>30</v>
      </c>
      <c r="AL23" s="205"/>
      <c r="AM23" s="205"/>
      <c r="AN23" s="205"/>
      <c r="AO23" s="205"/>
      <c r="AP23" s="205"/>
      <c r="AQ23" s="206"/>
      <c r="AR23" s="209">
        <v>1</v>
      </c>
      <c r="AS23" s="211"/>
      <c r="AT23" s="205"/>
      <c r="AU23" s="205"/>
      <c r="AV23" s="212"/>
      <c r="AW23" s="205">
        <v>30</v>
      </c>
      <c r="AX23" s="205"/>
      <c r="AY23" s="205"/>
      <c r="AZ23" s="205"/>
      <c r="BA23" s="205"/>
      <c r="BB23" s="205"/>
      <c r="BC23" s="206"/>
      <c r="BD23" s="209">
        <v>1</v>
      </c>
      <c r="BE23" s="208"/>
      <c r="BF23" s="205"/>
      <c r="BG23" s="205"/>
      <c r="BH23" s="205"/>
      <c r="BI23" s="205"/>
      <c r="BJ23" s="205"/>
      <c r="BK23" s="205"/>
      <c r="BL23" s="205"/>
      <c r="BM23" s="205"/>
      <c r="BN23" s="205"/>
      <c r="BO23" s="206"/>
      <c r="BP23" s="209"/>
      <c r="BQ23" s="208"/>
      <c r="BR23" s="205"/>
      <c r="BS23" s="205"/>
      <c r="BT23" s="205"/>
      <c r="BU23" s="205"/>
      <c r="BV23" s="205"/>
      <c r="BW23" s="205"/>
      <c r="BX23" s="205"/>
      <c r="BY23" s="205"/>
      <c r="BZ23" s="205"/>
      <c r="CA23" s="206"/>
      <c r="CB23" s="209"/>
      <c r="CC23" s="208"/>
      <c r="CD23" s="205"/>
      <c r="CE23" s="205"/>
      <c r="CF23" s="205"/>
      <c r="CG23" s="205"/>
      <c r="CH23" s="205"/>
      <c r="CI23" s="205"/>
      <c r="CJ23" s="205"/>
      <c r="CK23" s="205"/>
      <c r="CL23" s="205"/>
      <c r="CM23" s="206"/>
      <c r="CN23" s="209"/>
      <c r="CO23" s="55"/>
      <c r="CP23" s="52"/>
      <c r="CQ23" s="52"/>
      <c r="CR23" s="52"/>
      <c r="CS23" s="52"/>
      <c r="CT23" s="52"/>
      <c r="CU23" s="52"/>
      <c r="CV23" s="52"/>
      <c r="CW23" s="52"/>
      <c r="CX23" s="52"/>
      <c r="CY23" s="53"/>
      <c r="CZ23" s="54"/>
    </row>
    <row r="24" spans="2:104" ht="24.75" customHeight="1">
      <c r="B24" s="45" t="s">
        <v>147</v>
      </c>
      <c r="C24" s="166" t="s">
        <v>123</v>
      </c>
      <c r="D24" s="100" t="s">
        <v>179</v>
      </c>
      <c r="E24" s="100"/>
      <c r="F24" s="100" t="s">
        <v>180</v>
      </c>
      <c r="G24" s="101">
        <v>60</v>
      </c>
      <c r="H24" s="102">
        <f t="shared" si="1"/>
        <v>4</v>
      </c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6"/>
      <c r="T24" s="209"/>
      <c r="U24" s="208"/>
      <c r="V24" s="205"/>
      <c r="W24" s="205"/>
      <c r="X24" s="205"/>
      <c r="Y24" s="205"/>
      <c r="Z24" s="205"/>
      <c r="AA24" s="205"/>
      <c r="AB24" s="205"/>
      <c r="AC24" s="205"/>
      <c r="AD24" s="205"/>
      <c r="AE24" s="206"/>
      <c r="AF24" s="209"/>
      <c r="AG24" s="208"/>
      <c r="AH24" s="205"/>
      <c r="AI24" s="205"/>
      <c r="AJ24" s="205"/>
      <c r="AK24" s="205">
        <v>30</v>
      </c>
      <c r="AL24" s="205"/>
      <c r="AM24" s="205"/>
      <c r="AN24" s="205"/>
      <c r="AO24" s="205"/>
      <c r="AP24" s="205"/>
      <c r="AQ24" s="206"/>
      <c r="AR24" s="209">
        <v>2</v>
      </c>
      <c r="AS24" s="208"/>
      <c r="AT24" s="205"/>
      <c r="AU24" s="205"/>
      <c r="AV24" s="205"/>
      <c r="AW24" s="205">
        <v>30</v>
      </c>
      <c r="AX24" s="205"/>
      <c r="AY24" s="205"/>
      <c r="AZ24" s="205"/>
      <c r="BA24" s="205"/>
      <c r="BB24" s="205"/>
      <c r="BC24" s="206"/>
      <c r="BD24" s="209">
        <v>2</v>
      </c>
      <c r="BE24" s="208"/>
      <c r="BF24" s="205"/>
      <c r="BG24" s="205"/>
      <c r="BH24" s="205"/>
      <c r="BI24" s="205"/>
      <c r="BJ24" s="205"/>
      <c r="BK24" s="205"/>
      <c r="BL24" s="205"/>
      <c r="BM24" s="205"/>
      <c r="BN24" s="205"/>
      <c r="BO24" s="206"/>
      <c r="BP24" s="209"/>
      <c r="BQ24" s="208"/>
      <c r="BR24" s="205"/>
      <c r="BS24" s="205"/>
      <c r="BT24" s="205"/>
      <c r="BU24" s="205"/>
      <c r="BV24" s="205"/>
      <c r="BW24" s="205"/>
      <c r="BX24" s="205"/>
      <c r="BY24" s="205"/>
      <c r="BZ24" s="205"/>
      <c r="CA24" s="206"/>
      <c r="CB24" s="209"/>
      <c r="CC24" s="208"/>
      <c r="CD24" s="205"/>
      <c r="CE24" s="205"/>
      <c r="CF24" s="205"/>
      <c r="CG24" s="205"/>
      <c r="CH24" s="205"/>
      <c r="CI24" s="205"/>
      <c r="CJ24" s="205"/>
      <c r="CK24" s="205"/>
      <c r="CL24" s="205"/>
      <c r="CM24" s="206"/>
      <c r="CN24" s="209"/>
      <c r="CO24" s="55"/>
      <c r="CP24" s="52"/>
      <c r="CQ24" s="52"/>
      <c r="CR24" s="52"/>
      <c r="CS24" s="52"/>
      <c r="CT24" s="52"/>
      <c r="CU24" s="52"/>
      <c r="CV24" s="52"/>
      <c r="CW24" s="52"/>
      <c r="CX24" s="52"/>
      <c r="CY24" s="53"/>
      <c r="CZ24" s="54"/>
    </row>
    <row r="25" spans="2:104" ht="24.75" customHeight="1">
      <c r="B25" s="46" t="s">
        <v>148</v>
      </c>
      <c r="C25" s="166" t="s">
        <v>217</v>
      </c>
      <c r="D25" s="100" t="s">
        <v>179</v>
      </c>
      <c r="E25" s="100"/>
      <c r="F25" s="100" t="s">
        <v>180</v>
      </c>
      <c r="G25" s="101">
        <v>60</v>
      </c>
      <c r="H25" s="102">
        <f t="shared" si="1"/>
        <v>4</v>
      </c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4"/>
      <c r="T25" s="207"/>
      <c r="U25" s="215"/>
      <c r="V25" s="213"/>
      <c r="W25" s="213"/>
      <c r="X25" s="213"/>
      <c r="Y25" s="213"/>
      <c r="Z25" s="213"/>
      <c r="AA25" s="213"/>
      <c r="AB25" s="213"/>
      <c r="AC25" s="213"/>
      <c r="AD25" s="213"/>
      <c r="AE25" s="214"/>
      <c r="AF25" s="207"/>
      <c r="AG25" s="215"/>
      <c r="AH25" s="213"/>
      <c r="AI25" s="213"/>
      <c r="AJ25" s="213"/>
      <c r="AK25" s="213">
        <v>30</v>
      </c>
      <c r="AL25" s="213"/>
      <c r="AM25" s="213"/>
      <c r="AN25" s="213"/>
      <c r="AO25" s="213"/>
      <c r="AP25" s="213"/>
      <c r="AQ25" s="214"/>
      <c r="AR25" s="207">
        <v>2</v>
      </c>
      <c r="AS25" s="215"/>
      <c r="AT25" s="213"/>
      <c r="AU25" s="213"/>
      <c r="AV25" s="213"/>
      <c r="AW25" s="213">
        <v>30</v>
      </c>
      <c r="AX25" s="213"/>
      <c r="AY25" s="213"/>
      <c r="AZ25" s="213"/>
      <c r="BA25" s="213"/>
      <c r="BB25" s="213"/>
      <c r="BC25" s="214"/>
      <c r="BD25" s="207">
        <v>2</v>
      </c>
      <c r="BE25" s="215"/>
      <c r="BF25" s="213"/>
      <c r="BG25" s="213"/>
      <c r="BH25" s="213"/>
      <c r="BI25" s="213"/>
      <c r="BJ25" s="213"/>
      <c r="BK25" s="213"/>
      <c r="BL25" s="213"/>
      <c r="BM25" s="213"/>
      <c r="BN25" s="213"/>
      <c r="BO25" s="214"/>
      <c r="BP25" s="207"/>
      <c r="BQ25" s="215"/>
      <c r="BR25" s="213"/>
      <c r="BS25" s="213"/>
      <c r="BT25" s="213"/>
      <c r="BU25" s="213"/>
      <c r="BV25" s="213"/>
      <c r="BW25" s="213"/>
      <c r="BX25" s="213"/>
      <c r="BY25" s="213"/>
      <c r="BZ25" s="213"/>
      <c r="CA25" s="214"/>
      <c r="CB25" s="207"/>
      <c r="CC25" s="215"/>
      <c r="CD25" s="213"/>
      <c r="CE25" s="213"/>
      <c r="CF25" s="213"/>
      <c r="CG25" s="213"/>
      <c r="CH25" s="213"/>
      <c r="CI25" s="213"/>
      <c r="CJ25" s="213"/>
      <c r="CK25" s="213"/>
      <c r="CL25" s="213"/>
      <c r="CM25" s="214"/>
      <c r="CN25" s="207"/>
      <c r="CO25" s="59"/>
      <c r="CP25" s="56"/>
      <c r="CQ25" s="56"/>
      <c r="CR25" s="56"/>
      <c r="CS25" s="56"/>
      <c r="CT25" s="56"/>
      <c r="CU25" s="56"/>
      <c r="CV25" s="56"/>
      <c r="CW25" s="56"/>
      <c r="CX25" s="56"/>
      <c r="CY25" s="57"/>
      <c r="CZ25" s="58"/>
    </row>
    <row r="26" spans="2:104" ht="25.5" customHeight="1">
      <c r="B26" s="45" t="s">
        <v>149</v>
      </c>
      <c r="C26" s="166" t="s">
        <v>124</v>
      </c>
      <c r="D26" s="100" t="s">
        <v>182</v>
      </c>
      <c r="E26" s="100"/>
      <c r="F26" s="100" t="s">
        <v>181</v>
      </c>
      <c r="G26" s="101">
        <v>60</v>
      </c>
      <c r="H26" s="102">
        <f t="shared" si="1"/>
        <v>4</v>
      </c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4"/>
      <c r="T26" s="207"/>
      <c r="U26" s="215"/>
      <c r="V26" s="213"/>
      <c r="W26" s="213"/>
      <c r="X26" s="213"/>
      <c r="Y26" s="213"/>
      <c r="Z26" s="213"/>
      <c r="AA26" s="213"/>
      <c r="AB26" s="213"/>
      <c r="AC26" s="213"/>
      <c r="AD26" s="213"/>
      <c r="AE26" s="214"/>
      <c r="AF26" s="207"/>
      <c r="AG26" s="215"/>
      <c r="AH26" s="213"/>
      <c r="AI26" s="213"/>
      <c r="AJ26" s="213"/>
      <c r="AK26" s="213"/>
      <c r="AL26" s="213"/>
      <c r="AM26" s="213"/>
      <c r="AN26" s="213"/>
      <c r="AO26" s="213"/>
      <c r="AP26" s="213"/>
      <c r="AQ26" s="214"/>
      <c r="AR26" s="207"/>
      <c r="AS26" s="215"/>
      <c r="AT26" s="213"/>
      <c r="AU26" s="213"/>
      <c r="AV26" s="213"/>
      <c r="AW26" s="213"/>
      <c r="AX26" s="213"/>
      <c r="AY26" s="213"/>
      <c r="AZ26" s="213"/>
      <c r="BA26" s="213"/>
      <c r="BB26" s="213"/>
      <c r="BC26" s="214"/>
      <c r="BD26" s="207"/>
      <c r="BE26" s="215"/>
      <c r="BF26" s="213"/>
      <c r="BG26" s="213"/>
      <c r="BH26" s="213"/>
      <c r="BI26" s="213">
        <v>30</v>
      </c>
      <c r="BJ26" s="213"/>
      <c r="BK26" s="213"/>
      <c r="BL26" s="213"/>
      <c r="BM26" s="213"/>
      <c r="BN26" s="213"/>
      <c r="BO26" s="214"/>
      <c r="BP26" s="207">
        <v>2</v>
      </c>
      <c r="BQ26" s="215"/>
      <c r="BR26" s="213"/>
      <c r="BS26" s="213"/>
      <c r="BT26" s="213"/>
      <c r="BU26" s="213">
        <v>30</v>
      </c>
      <c r="BV26" s="213"/>
      <c r="BW26" s="213"/>
      <c r="BX26" s="213"/>
      <c r="BY26" s="213"/>
      <c r="BZ26" s="213"/>
      <c r="CA26" s="214"/>
      <c r="CB26" s="207">
        <v>2</v>
      </c>
      <c r="CC26" s="215"/>
      <c r="CD26" s="213"/>
      <c r="CE26" s="213"/>
      <c r="CF26" s="213"/>
      <c r="CG26" s="213"/>
      <c r="CH26" s="213"/>
      <c r="CI26" s="213"/>
      <c r="CJ26" s="213"/>
      <c r="CK26" s="213"/>
      <c r="CL26" s="213"/>
      <c r="CM26" s="214"/>
      <c r="CN26" s="207"/>
      <c r="CO26" s="59"/>
      <c r="CP26" s="56"/>
      <c r="CQ26" s="56"/>
      <c r="CR26" s="56"/>
      <c r="CS26" s="56"/>
      <c r="CT26" s="56"/>
      <c r="CU26" s="56"/>
      <c r="CV26" s="56"/>
      <c r="CW26" s="56"/>
      <c r="CX26" s="56"/>
      <c r="CY26" s="57"/>
      <c r="CZ26" s="58"/>
    </row>
    <row r="27" spans="2:104" ht="24.75" customHeight="1">
      <c r="B27" s="46" t="s">
        <v>150</v>
      </c>
      <c r="C27" s="166" t="s">
        <v>125</v>
      </c>
      <c r="D27" s="100" t="s">
        <v>182</v>
      </c>
      <c r="E27" s="100"/>
      <c r="F27" s="100" t="s">
        <v>181</v>
      </c>
      <c r="G27" s="101">
        <f t="shared" si="0"/>
        <v>90</v>
      </c>
      <c r="H27" s="102">
        <f t="shared" si="1"/>
        <v>4</v>
      </c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4"/>
      <c r="T27" s="207"/>
      <c r="U27" s="215"/>
      <c r="V27" s="213"/>
      <c r="W27" s="213"/>
      <c r="X27" s="213"/>
      <c r="Y27" s="213"/>
      <c r="Z27" s="213"/>
      <c r="AA27" s="213"/>
      <c r="AB27" s="213"/>
      <c r="AC27" s="213"/>
      <c r="AD27" s="213"/>
      <c r="AE27" s="214"/>
      <c r="AF27" s="207"/>
      <c r="AG27" s="215"/>
      <c r="AH27" s="213"/>
      <c r="AI27" s="213"/>
      <c r="AJ27" s="213"/>
      <c r="AK27" s="213"/>
      <c r="AL27" s="213"/>
      <c r="AM27" s="213"/>
      <c r="AN27" s="213"/>
      <c r="AO27" s="213"/>
      <c r="AP27" s="213"/>
      <c r="AQ27" s="214"/>
      <c r="AR27" s="207"/>
      <c r="AS27" s="215"/>
      <c r="AT27" s="213"/>
      <c r="AU27" s="213"/>
      <c r="AV27" s="213"/>
      <c r="AW27" s="213"/>
      <c r="AX27" s="213"/>
      <c r="AY27" s="213"/>
      <c r="AZ27" s="213"/>
      <c r="BA27" s="213"/>
      <c r="BB27" s="213"/>
      <c r="BC27" s="214"/>
      <c r="BD27" s="207"/>
      <c r="BE27" s="215"/>
      <c r="BF27" s="213"/>
      <c r="BG27" s="213"/>
      <c r="BH27" s="213"/>
      <c r="BI27" s="213">
        <v>45</v>
      </c>
      <c r="BJ27" s="213"/>
      <c r="BK27" s="213"/>
      <c r="BL27" s="213"/>
      <c r="BM27" s="213"/>
      <c r="BN27" s="213"/>
      <c r="BO27" s="214"/>
      <c r="BP27" s="207">
        <v>2</v>
      </c>
      <c r="BQ27" s="215"/>
      <c r="BR27" s="213"/>
      <c r="BS27" s="213"/>
      <c r="BT27" s="213"/>
      <c r="BU27" s="213">
        <v>45</v>
      </c>
      <c r="BV27" s="213"/>
      <c r="BW27" s="213"/>
      <c r="BX27" s="213"/>
      <c r="BY27" s="213"/>
      <c r="BZ27" s="213"/>
      <c r="CA27" s="214"/>
      <c r="CB27" s="207">
        <v>2</v>
      </c>
      <c r="CC27" s="215"/>
      <c r="CD27" s="213"/>
      <c r="CE27" s="213"/>
      <c r="CF27" s="213"/>
      <c r="CG27" s="213"/>
      <c r="CH27" s="213"/>
      <c r="CI27" s="213"/>
      <c r="CJ27" s="213"/>
      <c r="CK27" s="213"/>
      <c r="CL27" s="213"/>
      <c r="CM27" s="214"/>
      <c r="CN27" s="207"/>
      <c r="CO27" s="59"/>
      <c r="CP27" s="56"/>
      <c r="CQ27" s="56"/>
      <c r="CR27" s="56"/>
      <c r="CS27" s="56"/>
      <c r="CT27" s="56"/>
      <c r="CU27" s="56"/>
      <c r="CV27" s="56"/>
      <c r="CW27" s="56"/>
      <c r="CX27" s="56"/>
      <c r="CY27" s="57"/>
      <c r="CZ27" s="58"/>
    </row>
    <row r="28" spans="2:104" ht="28.5" customHeight="1">
      <c r="B28" s="45" t="s">
        <v>151</v>
      </c>
      <c r="C28" s="166" t="s">
        <v>126</v>
      </c>
      <c r="D28" s="100"/>
      <c r="E28" s="100"/>
      <c r="F28" s="100" t="s">
        <v>180</v>
      </c>
      <c r="G28" s="101">
        <f t="shared" si="0"/>
        <v>60</v>
      </c>
      <c r="H28" s="102">
        <f t="shared" si="1"/>
        <v>4</v>
      </c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4"/>
      <c r="T28" s="207"/>
      <c r="U28" s="215"/>
      <c r="V28" s="213"/>
      <c r="W28" s="213"/>
      <c r="X28" s="213"/>
      <c r="Y28" s="213"/>
      <c r="Z28" s="213"/>
      <c r="AA28" s="213"/>
      <c r="AB28" s="213"/>
      <c r="AC28" s="213"/>
      <c r="AD28" s="213"/>
      <c r="AE28" s="214"/>
      <c r="AF28" s="207"/>
      <c r="AG28" s="211"/>
      <c r="AH28" s="212"/>
      <c r="AI28" s="212"/>
      <c r="AJ28" s="212"/>
      <c r="AK28" s="213"/>
      <c r="AL28" s="213"/>
      <c r="AM28" s="213"/>
      <c r="AN28" s="213">
        <v>30</v>
      </c>
      <c r="AO28" s="213"/>
      <c r="AP28" s="213"/>
      <c r="AQ28" s="214"/>
      <c r="AR28" s="207">
        <v>2</v>
      </c>
      <c r="AS28" s="211"/>
      <c r="AT28" s="212"/>
      <c r="AU28" s="212"/>
      <c r="AV28" s="212"/>
      <c r="AW28" s="213"/>
      <c r="AX28" s="213"/>
      <c r="AY28" s="213"/>
      <c r="AZ28" s="213">
        <v>30</v>
      </c>
      <c r="BA28" s="213"/>
      <c r="BB28" s="213"/>
      <c r="BC28" s="214"/>
      <c r="BD28" s="207">
        <v>2</v>
      </c>
      <c r="BE28" s="215"/>
      <c r="BF28" s="213"/>
      <c r="BG28" s="213"/>
      <c r="BH28" s="213"/>
      <c r="BI28" s="213"/>
      <c r="BJ28" s="213"/>
      <c r="BK28" s="213"/>
      <c r="BL28" s="213"/>
      <c r="BM28" s="213"/>
      <c r="BN28" s="213"/>
      <c r="BO28" s="214"/>
      <c r="BP28" s="207"/>
      <c r="BQ28" s="215"/>
      <c r="BR28" s="213"/>
      <c r="BS28" s="213"/>
      <c r="BT28" s="213"/>
      <c r="BU28" s="213"/>
      <c r="BV28" s="213"/>
      <c r="BW28" s="213"/>
      <c r="BX28" s="213"/>
      <c r="BY28" s="213"/>
      <c r="BZ28" s="213"/>
      <c r="CA28" s="214"/>
      <c r="CB28" s="207"/>
      <c r="CC28" s="215"/>
      <c r="CD28" s="213"/>
      <c r="CE28" s="213"/>
      <c r="CF28" s="213"/>
      <c r="CG28" s="213"/>
      <c r="CH28" s="213"/>
      <c r="CI28" s="213"/>
      <c r="CJ28" s="213"/>
      <c r="CK28" s="213"/>
      <c r="CL28" s="213"/>
      <c r="CM28" s="214"/>
      <c r="CN28" s="207"/>
      <c r="CO28" s="59"/>
      <c r="CP28" s="56"/>
      <c r="CQ28" s="56"/>
      <c r="CR28" s="56"/>
      <c r="CS28" s="56"/>
      <c r="CT28" s="56"/>
      <c r="CU28" s="56"/>
      <c r="CV28" s="56"/>
      <c r="CW28" s="56"/>
      <c r="CX28" s="56"/>
      <c r="CY28" s="57"/>
      <c r="CZ28" s="58"/>
    </row>
    <row r="29" spans="2:104" ht="27.75" customHeight="1">
      <c r="B29" s="46" t="s">
        <v>152</v>
      </c>
      <c r="C29" s="166" t="s">
        <v>127</v>
      </c>
      <c r="D29" s="100"/>
      <c r="E29" s="100"/>
      <c r="F29" s="100" t="s">
        <v>180</v>
      </c>
      <c r="G29" s="101">
        <f t="shared" si="0"/>
        <v>60</v>
      </c>
      <c r="H29" s="102">
        <f t="shared" si="1"/>
        <v>4</v>
      </c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4"/>
      <c r="T29" s="207"/>
      <c r="U29" s="215"/>
      <c r="V29" s="213"/>
      <c r="W29" s="213"/>
      <c r="X29" s="213"/>
      <c r="Y29" s="213"/>
      <c r="Z29" s="213"/>
      <c r="AA29" s="213"/>
      <c r="AB29" s="213"/>
      <c r="AC29" s="213"/>
      <c r="AD29" s="213"/>
      <c r="AE29" s="214"/>
      <c r="AF29" s="207"/>
      <c r="AG29" s="211"/>
      <c r="AH29" s="212"/>
      <c r="AI29" s="212"/>
      <c r="AJ29" s="212"/>
      <c r="AK29" s="213"/>
      <c r="AL29" s="213"/>
      <c r="AM29" s="213"/>
      <c r="AN29" s="213">
        <v>30</v>
      </c>
      <c r="AO29" s="213"/>
      <c r="AP29" s="213"/>
      <c r="AQ29" s="214"/>
      <c r="AR29" s="207">
        <v>2</v>
      </c>
      <c r="AS29" s="211"/>
      <c r="AT29" s="212"/>
      <c r="AU29" s="212"/>
      <c r="AV29" s="212"/>
      <c r="AW29" s="213"/>
      <c r="AX29" s="213"/>
      <c r="AY29" s="213"/>
      <c r="AZ29" s="213">
        <v>30</v>
      </c>
      <c r="BA29" s="213"/>
      <c r="BB29" s="213"/>
      <c r="BC29" s="214"/>
      <c r="BD29" s="207">
        <v>2</v>
      </c>
      <c r="BE29" s="215"/>
      <c r="BF29" s="213"/>
      <c r="BG29" s="213"/>
      <c r="BH29" s="213"/>
      <c r="BI29" s="213"/>
      <c r="BJ29" s="213"/>
      <c r="BK29" s="213"/>
      <c r="BL29" s="213"/>
      <c r="BM29" s="213"/>
      <c r="BN29" s="213"/>
      <c r="BO29" s="214"/>
      <c r="BP29" s="207"/>
      <c r="BQ29" s="215"/>
      <c r="BR29" s="213"/>
      <c r="BS29" s="213"/>
      <c r="BT29" s="213"/>
      <c r="BU29" s="213"/>
      <c r="BV29" s="213"/>
      <c r="BW29" s="213"/>
      <c r="BX29" s="213"/>
      <c r="BY29" s="213"/>
      <c r="BZ29" s="213"/>
      <c r="CA29" s="214"/>
      <c r="CB29" s="207"/>
      <c r="CC29" s="215"/>
      <c r="CD29" s="213"/>
      <c r="CE29" s="213"/>
      <c r="CF29" s="213"/>
      <c r="CG29" s="213"/>
      <c r="CH29" s="213"/>
      <c r="CI29" s="213"/>
      <c r="CJ29" s="213"/>
      <c r="CK29" s="213"/>
      <c r="CL29" s="213"/>
      <c r="CM29" s="214"/>
      <c r="CN29" s="207"/>
      <c r="CO29" s="59"/>
      <c r="CP29" s="56"/>
      <c r="CQ29" s="56"/>
      <c r="CR29" s="56"/>
      <c r="CS29" s="56"/>
      <c r="CT29" s="56"/>
      <c r="CU29" s="56"/>
      <c r="CV29" s="56"/>
      <c r="CW29" s="56"/>
      <c r="CX29" s="56"/>
      <c r="CY29" s="57"/>
      <c r="CZ29" s="58"/>
    </row>
    <row r="30" spans="2:104" ht="27.75" customHeight="1">
      <c r="B30" s="45" t="s">
        <v>153</v>
      </c>
      <c r="C30" s="166" t="s">
        <v>128</v>
      </c>
      <c r="D30" s="100"/>
      <c r="E30" s="100"/>
      <c r="F30" s="100" t="s">
        <v>180</v>
      </c>
      <c r="G30" s="101">
        <f t="shared" si="0"/>
        <v>60</v>
      </c>
      <c r="H30" s="102">
        <f t="shared" si="1"/>
        <v>4</v>
      </c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4"/>
      <c r="T30" s="207"/>
      <c r="U30" s="215"/>
      <c r="V30" s="213"/>
      <c r="W30" s="213"/>
      <c r="X30" s="213"/>
      <c r="Y30" s="213"/>
      <c r="Z30" s="213"/>
      <c r="AA30" s="213"/>
      <c r="AB30" s="213"/>
      <c r="AC30" s="213"/>
      <c r="AD30" s="213"/>
      <c r="AE30" s="214"/>
      <c r="AF30" s="207"/>
      <c r="AG30" s="215"/>
      <c r="AH30" s="213"/>
      <c r="AI30" s="213"/>
      <c r="AJ30" s="212"/>
      <c r="AK30" s="213">
        <v>30</v>
      </c>
      <c r="AL30" s="213"/>
      <c r="AM30" s="213"/>
      <c r="AN30" s="213"/>
      <c r="AO30" s="213"/>
      <c r="AP30" s="213"/>
      <c r="AQ30" s="214"/>
      <c r="AR30" s="207">
        <v>2</v>
      </c>
      <c r="AS30" s="215"/>
      <c r="AT30" s="213"/>
      <c r="AU30" s="213"/>
      <c r="AV30" s="212"/>
      <c r="AW30" s="213">
        <v>30</v>
      </c>
      <c r="AX30" s="213"/>
      <c r="AY30" s="213"/>
      <c r="AZ30" s="213"/>
      <c r="BA30" s="213"/>
      <c r="BB30" s="213"/>
      <c r="BC30" s="214"/>
      <c r="BD30" s="207">
        <v>2</v>
      </c>
      <c r="BE30" s="215"/>
      <c r="BF30" s="213"/>
      <c r="BG30" s="213"/>
      <c r="BH30" s="213"/>
      <c r="BI30" s="213"/>
      <c r="BJ30" s="213"/>
      <c r="BK30" s="213"/>
      <c r="BL30" s="213"/>
      <c r="BM30" s="213"/>
      <c r="BN30" s="213"/>
      <c r="BO30" s="214"/>
      <c r="BP30" s="207"/>
      <c r="BQ30" s="215"/>
      <c r="BR30" s="213"/>
      <c r="BS30" s="213"/>
      <c r="BT30" s="213"/>
      <c r="BU30" s="213"/>
      <c r="BV30" s="213"/>
      <c r="BW30" s="213"/>
      <c r="BX30" s="213"/>
      <c r="BY30" s="213"/>
      <c r="BZ30" s="213"/>
      <c r="CA30" s="214"/>
      <c r="CB30" s="207"/>
      <c r="CC30" s="215"/>
      <c r="CD30" s="213"/>
      <c r="CE30" s="213"/>
      <c r="CF30" s="213"/>
      <c r="CG30" s="213"/>
      <c r="CH30" s="213"/>
      <c r="CI30" s="213"/>
      <c r="CJ30" s="213"/>
      <c r="CK30" s="213"/>
      <c r="CL30" s="213"/>
      <c r="CM30" s="214"/>
      <c r="CN30" s="207"/>
      <c r="CO30" s="59"/>
      <c r="CP30" s="56"/>
      <c r="CQ30" s="56"/>
      <c r="CR30" s="56"/>
      <c r="CS30" s="56"/>
      <c r="CT30" s="56"/>
      <c r="CU30" s="56"/>
      <c r="CV30" s="56"/>
      <c r="CW30" s="56"/>
      <c r="CX30" s="56"/>
      <c r="CY30" s="57"/>
      <c r="CZ30" s="58"/>
    </row>
    <row r="31" spans="2:104" ht="27" customHeight="1">
      <c r="B31" s="46" t="s">
        <v>154</v>
      </c>
      <c r="C31" s="166" t="s">
        <v>129</v>
      </c>
      <c r="D31" s="100"/>
      <c r="E31" s="100"/>
      <c r="F31" s="100" t="s">
        <v>170</v>
      </c>
      <c r="G31" s="101">
        <f t="shared" si="0"/>
        <v>30</v>
      </c>
      <c r="H31" s="102">
        <f t="shared" si="1"/>
        <v>2</v>
      </c>
      <c r="I31" s="213">
        <v>30</v>
      </c>
      <c r="J31" s="213"/>
      <c r="K31" s="213"/>
      <c r="L31" s="213"/>
      <c r="M31" s="213"/>
      <c r="N31" s="213"/>
      <c r="O31" s="213"/>
      <c r="P31" s="213"/>
      <c r="Q31" s="213"/>
      <c r="R31" s="213"/>
      <c r="S31" s="214"/>
      <c r="T31" s="207">
        <v>2</v>
      </c>
      <c r="U31" s="215"/>
      <c r="V31" s="213"/>
      <c r="W31" s="213"/>
      <c r="X31" s="213"/>
      <c r="Y31" s="213"/>
      <c r="Z31" s="213"/>
      <c r="AA31" s="213"/>
      <c r="AB31" s="213"/>
      <c r="AC31" s="213"/>
      <c r="AD31" s="213"/>
      <c r="AE31" s="214"/>
      <c r="AF31" s="207"/>
      <c r="AG31" s="215"/>
      <c r="AH31" s="213"/>
      <c r="AI31" s="213"/>
      <c r="AJ31" s="213"/>
      <c r="AK31" s="213"/>
      <c r="AL31" s="213"/>
      <c r="AM31" s="213"/>
      <c r="AN31" s="213"/>
      <c r="AO31" s="213"/>
      <c r="AP31" s="213"/>
      <c r="AQ31" s="214"/>
      <c r="AR31" s="207"/>
      <c r="AS31" s="215"/>
      <c r="AT31" s="213"/>
      <c r="AU31" s="213"/>
      <c r="AV31" s="213"/>
      <c r="AW31" s="213"/>
      <c r="AX31" s="213"/>
      <c r="AY31" s="213"/>
      <c r="AZ31" s="213"/>
      <c r="BA31" s="213"/>
      <c r="BB31" s="213"/>
      <c r="BC31" s="214"/>
      <c r="BD31" s="207"/>
      <c r="BE31" s="215"/>
      <c r="BF31" s="213"/>
      <c r="BG31" s="213"/>
      <c r="BH31" s="213"/>
      <c r="BI31" s="213"/>
      <c r="BJ31" s="213"/>
      <c r="BK31" s="213"/>
      <c r="BL31" s="213"/>
      <c r="BM31" s="213"/>
      <c r="BN31" s="213"/>
      <c r="BO31" s="214"/>
      <c r="BP31" s="207"/>
      <c r="BQ31" s="215"/>
      <c r="BR31" s="213"/>
      <c r="BS31" s="213"/>
      <c r="BT31" s="213"/>
      <c r="BU31" s="213"/>
      <c r="BV31" s="213"/>
      <c r="BW31" s="213"/>
      <c r="BX31" s="213"/>
      <c r="BY31" s="213"/>
      <c r="BZ31" s="213"/>
      <c r="CA31" s="214"/>
      <c r="CB31" s="207"/>
      <c r="CC31" s="215"/>
      <c r="CD31" s="213"/>
      <c r="CE31" s="213"/>
      <c r="CF31" s="213"/>
      <c r="CG31" s="213"/>
      <c r="CH31" s="213"/>
      <c r="CI31" s="213"/>
      <c r="CJ31" s="213"/>
      <c r="CK31" s="213"/>
      <c r="CL31" s="213"/>
      <c r="CM31" s="214"/>
      <c r="CN31" s="207"/>
      <c r="CO31" s="59"/>
      <c r="CP31" s="56"/>
      <c r="CQ31" s="56"/>
      <c r="CR31" s="56"/>
      <c r="CS31" s="56"/>
      <c r="CT31" s="56"/>
      <c r="CU31" s="56"/>
      <c r="CV31" s="56"/>
      <c r="CW31" s="56"/>
      <c r="CX31" s="56"/>
      <c r="CY31" s="57"/>
      <c r="CZ31" s="58"/>
    </row>
    <row r="32" spans="2:104" ht="24" customHeight="1">
      <c r="B32" s="45" t="s">
        <v>155</v>
      </c>
      <c r="C32" s="166" t="s">
        <v>130</v>
      </c>
      <c r="D32" s="100"/>
      <c r="E32" s="100"/>
      <c r="F32" s="100" t="s">
        <v>178</v>
      </c>
      <c r="G32" s="101">
        <f t="shared" si="0"/>
        <v>30</v>
      </c>
      <c r="H32" s="102">
        <f t="shared" si="1"/>
        <v>2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4"/>
      <c r="T32" s="207"/>
      <c r="U32" s="215"/>
      <c r="V32" s="213"/>
      <c r="W32" s="213"/>
      <c r="X32" s="213"/>
      <c r="Y32" s="213"/>
      <c r="Z32" s="213"/>
      <c r="AA32" s="213"/>
      <c r="AB32" s="213"/>
      <c r="AC32" s="213"/>
      <c r="AD32" s="213"/>
      <c r="AE32" s="214"/>
      <c r="AF32" s="207"/>
      <c r="AG32" s="215">
        <v>30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4"/>
      <c r="AR32" s="207">
        <v>2</v>
      </c>
      <c r="AS32" s="215"/>
      <c r="AT32" s="213"/>
      <c r="AU32" s="213"/>
      <c r="AV32" s="213"/>
      <c r="AW32" s="213"/>
      <c r="AX32" s="213"/>
      <c r="AY32" s="213"/>
      <c r="AZ32" s="213"/>
      <c r="BA32" s="213"/>
      <c r="BB32" s="213"/>
      <c r="BC32" s="214"/>
      <c r="BD32" s="207"/>
      <c r="BE32" s="215"/>
      <c r="BF32" s="213"/>
      <c r="BG32" s="213"/>
      <c r="BH32" s="213"/>
      <c r="BI32" s="213"/>
      <c r="BJ32" s="213"/>
      <c r="BK32" s="213"/>
      <c r="BL32" s="213"/>
      <c r="BM32" s="213"/>
      <c r="BN32" s="213"/>
      <c r="BO32" s="214"/>
      <c r="BP32" s="207"/>
      <c r="BQ32" s="215"/>
      <c r="BR32" s="213"/>
      <c r="BS32" s="213"/>
      <c r="BT32" s="213"/>
      <c r="BU32" s="213"/>
      <c r="BV32" s="213"/>
      <c r="BW32" s="213"/>
      <c r="BX32" s="213"/>
      <c r="BY32" s="213"/>
      <c r="BZ32" s="213"/>
      <c r="CA32" s="214"/>
      <c r="CB32" s="207"/>
      <c r="CC32" s="215"/>
      <c r="CD32" s="213"/>
      <c r="CE32" s="213"/>
      <c r="CF32" s="213"/>
      <c r="CG32" s="213"/>
      <c r="CH32" s="213"/>
      <c r="CI32" s="213"/>
      <c r="CJ32" s="213"/>
      <c r="CK32" s="213"/>
      <c r="CL32" s="213"/>
      <c r="CM32" s="214"/>
      <c r="CN32" s="207"/>
      <c r="CO32" s="59"/>
      <c r="CP32" s="56"/>
      <c r="CQ32" s="56"/>
      <c r="CR32" s="56"/>
      <c r="CS32" s="56"/>
      <c r="CT32" s="56"/>
      <c r="CU32" s="56"/>
      <c r="CV32" s="56"/>
      <c r="CW32" s="56"/>
      <c r="CX32" s="56"/>
      <c r="CY32" s="57"/>
      <c r="CZ32" s="58"/>
    </row>
    <row r="33" spans="2:104" ht="27" customHeight="1">
      <c r="B33" s="46" t="s">
        <v>156</v>
      </c>
      <c r="C33" s="166" t="s">
        <v>131</v>
      </c>
      <c r="D33" s="100"/>
      <c r="E33" s="100"/>
      <c r="F33" s="100" t="s">
        <v>171</v>
      </c>
      <c r="G33" s="101">
        <f t="shared" si="0"/>
        <v>30</v>
      </c>
      <c r="H33" s="102">
        <f t="shared" si="1"/>
        <v>2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4"/>
      <c r="T33" s="207"/>
      <c r="U33" s="215">
        <v>30</v>
      </c>
      <c r="V33" s="213"/>
      <c r="W33" s="213"/>
      <c r="X33" s="213"/>
      <c r="Y33" s="213"/>
      <c r="Z33" s="213"/>
      <c r="AA33" s="213"/>
      <c r="AB33" s="213"/>
      <c r="AC33" s="213"/>
      <c r="AD33" s="213"/>
      <c r="AE33" s="214"/>
      <c r="AF33" s="207">
        <v>2</v>
      </c>
      <c r="AG33" s="215"/>
      <c r="AH33" s="213"/>
      <c r="AI33" s="213"/>
      <c r="AJ33" s="213"/>
      <c r="AK33" s="213"/>
      <c r="AL33" s="213"/>
      <c r="AM33" s="213"/>
      <c r="AN33" s="213"/>
      <c r="AO33" s="213"/>
      <c r="AP33" s="213"/>
      <c r="AQ33" s="214"/>
      <c r="AR33" s="207"/>
      <c r="AS33" s="215"/>
      <c r="AT33" s="213"/>
      <c r="AU33" s="213"/>
      <c r="AV33" s="213"/>
      <c r="AW33" s="213"/>
      <c r="AX33" s="213"/>
      <c r="AY33" s="213"/>
      <c r="AZ33" s="213"/>
      <c r="BA33" s="213"/>
      <c r="BB33" s="213"/>
      <c r="BC33" s="214"/>
      <c r="BD33" s="207"/>
      <c r="BE33" s="215"/>
      <c r="BF33" s="213"/>
      <c r="BG33" s="213"/>
      <c r="BH33" s="213"/>
      <c r="BI33" s="213"/>
      <c r="BJ33" s="213"/>
      <c r="BK33" s="213"/>
      <c r="BL33" s="213"/>
      <c r="BM33" s="213"/>
      <c r="BN33" s="213"/>
      <c r="BO33" s="214"/>
      <c r="BP33" s="207"/>
      <c r="BQ33" s="215"/>
      <c r="BR33" s="213"/>
      <c r="BS33" s="213"/>
      <c r="BT33" s="213"/>
      <c r="BU33" s="213"/>
      <c r="BV33" s="213"/>
      <c r="BW33" s="213"/>
      <c r="BX33" s="213"/>
      <c r="BY33" s="213"/>
      <c r="BZ33" s="213"/>
      <c r="CA33" s="214"/>
      <c r="CB33" s="207"/>
      <c r="CC33" s="215"/>
      <c r="CD33" s="213"/>
      <c r="CE33" s="213"/>
      <c r="CF33" s="213"/>
      <c r="CG33" s="213"/>
      <c r="CH33" s="213"/>
      <c r="CI33" s="213"/>
      <c r="CJ33" s="213"/>
      <c r="CK33" s="213"/>
      <c r="CL33" s="213"/>
      <c r="CM33" s="214"/>
      <c r="CN33" s="207"/>
      <c r="CO33" s="59"/>
      <c r="CP33" s="56"/>
      <c r="CQ33" s="56"/>
      <c r="CR33" s="56"/>
      <c r="CS33" s="56"/>
      <c r="CT33" s="56"/>
      <c r="CU33" s="56"/>
      <c r="CV33" s="56"/>
      <c r="CW33" s="56"/>
      <c r="CX33" s="56"/>
      <c r="CY33" s="57"/>
      <c r="CZ33" s="58"/>
    </row>
    <row r="34" spans="2:104" ht="29.25" customHeight="1">
      <c r="B34" s="45" t="s">
        <v>157</v>
      </c>
      <c r="C34" s="166" t="s">
        <v>114</v>
      </c>
      <c r="D34" s="100"/>
      <c r="E34" s="100"/>
      <c r="F34" s="100" t="s">
        <v>179</v>
      </c>
      <c r="G34" s="101">
        <f t="shared" si="0"/>
        <v>30</v>
      </c>
      <c r="H34" s="102">
        <f t="shared" si="1"/>
        <v>2</v>
      </c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4"/>
      <c r="T34" s="207"/>
      <c r="U34" s="215"/>
      <c r="V34" s="213"/>
      <c r="W34" s="213"/>
      <c r="X34" s="213"/>
      <c r="Y34" s="213"/>
      <c r="Z34" s="213"/>
      <c r="AA34" s="213"/>
      <c r="AB34" s="213"/>
      <c r="AC34" s="213"/>
      <c r="AD34" s="213"/>
      <c r="AE34" s="214"/>
      <c r="AF34" s="207"/>
      <c r="AG34" s="215"/>
      <c r="AH34" s="213"/>
      <c r="AI34" s="213"/>
      <c r="AJ34" s="213"/>
      <c r="AK34" s="213"/>
      <c r="AL34" s="213"/>
      <c r="AM34" s="213"/>
      <c r="AN34" s="213"/>
      <c r="AO34" s="213"/>
      <c r="AP34" s="213"/>
      <c r="AQ34" s="214"/>
      <c r="AR34" s="207"/>
      <c r="AS34" s="215">
        <v>30</v>
      </c>
      <c r="AT34" s="213"/>
      <c r="AU34" s="213"/>
      <c r="AV34" s="213"/>
      <c r="AW34" s="213"/>
      <c r="AX34" s="213"/>
      <c r="AY34" s="213"/>
      <c r="AZ34" s="213"/>
      <c r="BA34" s="213"/>
      <c r="BB34" s="213"/>
      <c r="BC34" s="214"/>
      <c r="BD34" s="207">
        <v>2</v>
      </c>
      <c r="BE34" s="215"/>
      <c r="BF34" s="213"/>
      <c r="BG34" s="213"/>
      <c r="BH34" s="213"/>
      <c r="BI34" s="213"/>
      <c r="BJ34" s="213"/>
      <c r="BK34" s="213"/>
      <c r="BL34" s="213"/>
      <c r="BM34" s="213"/>
      <c r="BN34" s="213"/>
      <c r="BO34" s="214"/>
      <c r="BP34" s="207"/>
      <c r="BQ34" s="215"/>
      <c r="BR34" s="213"/>
      <c r="BS34" s="213"/>
      <c r="BT34" s="213"/>
      <c r="BU34" s="213"/>
      <c r="BV34" s="213"/>
      <c r="BW34" s="213"/>
      <c r="BX34" s="213"/>
      <c r="BY34" s="213"/>
      <c r="BZ34" s="213"/>
      <c r="CA34" s="214"/>
      <c r="CB34" s="207"/>
      <c r="CC34" s="215"/>
      <c r="CD34" s="213"/>
      <c r="CE34" s="213"/>
      <c r="CF34" s="213"/>
      <c r="CG34" s="213"/>
      <c r="CH34" s="213"/>
      <c r="CI34" s="213"/>
      <c r="CJ34" s="213"/>
      <c r="CK34" s="213"/>
      <c r="CL34" s="213"/>
      <c r="CM34" s="214"/>
      <c r="CN34" s="207"/>
      <c r="CO34" s="59"/>
      <c r="CP34" s="56"/>
      <c r="CQ34" s="56"/>
      <c r="CR34" s="56"/>
      <c r="CS34" s="56"/>
      <c r="CT34" s="56"/>
      <c r="CU34" s="56"/>
      <c r="CV34" s="56"/>
      <c r="CW34" s="56"/>
      <c r="CX34" s="56"/>
      <c r="CY34" s="57"/>
      <c r="CZ34" s="58"/>
    </row>
    <row r="35" spans="2:104" ht="29.25" customHeight="1">
      <c r="B35" s="46" t="s">
        <v>158</v>
      </c>
      <c r="C35" s="166" t="s">
        <v>132</v>
      </c>
      <c r="D35" s="100"/>
      <c r="E35" s="100" t="s">
        <v>206</v>
      </c>
      <c r="F35" s="100" t="s">
        <v>182</v>
      </c>
      <c r="G35" s="101">
        <f t="shared" si="0"/>
        <v>30</v>
      </c>
      <c r="H35" s="102">
        <f t="shared" si="1"/>
        <v>2</v>
      </c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4"/>
      <c r="T35" s="207"/>
      <c r="U35" s="215"/>
      <c r="V35" s="213"/>
      <c r="W35" s="213"/>
      <c r="X35" s="213"/>
      <c r="Y35" s="213"/>
      <c r="Z35" s="213"/>
      <c r="AA35" s="213"/>
      <c r="AB35" s="213"/>
      <c r="AC35" s="213"/>
      <c r="AD35" s="213"/>
      <c r="AE35" s="214"/>
      <c r="AF35" s="207"/>
      <c r="AG35" s="215"/>
      <c r="AH35" s="213"/>
      <c r="AI35" s="213"/>
      <c r="AJ35" s="213"/>
      <c r="AK35" s="213"/>
      <c r="AL35" s="213"/>
      <c r="AM35" s="213"/>
      <c r="AN35" s="213"/>
      <c r="AO35" s="213"/>
      <c r="AP35" s="213"/>
      <c r="AQ35" s="214"/>
      <c r="AR35" s="207"/>
      <c r="AS35" s="215"/>
      <c r="AT35" s="213"/>
      <c r="AU35" s="213"/>
      <c r="AV35" s="213"/>
      <c r="AW35" s="213"/>
      <c r="AX35" s="213"/>
      <c r="AY35" s="213"/>
      <c r="AZ35" s="213"/>
      <c r="BA35" s="213"/>
      <c r="BB35" s="213"/>
      <c r="BC35" s="214"/>
      <c r="BD35" s="207"/>
      <c r="BE35" s="215"/>
      <c r="BF35" s="213"/>
      <c r="BG35" s="213"/>
      <c r="BH35" s="213"/>
      <c r="BI35" s="213"/>
      <c r="BJ35" s="213"/>
      <c r="BK35" s="213"/>
      <c r="BL35" s="213"/>
      <c r="BM35" s="213"/>
      <c r="BN35" s="213"/>
      <c r="BO35" s="214"/>
      <c r="BP35" s="207"/>
      <c r="BQ35" s="215">
        <v>30</v>
      </c>
      <c r="BR35" s="213"/>
      <c r="BS35" s="213"/>
      <c r="BT35" s="213"/>
      <c r="BU35" s="213"/>
      <c r="BV35" s="213"/>
      <c r="BW35" s="213"/>
      <c r="BX35" s="213"/>
      <c r="BY35" s="213"/>
      <c r="BZ35" s="213"/>
      <c r="CA35" s="214"/>
      <c r="CB35" s="207">
        <v>2</v>
      </c>
      <c r="CC35" s="215"/>
      <c r="CD35" s="213"/>
      <c r="CE35" s="213"/>
      <c r="CF35" s="213"/>
      <c r="CG35" s="213"/>
      <c r="CH35" s="213"/>
      <c r="CI35" s="213"/>
      <c r="CJ35" s="213"/>
      <c r="CK35" s="213"/>
      <c r="CL35" s="213"/>
      <c r="CM35" s="214"/>
      <c r="CN35" s="207"/>
      <c r="CO35" s="59"/>
      <c r="CP35" s="56"/>
      <c r="CQ35" s="56"/>
      <c r="CR35" s="56"/>
      <c r="CS35" s="56"/>
      <c r="CT35" s="56"/>
      <c r="CU35" s="56"/>
      <c r="CV35" s="56"/>
      <c r="CW35" s="56"/>
      <c r="CX35" s="56"/>
      <c r="CY35" s="57"/>
      <c r="CZ35" s="58"/>
    </row>
    <row r="36" spans="2:104" ht="23.25" customHeight="1">
      <c r="B36" s="45" t="s">
        <v>159</v>
      </c>
      <c r="C36" s="166" t="s">
        <v>133</v>
      </c>
      <c r="D36" s="100"/>
      <c r="E36" s="100"/>
      <c r="F36" s="100" t="s">
        <v>183</v>
      </c>
      <c r="G36" s="101">
        <f t="shared" si="0"/>
        <v>30</v>
      </c>
      <c r="H36" s="102">
        <f t="shared" si="1"/>
        <v>2</v>
      </c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4"/>
      <c r="T36" s="207"/>
      <c r="U36" s="215"/>
      <c r="V36" s="213"/>
      <c r="W36" s="213"/>
      <c r="X36" s="213"/>
      <c r="Y36" s="213"/>
      <c r="Z36" s="213"/>
      <c r="AA36" s="213"/>
      <c r="AB36" s="213"/>
      <c r="AC36" s="213"/>
      <c r="AD36" s="213"/>
      <c r="AE36" s="214"/>
      <c r="AF36" s="207"/>
      <c r="AG36" s="215"/>
      <c r="AH36" s="213"/>
      <c r="AI36" s="213"/>
      <c r="AJ36" s="213"/>
      <c r="AK36" s="213"/>
      <c r="AL36" s="213"/>
      <c r="AM36" s="213"/>
      <c r="AN36" s="213"/>
      <c r="AO36" s="213"/>
      <c r="AP36" s="213"/>
      <c r="AQ36" s="214"/>
      <c r="AR36" s="207"/>
      <c r="AS36" s="215"/>
      <c r="AT36" s="213"/>
      <c r="AU36" s="213"/>
      <c r="AV36" s="213"/>
      <c r="AW36" s="213"/>
      <c r="AX36" s="213"/>
      <c r="AY36" s="213"/>
      <c r="AZ36" s="213"/>
      <c r="BA36" s="213"/>
      <c r="BB36" s="213"/>
      <c r="BC36" s="214"/>
      <c r="BD36" s="207"/>
      <c r="BE36" s="215">
        <v>30</v>
      </c>
      <c r="BF36" s="213"/>
      <c r="BG36" s="213"/>
      <c r="BH36" s="213"/>
      <c r="BI36" s="213"/>
      <c r="BJ36" s="213"/>
      <c r="BK36" s="213"/>
      <c r="BL36" s="213"/>
      <c r="BM36" s="213"/>
      <c r="BN36" s="213"/>
      <c r="BO36" s="214"/>
      <c r="BP36" s="207">
        <v>2</v>
      </c>
      <c r="BQ36" s="215"/>
      <c r="BR36" s="213"/>
      <c r="BS36" s="213"/>
      <c r="BT36" s="213"/>
      <c r="BU36" s="213"/>
      <c r="BV36" s="213"/>
      <c r="BW36" s="213"/>
      <c r="BX36" s="213"/>
      <c r="BY36" s="213"/>
      <c r="BZ36" s="213"/>
      <c r="CA36" s="214"/>
      <c r="CB36" s="207"/>
      <c r="CC36" s="215"/>
      <c r="CD36" s="213"/>
      <c r="CE36" s="213"/>
      <c r="CF36" s="213"/>
      <c r="CG36" s="213"/>
      <c r="CH36" s="213"/>
      <c r="CI36" s="213"/>
      <c r="CJ36" s="213"/>
      <c r="CK36" s="213"/>
      <c r="CL36" s="213"/>
      <c r="CM36" s="214"/>
      <c r="CN36" s="207"/>
      <c r="CO36" s="59"/>
      <c r="CP36" s="56"/>
      <c r="CQ36" s="56"/>
      <c r="CR36" s="56"/>
      <c r="CS36" s="56"/>
      <c r="CT36" s="56"/>
      <c r="CU36" s="56"/>
      <c r="CV36" s="56"/>
      <c r="CW36" s="56"/>
      <c r="CX36" s="56"/>
      <c r="CY36" s="57"/>
      <c r="CZ36" s="58"/>
    </row>
    <row r="37" spans="2:104" ht="27.75" customHeight="1">
      <c r="B37" s="46" t="s">
        <v>160</v>
      </c>
      <c r="C37" s="166" t="s">
        <v>134</v>
      </c>
      <c r="D37" s="100"/>
      <c r="E37" s="100"/>
      <c r="F37" s="100" t="s">
        <v>183</v>
      </c>
      <c r="G37" s="101">
        <f t="shared" si="0"/>
        <v>30</v>
      </c>
      <c r="H37" s="102">
        <f t="shared" si="1"/>
        <v>2</v>
      </c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4"/>
      <c r="T37" s="207"/>
      <c r="U37" s="215"/>
      <c r="V37" s="213"/>
      <c r="W37" s="213"/>
      <c r="X37" s="213"/>
      <c r="Y37" s="213"/>
      <c r="Z37" s="213"/>
      <c r="AA37" s="213"/>
      <c r="AB37" s="213"/>
      <c r="AC37" s="213"/>
      <c r="AD37" s="213"/>
      <c r="AE37" s="214"/>
      <c r="AF37" s="207"/>
      <c r="AG37" s="215"/>
      <c r="AH37" s="213"/>
      <c r="AI37" s="213"/>
      <c r="AJ37" s="213"/>
      <c r="AK37" s="213"/>
      <c r="AL37" s="213"/>
      <c r="AM37" s="213"/>
      <c r="AN37" s="213"/>
      <c r="AO37" s="213"/>
      <c r="AP37" s="213"/>
      <c r="AQ37" s="214"/>
      <c r="AR37" s="207"/>
      <c r="AS37" s="215"/>
      <c r="AT37" s="213"/>
      <c r="AU37" s="213"/>
      <c r="AV37" s="213"/>
      <c r="AW37" s="213"/>
      <c r="AX37" s="213"/>
      <c r="AY37" s="213"/>
      <c r="AZ37" s="213"/>
      <c r="BA37" s="213"/>
      <c r="BB37" s="213"/>
      <c r="BC37" s="214"/>
      <c r="BD37" s="207"/>
      <c r="BE37" s="215">
        <v>30</v>
      </c>
      <c r="BF37" s="213"/>
      <c r="BG37" s="213"/>
      <c r="BH37" s="213"/>
      <c r="BI37" s="213"/>
      <c r="BJ37" s="213"/>
      <c r="BK37" s="213"/>
      <c r="BL37" s="213"/>
      <c r="BM37" s="213"/>
      <c r="BN37" s="213"/>
      <c r="BO37" s="214"/>
      <c r="BP37" s="207">
        <v>2</v>
      </c>
      <c r="BQ37" s="215"/>
      <c r="BR37" s="213"/>
      <c r="BS37" s="213"/>
      <c r="BT37" s="213"/>
      <c r="BU37" s="213"/>
      <c r="BV37" s="213"/>
      <c r="BW37" s="213"/>
      <c r="BX37" s="213"/>
      <c r="BY37" s="213"/>
      <c r="BZ37" s="213"/>
      <c r="CA37" s="214"/>
      <c r="CB37" s="207"/>
      <c r="CC37" s="215"/>
      <c r="CD37" s="213"/>
      <c r="CE37" s="213"/>
      <c r="CF37" s="213"/>
      <c r="CG37" s="213"/>
      <c r="CH37" s="213"/>
      <c r="CI37" s="213"/>
      <c r="CJ37" s="213"/>
      <c r="CK37" s="213"/>
      <c r="CL37" s="213"/>
      <c r="CM37" s="214"/>
      <c r="CN37" s="207"/>
      <c r="CO37" s="59"/>
      <c r="CP37" s="56"/>
      <c r="CQ37" s="56"/>
      <c r="CR37" s="56"/>
      <c r="CS37" s="56"/>
      <c r="CT37" s="56"/>
      <c r="CU37" s="56"/>
      <c r="CV37" s="56"/>
      <c r="CW37" s="56"/>
      <c r="CX37" s="56"/>
      <c r="CY37" s="57"/>
      <c r="CZ37" s="58"/>
    </row>
    <row r="38" spans="2:104" ht="22.5" customHeight="1">
      <c r="B38" s="45" t="s">
        <v>161</v>
      </c>
      <c r="C38" s="166" t="s">
        <v>135</v>
      </c>
      <c r="D38" s="100"/>
      <c r="E38" s="100"/>
      <c r="F38" s="100" t="s">
        <v>182</v>
      </c>
      <c r="G38" s="101">
        <f t="shared" si="0"/>
        <v>30</v>
      </c>
      <c r="H38" s="102">
        <f t="shared" si="1"/>
        <v>2</v>
      </c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4"/>
      <c r="T38" s="207"/>
      <c r="U38" s="215"/>
      <c r="V38" s="213"/>
      <c r="W38" s="213"/>
      <c r="X38" s="213"/>
      <c r="Y38" s="213"/>
      <c r="Z38" s="213"/>
      <c r="AA38" s="213"/>
      <c r="AB38" s="213"/>
      <c r="AC38" s="213"/>
      <c r="AD38" s="213"/>
      <c r="AE38" s="214"/>
      <c r="AF38" s="207"/>
      <c r="AG38" s="215"/>
      <c r="AH38" s="213"/>
      <c r="AI38" s="213"/>
      <c r="AJ38" s="213"/>
      <c r="AK38" s="213"/>
      <c r="AL38" s="213"/>
      <c r="AM38" s="213"/>
      <c r="AN38" s="213"/>
      <c r="AO38" s="213"/>
      <c r="AP38" s="213"/>
      <c r="AQ38" s="214"/>
      <c r="AR38" s="207"/>
      <c r="AS38" s="215"/>
      <c r="AT38" s="213"/>
      <c r="AU38" s="213"/>
      <c r="AV38" s="213"/>
      <c r="AW38" s="213"/>
      <c r="AX38" s="213"/>
      <c r="AY38" s="213"/>
      <c r="AZ38" s="213"/>
      <c r="BA38" s="213"/>
      <c r="BB38" s="213"/>
      <c r="BC38" s="214"/>
      <c r="BD38" s="207"/>
      <c r="BE38" s="215"/>
      <c r="BF38" s="213"/>
      <c r="BG38" s="213"/>
      <c r="BH38" s="213"/>
      <c r="BI38" s="213"/>
      <c r="BJ38" s="213"/>
      <c r="BK38" s="213"/>
      <c r="BL38" s="213"/>
      <c r="BM38" s="213"/>
      <c r="BN38" s="213"/>
      <c r="BO38" s="214"/>
      <c r="BP38" s="207"/>
      <c r="BQ38" s="215">
        <v>30</v>
      </c>
      <c r="BR38" s="213"/>
      <c r="BS38" s="213"/>
      <c r="BT38" s="213"/>
      <c r="BU38" s="213"/>
      <c r="BV38" s="213"/>
      <c r="BW38" s="213"/>
      <c r="BX38" s="213"/>
      <c r="BY38" s="213"/>
      <c r="BZ38" s="213"/>
      <c r="CA38" s="214"/>
      <c r="CB38" s="207">
        <v>2</v>
      </c>
      <c r="CC38" s="215"/>
      <c r="CD38" s="213"/>
      <c r="CE38" s="213"/>
      <c r="CF38" s="213"/>
      <c r="CG38" s="213"/>
      <c r="CH38" s="213"/>
      <c r="CI38" s="213"/>
      <c r="CJ38" s="213"/>
      <c r="CK38" s="213"/>
      <c r="CL38" s="213"/>
      <c r="CM38" s="214"/>
      <c r="CN38" s="207"/>
      <c r="CO38" s="59"/>
      <c r="CP38" s="56"/>
      <c r="CQ38" s="56"/>
      <c r="CR38" s="56"/>
      <c r="CS38" s="56"/>
      <c r="CT38" s="56"/>
      <c r="CU38" s="56"/>
      <c r="CV38" s="56"/>
      <c r="CW38" s="56"/>
      <c r="CX38" s="56"/>
      <c r="CY38" s="57"/>
      <c r="CZ38" s="58"/>
    </row>
    <row r="39" spans="2:104" ht="24.75" customHeight="1">
      <c r="B39" s="46" t="s">
        <v>162</v>
      </c>
      <c r="C39" s="166" t="s">
        <v>136</v>
      </c>
      <c r="D39" s="100"/>
      <c r="E39" s="100"/>
      <c r="F39" s="100" t="s">
        <v>182</v>
      </c>
      <c r="G39" s="101">
        <f t="shared" si="0"/>
        <v>30</v>
      </c>
      <c r="H39" s="102">
        <f t="shared" si="1"/>
        <v>2</v>
      </c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4"/>
      <c r="T39" s="207"/>
      <c r="U39" s="215"/>
      <c r="V39" s="213"/>
      <c r="W39" s="213"/>
      <c r="X39" s="213"/>
      <c r="Y39" s="213"/>
      <c r="Z39" s="213"/>
      <c r="AA39" s="213"/>
      <c r="AB39" s="213"/>
      <c r="AC39" s="213"/>
      <c r="AD39" s="213"/>
      <c r="AE39" s="214"/>
      <c r="AF39" s="207"/>
      <c r="AG39" s="215"/>
      <c r="AH39" s="213"/>
      <c r="AI39" s="213"/>
      <c r="AJ39" s="213"/>
      <c r="AK39" s="213"/>
      <c r="AL39" s="213"/>
      <c r="AM39" s="213"/>
      <c r="AN39" s="213"/>
      <c r="AO39" s="213"/>
      <c r="AP39" s="213"/>
      <c r="AQ39" s="214"/>
      <c r="AR39" s="207"/>
      <c r="AS39" s="215"/>
      <c r="AT39" s="213"/>
      <c r="AU39" s="213"/>
      <c r="AV39" s="213"/>
      <c r="AW39" s="213"/>
      <c r="AX39" s="213"/>
      <c r="AY39" s="213"/>
      <c r="AZ39" s="213"/>
      <c r="BA39" s="213"/>
      <c r="BB39" s="213"/>
      <c r="BC39" s="214"/>
      <c r="BD39" s="207"/>
      <c r="BE39" s="215"/>
      <c r="BF39" s="213"/>
      <c r="BG39" s="213"/>
      <c r="BH39" s="213"/>
      <c r="BI39" s="213"/>
      <c r="BJ39" s="213"/>
      <c r="BK39" s="213"/>
      <c r="BL39" s="213"/>
      <c r="BM39" s="213"/>
      <c r="BN39" s="213"/>
      <c r="BO39" s="214"/>
      <c r="BP39" s="207"/>
      <c r="BQ39" s="215">
        <v>30</v>
      </c>
      <c r="BR39" s="213"/>
      <c r="BS39" s="213"/>
      <c r="BT39" s="213"/>
      <c r="BU39" s="213"/>
      <c r="BV39" s="213"/>
      <c r="BW39" s="213"/>
      <c r="BX39" s="213"/>
      <c r="BY39" s="213"/>
      <c r="BZ39" s="213"/>
      <c r="CA39" s="214"/>
      <c r="CB39" s="207">
        <v>2</v>
      </c>
      <c r="CC39" s="215"/>
      <c r="CD39" s="213"/>
      <c r="CE39" s="213"/>
      <c r="CF39" s="213"/>
      <c r="CG39" s="213"/>
      <c r="CH39" s="213"/>
      <c r="CI39" s="213"/>
      <c r="CJ39" s="213"/>
      <c r="CK39" s="213"/>
      <c r="CL39" s="213"/>
      <c r="CM39" s="214"/>
      <c r="CN39" s="207"/>
      <c r="CO39" s="59"/>
      <c r="CP39" s="56"/>
      <c r="CQ39" s="56"/>
      <c r="CR39" s="56"/>
      <c r="CS39" s="56"/>
      <c r="CT39" s="56"/>
      <c r="CU39" s="56"/>
      <c r="CV39" s="56"/>
      <c r="CW39" s="56"/>
      <c r="CX39" s="56"/>
      <c r="CY39" s="57"/>
      <c r="CZ39" s="58"/>
    </row>
    <row r="40" spans="2:104" ht="27" customHeight="1">
      <c r="B40" s="269" t="s">
        <v>19</v>
      </c>
      <c r="C40" s="270"/>
      <c r="D40" s="271"/>
      <c r="E40" s="271"/>
      <c r="F40" s="272"/>
      <c r="G40" s="125">
        <f>SUM(G14:G39)</f>
        <v>1680</v>
      </c>
      <c r="H40" s="126">
        <f>SUM(H14:H39)</f>
        <v>94</v>
      </c>
      <c r="I40" s="216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/>
      <c r="U40" s="219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8"/>
      <c r="AG40" s="219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8"/>
      <c r="AS40" s="219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8"/>
      <c r="BE40" s="219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8"/>
      <c r="BQ40" s="219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8"/>
      <c r="CC40" s="219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8"/>
      <c r="CO40" s="33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5"/>
    </row>
    <row r="41" spans="2:104" ht="24" customHeight="1">
      <c r="B41" s="337" t="s">
        <v>76</v>
      </c>
      <c r="C41" s="338"/>
      <c r="D41" s="338"/>
      <c r="E41" s="338"/>
      <c r="F41" s="338"/>
      <c r="G41" s="339"/>
      <c r="H41" s="340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8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8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8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8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8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8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5"/>
    </row>
    <row r="42" spans="2:104" ht="27" customHeight="1">
      <c r="B42" s="47" t="s">
        <v>190</v>
      </c>
      <c r="C42" s="167" t="s">
        <v>163</v>
      </c>
      <c r="D42" s="105" t="s">
        <v>171</v>
      </c>
      <c r="E42" s="105"/>
      <c r="F42" s="105" t="s">
        <v>172</v>
      </c>
      <c r="G42" s="106">
        <f>SUM(I42:S42,U42:AE42,AG42:AQ42,AS42:BC42,BE42:BO42,BQ42:CA42,CC42:CM42,CO42:CY42)</f>
        <v>120</v>
      </c>
      <c r="H42" s="107">
        <f>SUM(T42,AF42,AR42,BD42,BP42,CB42,CN42,CZ42)</f>
        <v>8</v>
      </c>
      <c r="I42" s="213"/>
      <c r="J42" s="213"/>
      <c r="K42" s="213"/>
      <c r="L42" s="213"/>
      <c r="M42" s="213">
        <v>60</v>
      </c>
      <c r="N42" s="213"/>
      <c r="O42" s="213"/>
      <c r="P42" s="213"/>
      <c r="Q42" s="213"/>
      <c r="R42" s="213"/>
      <c r="S42" s="214"/>
      <c r="T42" s="207">
        <v>4</v>
      </c>
      <c r="U42" s="215"/>
      <c r="V42" s="213"/>
      <c r="W42" s="213"/>
      <c r="X42" s="213"/>
      <c r="Y42" s="213">
        <v>60</v>
      </c>
      <c r="Z42" s="213"/>
      <c r="AA42" s="213"/>
      <c r="AB42" s="213"/>
      <c r="AC42" s="213"/>
      <c r="AD42" s="213"/>
      <c r="AE42" s="214"/>
      <c r="AF42" s="207">
        <v>4</v>
      </c>
      <c r="AG42" s="215"/>
      <c r="AH42" s="213"/>
      <c r="AI42" s="213"/>
      <c r="AJ42" s="213"/>
      <c r="AK42" s="213"/>
      <c r="AL42" s="213"/>
      <c r="AM42" s="213"/>
      <c r="AN42" s="213"/>
      <c r="AO42" s="213"/>
      <c r="AP42" s="213"/>
      <c r="AQ42" s="214"/>
      <c r="AR42" s="207"/>
      <c r="AS42" s="215"/>
      <c r="AT42" s="213"/>
      <c r="AU42" s="213"/>
      <c r="AV42" s="213"/>
      <c r="AW42" s="213"/>
      <c r="AX42" s="213"/>
      <c r="AY42" s="213"/>
      <c r="AZ42" s="213"/>
      <c r="BA42" s="213"/>
      <c r="BB42" s="213"/>
      <c r="BC42" s="214"/>
      <c r="BD42" s="207"/>
      <c r="BE42" s="215"/>
      <c r="BF42" s="213"/>
      <c r="BG42" s="213"/>
      <c r="BH42" s="213"/>
      <c r="BI42" s="213"/>
      <c r="BJ42" s="213"/>
      <c r="BK42" s="213"/>
      <c r="BL42" s="213"/>
      <c r="BM42" s="213"/>
      <c r="BN42" s="213"/>
      <c r="BO42" s="214"/>
      <c r="BP42" s="207"/>
      <c r="BQ42" s="215"/>
      <c r="BR42" s="213"/>
      <c r="BS42" s="213"/>
      <c r="BT42" s="213"/>
      <c r="BU42" s="213"/>
      <c r="BV42" s="213"/>
      <c r="BW42" s="213"/>
      <c r="BX42" s="213"/>
      <c r="BY42" s="213"/>
      <c r="BZ42" s="213"/>
      <c r="CA42" s="214"/>
      <c r="CB42" s="207"/>
      <c r="CC42" s="215"/>
      <c r="CD42" s="213"/>
      <c r="CE42" s="213"/>
      <c r="CF42" s="213"/>
      <c r="CG42" s="213"/>
      <c r="CH42" s="213"/>
      <c r="CI42" s="213"/>
      <c r="CJ42" s="213"/>
      <c r="CK42" s="213"/>
      <c r="CL42" s="213"/>
      <c r="CM42" s="214"/>
      <c r="CN42" s="207"/>
      <c r="CO42" s="59"/>
      <c r="CP42" s="56"/>
      <c r="CQ42" s="56"/>
      <c r="CR42" s="56"/>
      <c r="CS42" s="56"/>
      <c r="CT42" s="56"/>
      <c r="CU42" s="56"/>
      <c r="CV42" s="56"/>
      <c r="CW42" s="56"/>
      <c r="CX42" s="56"/>
      <c r="CY42" s="57"/>
      <c r="CZ42" s="58"/>
    </row>
    <row r="43" spans="2:104" ht="29.25" customHeight="1">
      <c r="B43" s="47" t="s">
        <v>191</v>
      </c>
      <c r="C43" s="167" t="s">
        <v>164</v>
      </c>
      <c r="D43" s="105" t="s">
        <v>171</v>
      </c>
      <c r="E43" s="105"/>
      <c r="F43" s="105" t="s">
        <v>172</v>
      </c>
      <c r="G43" s="106">
        <f aca="true" t="shared" si="2" ref="G43:G50">SUM(I43:S43,U43:AE43,AG43:AQ43,AS43:BC43,BE43:BO43,BQ43:CA43,CC43:CM43,CO43:CY43)</f>
        <v>120</v>
      </c>
      <c r="H43" s="107">
        <f aca="true" t="shared" si="3" ref="H43:H50">SUM(T43,AF43,AR43,BD43,BP43,CB43,CN43,CZ43)</f>
        <v>8</v>
      </c>
      <c r="I43" s="213"/>
      <c r="J43" s="213"/>
      <c r="K43" s="213"/>
      <c r="L43" s="213"/>
      <c r="M43" s="213">
        <v>60</v>
      </c>
      <c r="N43" s="213"/>
      <c r="O43" s="213"/>
      <c r="P43" s="213"/>
      <c r="Q43" s="213"/>
      <c r="R43" s="213"/>
      <c r="S43" s="214"/>
      <c r="T43" s="207">
        <v>4</v>
      </c>
      <c r="U43" s="215"/>
      <c r="V43" s="213"/>
      <c r="W43" s="213"/>
      <c r="X43" s="213"/>
      <c r="Y43" s="213">
        <v>60</v>
      </c>
      <c r="Z43" s="213"/>
      <c r="AA43" s="213"/>
      <c r="AB43" s="213"/>
      <c r="AC43" s="213"/>
      <c r="AD43" s="213"/>
      <c r="AE43" s="214"/>
      <c r="AF43" s="207">
        <v>4</v>
      </c>
      <c r="AG43" s="215"/>
      <c r="AH43" s="213"/>
      <c r="AI43" s="213"/>
      <c r="AJ43" s="213"/>
      <c r="AK43" s="213"/>
      <c r="AL43" s="213"/>
      <c r="AM43" s="213"/>
      <c r="AN43" s="213"/>
      <c r="AO43" s="213"/>
      <c r="AP43" s="213"/>
      <c r="AQ43" s="214"/>
      <c r="AR43" s="207"/>
      <c r="AS43" s="215"/>
      <c r="AT43" s="213"/>
      <c r="AU43" s="213"/>
      <c r="AV43" s="213"/>
      <c r="AW43" s="213"/>
      <c r="AX43" s="213"/>
      <c r="AY43" s="213"/>
      <c r="AZ43" s="213"/>
      <c r="BA43" s="213"/>
      <c r="BB43" s="213"/>
      <c r="BC43" s="214"/>
      <c r="BD43" s="207"/>
      <c r="BE43" s="215"/>
      <c r="BF43" s="213"/>
      <c r="BG43" s="213"/>
      <c r="BH43" s="213"/>
      <c r="BI43" s="213"/>
      <c r="BJ43" s="213"/>
      <c r="BK43" s="213"/>
      <c r="BL43" s="213"/>
      <c r="BM43" s="213"/>
      <c r="BN43" s="213"/>
      <c r="BO43" s="214"/>
      <c r="BP43" s="207"/>
      <c r="BQ43" s="215"/>
      <c r="BR43" s="213"/>
      <c r="BS43" s="213"/>
      <c r="BT43" s="213"/>
      <c r="BU43" s="213"/>
      <c r="BV43" s="213"/>
      <c r="BW43" s="213"/>
      <c r="BX43" s="213"/>
      <c r="BY43" s="213"/>
      <c r="BZ43" s="213"/>
      <c r="CA43" s="214"/>
      <c r="CB43" s="207"/>
      <c r="CC43" s="215"/>
      <c r="CD43" s="213"/>
      <c r="CE43" s="213"/>
      <c r="CF43" s="213"/>
      <c r="CG43" s="213"/>
      <c r="CH43" s="213"/>
      <c r="CI43" s="213"/>
      <c r="CJ43" s="213"/>
      <c r="CK43" s="213"/>
      <c r="CL43" s="213"/>
      <c r="CM43" s="214"/>
      <c r="CN43" s="207"/>
      <c r="CO43" s="59"/>
      <c r="CP43" s="56"/>
      <c r="CQ43" s="56"/>
      <c r="CR43" s="56"/>
      <c r="CS43" s="56"/>
      <c r="CT43" s="56"/>
      <c r="CU43" s="56"/>
      <c r="CV43" s="56"/>
      <c r="CW43" s="56"/>
      <c r="CX43" s="56"/>
      <c r="CY43" s="57"/>
      <c r="CZ43" s="58"/>
    </row>
    <row r="44" spans="2:104" ht="24.75" customHeight="1">
      <c r="B44" s="47" t="s">
        <v>192</v>
      </c>
      <c r="C44" s="167" t="s">
        <v>165</v>
      </c>
      <c r="D44" s="105" t="s">
        <v>171</v>
      </c>
      <c r="E44" s="105"/>
      <c r="F44" s="105" t="s">
        <v>172</v>
      </c>
      <c r="G44" s="106">
        <v>90</v>
      </c>
      <c r="H44" s="107">
        <v>6</v>
      </c>
      <c r="I44" s="213"/>
      <c r="J44" s="213"/>
      <c r="K44" s="213"/>
      <c r="L44" s="213"/>
      <c r="M44" s="213">
        <v>45</v>
      </c>
      <c r="N44" s="213"/>
      <c r="O44" s="213"/>
      <c r="P44" s="213"/>
      <c r="Q44" s="213"/>
      <c r="R44" s="213"/>
      <c r="S44" s="214"/>
      <c r="T44" s="207">
        <v>3</v>
      </c>
      <c r="U44" s="215"/>
      <c r="V44" s="213"/>
      <c r="W44" s="213"/>
      <c r="X44" s="213"/>
      <c r="Y44" s="213">
        <v>45</v>
      </c>
      <c r="Z44" s="213"/>
      <c r="AA44" s="213"/>
      <c r="AB44" s="213"/>
      <c r="AC44" s="213"/>
      <c r="AD44" s="213"/>
      <c r="AE44" s="214"/>
      <c r="AF44" s="207">
        <v>3</v>
      </c>
      <c r="AG44" s="215"/>
      <c r="AH44" s="213"/>
      <c r="AI44" s="213"/>
      <c r="AJ44" s="213"/>
      <c r="AK44" s="213"/>
      <c r="AL44" s="213"/>
      <c r="AM44" s="213"/>
      <c r="AN44" s="213"/>
      <c r="AO44" s="213"/>
      <c r="AP44" s="213"/>
      <c r="AQ44" s="214"/>
      <c r="AR44" s="207"/>
      <c r="AS44" s="215"/>
      <c r="AT44" s="213"/>
      <c r="AU44" s="213"/>
      <c r="AV44" s="213"/>
      <c r="AW44" s="213"/>
      <c r="AX44" s="213"/>
      <c r="AY44" s="213"/>
      <c r="AZ44" s="213"/>
      <c r="BA44" s="213"/>
      <c r="BB44" s="213"/>
      <c r="BC44" s="214"/>
      <c r="BD44" s="207"/>
      <c r="BE44" s="215"/>
      <c r="BF44" s="213"/>
      <c r="BG44" s="213"/>
      <c r="BH44" s="213"/>
      <c r="BI44" s="213"/>
      <c r="BJ44" s="213"/>
      <c r="BK44" s="213"/>
      <c r="BL44" s="213"/>
      <c r="BM44" s="213"/>
      <c r="BN44" s="213"/>
      <c r="BO44" s="214"/>
      <c r="BP44" s="207"/>
      <c r="BQ44" s="215"/>
      <c r="BR44" s="213"/>
      <c r="BS44" s="213"/>
      <c r="BT44" s="213"/>
      <c r="BU44" s="213"/>
      <c r="BV44" s="213"/>
      <c r="BW44" s="213"/>
      <c r="BX44" s="213"/>
      <c r="BY44" s="213"/>
      <c r="BZ44" s="213"/>
      <c r="CA44" s="214"/>
      <c r="CB44" s="207"/>
      <c r="CC44" s="215"/>
      <c r="CD44" s="213"/>
      <c r="CE44" s="213"/>
      <c r="CF44" s="213"/>
      <c r="CG44" s="213"/>
      <c r="CH44" s="213"/>
      <c r="CI44" s="213"/>
      <c r="CJ44" s="213"/>
      <c r="CK44" s="213"/>
      <c r="CL44" s="213"/>
      <c r="CM44" s="214"/>
      <c r="CN44" s="207"/>
      <c r="CO44" s="59"/>
      <c r="CP44" s="56"/>
      <c r="CQ44" s="56"/>
      <c r="CR44" s="56"/>
      <c r="CS44" s="56"/>
      <c r="CT44" s="56"/>
      <c r="CU44" s="56"/>
      <c r="CV44" s="56"/>
      <c r="CW44" s="56"/>
      <c r="CX44" s="56"/>
      <c r="CY44" s="57"/>
      <c r="CZ44" s="58"/>
    </row>
    <row r="45" spans="1:104" ht="25.5" customHeight="1">
      <c r="A45" s="83"/>
      <c r="B45" s="47" t="s">
        <v>193</v>
      </c>
      <c r="C45" s="167" t="s">
        <v>186</v>
      </c>
      <c r="D45" s="105" t="s">
        <v>180</v>
      </c>
      <c r="E45" s="105"/>
      <c r="F45" s="105" t="s">
        <v>180</v>
      </c>
      <c r="G45" s="106">
        <f t="shared" si="2"/>
        <v>120</v>
      </c>
      <c r="H45" s="107">
        <f t="shared" si="3"/>
        <v>8</v>
      </c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4"/>
      <c r="T45" s="207"/>
      <c r="U45" s="215"/>
      <c r="V45" s="213"/>
      <c r="W45" s="213"/>
      <c r="X45" s="213"/>
      <c r="Y45" s="213"/>
      <c r="Z45" s="213"/>
      <c r="AA45" s="213"/>
      <c r="AB45" s="213"/>
      <c r="AC45" s="213"/>
      <c r="AD45" s="213"/>
      <c r="AE45" s="214"/>
      <c r="AF45" s="207"/>
      <c r="AG45" s="215"/>
      <c r="AH45" s="213"/>
      <c r="AI45" s="213"/>
      <c r="AJ45" s="213"/>
      <c r="AK45" s="213">
        <v>60</v>
      </c>
      <c r="AL45" s="213"/>
      <c r="AM45" s="213"/>
      <c r="AN45" s="213"/>
      <c r="AO45" s="213"/>
      <c r="AP45" s="213"/>
      <c r="AQ45" s="214"/>
      <c r="AR45" s="207">
        <v>4</v>
      </c>
      <c r="AS45" s="215"/>
      <c r="AT45" s="213"/>
      <c r="AU45" s="213"/>
      <c r="AV45" s="213"/>
      <c r="AW45" s="213">
        <v>60</v>
      </c>
      <c r="AX45" s="213"/>
      <c r="AY45" s="213"/>
      <c r="AZ45" s="213"/>
      <c r="BA45" s="213"/>
      <c r="BB45" s="213"/>
      <c r="BC45" s="214"/>
      <c r="BD45" s="207">
        <v>4</v>
      </c>
      <c r="BE45" s="215"/>
      <c r="BF45" s="213"/>
      <c r="BG45" s="213"/>
      <c r="BH45" s="213"/>
      <c r="BI45" s="213"/>
      <c r="BJ45" s="213"/>
      <c r="BK45" s="213"/>
      <c r="BL45" s="213"/>
      <c r="BM45" s="213"/>
      <c r="BN45" s="213"/>
      <c r="BO45" s="214"/>
      <c r="BP45" s="207"/>
      <c r="BQ45" s="215"/>
      <c r="BR45" s="213"/>
      <c r="BS45" s="213"/>
      <c r="BT45" s="213"/>
      <c r="BU45" s="213"/>
      <c r="BV45" s="213"/>
      <c r="BW45" s="213"/>
      <c r="BX45" s="213"/>
      <c r="BY45" s="213"/>
      <c r="BZ45" s="213"/>
      <c r="CA45" s="214"/>
      <c r="CB45" s="207"/>
      <c r="CC45" s="215"/>
      <c r="CD45" s="213"/>
      <c r="CE45" s="213"/>
      <c r="CF45" s="213"/>
      <c r="CG45" s="213"/>
      <c r="CH45" s="213"/>
      <c r="CI45" s="213"/>
      <c r="CJ45" s="213"/>
      <c r="CK45" s="213"/>
      <c r="CL45" s="213"/>
      <c r="CM45" s="214"/>
      <c r="CN45" s="207"/>
      <c r="CO45" s="59"/>
      <c r="CP45" s="56"/>
      <c r="CQ45" s="56"/>
      <c r="CR45" s="56"/>
      <c r="CS45" s="56"/>
      <c r="CT45" s="56"/>
      <c r="CU45" s="56"/>
      <c r="CV45" s="56"/>
      <c r="CW45" s="56"/>
      <c r="CX45" s="56"/>
      <c r="CY45" s="57"/>
      <c r="CZ45" s="58"/>
    </row>
    <row r="46" spans="1:104" ht="27" customHeight="1">
      <c r="A46" s="83"/>
      <c r="B46" s="47" t="s">
        <v>194</v>
      </c>
      <c r="C46" s="167" t="s">
        <v>187</v>
      </c>
      <c r="D46" s="105" t="s">
        <v>180</v>
      </c>
      <c r="E46" s="105"/>
      <c r="F46" s="105" t="s">
        <v>180</v>
      </c>
      <c r="G46" s="106">
        <f t="shared" si="2"/>
        <v>120</v>
      </c>
      <c r="H46" s="107">
        <f t="shared" si="3"/>
        <v>8</v>
      </c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4"/>
      <c r="T46" s="207"/>
      <c r="U46" s="215"/>
      <c r="V46" s="213"/>
      <c r="W46" s="213"/>
      <c r="X46" s="213"/>
      <c r="Y46" s="213"/>
      <c r="Z46" s="213"/>
      <c r="AA46" s="213"/>
      <c r="AB46" s="213"/>
      <c r="AC46" s="213"/>
      <c r="AD46" s="213"/>
      <c r="AE46" s="214"/>
      <c r="AF46" s="207"/>
      <c r="AG46" s="215"/>
      <c r="AH46" s="213"/>
      <c r="AI46" s="213"/>
      <c r="AJ46" s="213"/>
      <c r="AK46" s="213">
        <v>60</v>
      </c>
      <c r="AL46" s="213"/>
      <c r="AM46" s="213"/>
      <c r="AN46" s="213"/>
      <c r="AO46" s="213"/>
      <c r="AP46" s="213"/>
      <c r="AQ46" s="214"/>
      <c r="AR46" s="207">
        <v>4</v>
      </c>
      <c r="AS46" s="215"/>
      <c r="AT46" s="213"/>
      <c r="AU46" s="213"/>
      <c r="AV46" s="213"/>
      <c r="AW46" s="213">
        <v>60</v>
      </c>
      <c r="AX46" s="213"/>
      <c r="AY46" s="213"/>
      <c r="AZ46" s="213"/>
      <c r="BA46" s="213"/>
      <c r="BB46" s="213"/>
      <c r="BC46" s="214"/>
      <c r="BD46" s="207">
        <v>4</v>
      </c>
      <c r="BE46" s="215"/>
      <c r="BF46" s="213"/>
      <c r="BG46" s="213"/>
      <c r="BH46" s="213"/>
      <c r="BI46" s="213"/>
      <c r="BJ46" s="213"/>
      <c r="BK46" s="213"/>
      <c r="BL46" s="213"/>
      <c r="BM46" s="213"/>
      <c r="BN46" s="213"/>
      <c r="BO46" s="214"/>
      <c r="BP46" s="207"/>
      <c r="BQ46" s="215"/>
      <c r="BR46" s="213"/>
      <c r="BS46" s="213"/>
      <c r="BT46" s="213"/>
      <c r="BU46" s="213"/>
      <c r="BV46" s="213"/>
      <c r="BW46" s="213"/>
      <c r="BX46" s="213"/>
      <c r="BY46" s="213"/>
      <c r="BZ46" s="213"/>
      <c r="CA46" s="214"/>
      <c r="CB46" s="207"/>
      <c r="CC46" s="215"/>
      <c r="CD46" s="213"/>
      <c r="CE46" s="213"/>
      <c r="CF46" s="213"/>
      <c r="CG46" s="213"/>
      <c r="CH46" s="213"/>
      <c r="CI46" s="213"/>
      <c r="CJ46" s="213"/>
      <c r="CK46" s="213"/>
      <c r="CL46" s="213"/>
      <c r="CM46" s="214"/>
      <c r="CN46" s="207"/>
      <c r="CO46" s="59"/>
      <c r="CP46" s="56"/>
      <c r="CQ46" s="56"/>
      <c r="CR46" s="56"/>
      <c r="CS46" s="56"/>
      <c r="CT46" s="56"/>
      <c r="CU46" s="56"/>
      <c r="CV46" s="56"/>
      <c r="CW46" s="56"/>
      <c r="CX46" s="56"/>
      <c r="CY46" s="57"/>
      <c r="CZ46" s="58"/>
    </row>
    <row r="47" spans="2:104" ht="29.25" customHeight="1">
      <c r="B47" s="47" t="s">
        <v>195</v>
      </c>
      <c r="C47" s="167" t="s">
        <v>188</v>
      </c>
      <c r="D47" s="105" t="s">
        <v>180</v>
      </c>
      <c r="E47" s="105"/>
      <c r="F47" s="105" t="s">
        <v>180</v>
      </c>
      <c r="G47" s="106">
        <f t="shared" si="2"/>
        <v>120</v>
      </c>
      <c r="H47" s="107">
        <f t="shared" si="3"/>
        <v>8</v>
      </c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4"/>
      <c r="T47" s="207"/>
      <c r="U47" s="215"/>
      <c r="V47" s="213"/>
      <c r="W47" s="213"/>
      <c r="X47" s="213"/>
      <c r="Y47" s="213"/>
      <c r="Z47" s="213"/>
      <c r="AA47" s="213"/>
      <c r="AB47" s="213"/>
      <c r="AC47" s="213"/>
      <c r="AD47" s="213"/>
      <c r="AE47" s="214"/>
      <c r="AF47" s="207"/>
      <c r="AG47" s="215"/>
      <c r="AH47" s="213"/>
      <c r="AI47" s="213"/>
      <c r="AJ47" s="213"/>
      <c r="AK47" s="213">
        <v>60</v>
      </c>
      <c r="AL47" s="213"/>
      <c r="AM47" s="213"/>
      <c r="AN47" s="213"/>
      <c r="AO47" s="213"/>
      <c r="AP47" s="213"/>
      <c r="AQ47" s="214"/>
      <c r="AR47" s="207">
        <v>4</v>
      </c>
      <c r="AS47" s="215"/>
      <c r="AT47" s="213"/>
      <c r="AU47" s="213"/>
      <c r="AV47" s="213"/>
      <c r="AW47" s="213">
        <v>60</v>
      </c>
      <c r="AX47" s="213"/>
      <c r="AY47" s="213"/>
      <c r="AZ47" s="213"/>
      <c r="BA47" s="213"/>
      <c r="BB47" s="213"/>
      <c r="BC47" s="214"/>
      <c r="BD47" s="207">
        <v>4</v>
      </c>
      <c r="BE47" s="215"/>
      <c r="BF47" s="213"/>
      <c r="BG47" s="213"/>
      <c r="BH47" s="213"/>
      <c r="BI47" s="213"/>
      <c r="BJ47" s="213"/>
      <c r="BK47" s="213"/>
      <c r="BL47" s="213"/>
      <c r="BM47" s="213"/>
      <c r="BN47" s="213"/>
      <c r="BO47" s="214"/>
      <c r="BP47" s="207"/>
      <c r="BQ47" s="215"/>
      <c r="BR47" s="213"/>
      <c r="BS47" s="213"/>
      <c r="BT47" s="213"/>
      <c r="BU47" s="213"/>
      <c r="BV47" s="213"/>
      <c r="BW47" s="213"/>
      <c r="BX47" s="213"/>
      <c r="BY47" s="213"/>
      <c r="BZ47" s="213"/>
      <c r="CA47" s="214"/>
      <c r="CB47" s="207"/>
      <c r="CC47" s="215"/>
      <c r="CD47" s="213"/>
      <c r="CE47" s="213"/>
      <c r="CF47" s="213"/>
      <c r="CG47" s="213"/>
      <c r="CH47" s="213"/>
      <c r="CI47" s="213"/>
      <c r="CJ47" s="213"/>
      <c r="CK47" s="213"/>
      <c r="CL47" s="213"/>
      <c r="CM47" s="214"/>
      <c r="CN47" s="207"/>
      <c r="CO47" s="59"/>
      <c r="CP47" s="56"/>
      <c r="CQ47" s="56"/>
      <c r="CR47" s="56"/>
      <c r="CS47" s="56"/>
      <c r="CT47" s="56"/>
      <c r="CU47" s="56"/>
      <c r="CV47" s="56"/>
      <c r="CW47" s="56"/>
      <c r="CX47" s="56"/>
      <c r="CY47" s="57"/>
      <c r="CZ47" s="58"/>
    </row>
    <row r="48" spans="1:104" ht="39" customHeight="1">
      <c r="A48" s="84"/>
      <c r="B48" s="47" t="s">
        <v>196</v>
      </c>
      <c r="C48" s="167" t="s">
        <v>218</v>
      </c>
      <c r="D48" s="105" t="s">
        <v>181</v>
      </c>
      <c r="E48" s="105"/>
      <c r="F48" s="105" t="s">
        <v>181</v>
      </c>
      <c r="G48" s="106">
        <f t="shared" si="2"/>
        <v>120</v>
      </c>
      <c r="H48" s="107">
        <f t="shared" si="3"/>
        <v>8</v>
      </c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4"/>
      <c r="T48" s="207"/>
      <c r="U48" s="215"/>
      <c r="V48" s="213"/>
      <c r="W48" s="213"/>
      <c r="X48" s="213"/>
      <c r="Y48" s="213"/>
      <c r="Z48" s="213"/>
      <c r="AA48" s="213"/>
      <c r="AB48" s="213"/>
      <c r="AC48" s="213"/>
      <c r="AD48" s="213"/>
      <c r="AE48" s="214"/>
      <c r="AF48" s="207"/>
      <c r="AG48" s="215"/>
      <c r="AH48" s="213"/>
      <c r="AI48" s="213"/>
      <c r="AJ48" s="213"/>
      <c r="AK48" s="213"/>
      <c r="AL48" s="213"/>
      <c r="AM48" s="213"/>
      <c r="AN48" s="213"/>
      <c r="AO48" s="213"/>
      <c r="AP48" s="213"/>
      <c r="AQ48" s="214"/>
      <c r="AR48" s="207"/>
      <c r="AS48" s="215"/>
      <c r="AT48" s="213"/>
      <c r="AU48" s="213"/>
      <c r="AV48" s="213"/>
      <c r="AW48" s="213"/>
      <c r="AX48" s="213"/>
      <c r="AY48" s="213"/>
      <c r="AZ48" s="213"/>
      <c r="BA48" s="213"/>
      <c r="BB48" s="213"/>
      <c r="BC48" s="214"/>
      <c r="BD48" s="207"/>
      <c r="BE48" s="215"/>
      <c r="BF48" s="213"/>
      <c r="BG48" s="213"/>
      <c r="BH48" s="213"/>
      <c r="BI48" s="213">
        <v>60</v>
      </c>
      <c r="BJ48" s="213"/>
      <c r="BK48" s="213"/>
      <c r="BL48" s="213"/>
      <c r="BM48" s="213"/>
      <c r="BN48" s="213"/>
      <c r="BO48" s="214"/>
      <c r="BP48" s="207">
        <v>4</v>
      </c>
      <c r="BQ48" s="215"/>
      <c r="BR48" s="213"/>
      <c r="BS48" s="213"/>
      <c r="BT48" s="213"/>
      <c r="BU48" s="213">
        <v>60</v>
      </c>
      <c r="BV48" s="213"/>
      <c r="BW48" s="213"/>
      <c r="BX48" s="213"/>
      <c r="BY48" s="213"/>
      <c r="BZ48" s="213"/>
      <c r="CA48" s="214"/>
      <c r="CB48" s="207">
        <v>4</v>
      </c>
      <c r="CC48" s="215"/>
      <c r="CD48" s="213"/>
      <c r="CE48" s="213"/>
      <c r="CF48" s="213"/>
      <c r="CG48" s="213"/>
      <c r="CH48" s="213"/>
      <c r="CI48" s="213"/>
      <c r="CJ48" s="213"/>
      <c r="CK48" s="213"/>
      <c r="CL48" s="213"/>
      <c r="CM48" s="214"/>
      <c r="CN48" s="207"/>
      <c r="CO48" s="59"/>
      <c r="CP48" s="56"/>
      <c r="CQ48" s="56"/>
      <c r="CR48" s="56"/>
      <c r="CS48" s="56"/>
      <c r="CT48" s="56"/>
      <c r="CU48" s="56"/>
      <c r="CV48" s="56"/>
      <c r="CW48" s="56"/>
      <c r="CX48" s="56"/>
      <c r="CY48" s="57"/>
      <c r="CZ48" s="58"/>
    </row>
    <row r="49" spans="2:104" ht="38.25" customHeight="1">
      <c r="B49" s="47" t="s">
        <v>197</v>
      </c>
      <c r="C49" s="167" t="s">
        <v>213</v>
      </c>
      <c r="D49" s="105" t="s">
        <v>181</v>
      </c>
      <c r="E49" s="105"/>
      <c r="F49" s="105" t="s">
        <v>181</v>
      </c>
      <c r="G49" s="106">
        <f t="shared" si="2"/>
        <v>240</v>
      </c>
      <c r="H49" s="107">
        <f t="shared" si="3"/>
        <v>24</v>
      </c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4"/>
      <c r="T49" s="207"/>
      <c r="U49" s="215"/>
      <c r="V49" s="213"/>
      <c r="W49" s="213"/>
      <c r="X49" s="213"/>
      <c r="Y49" s="213"/>
      <c r="Z49" s="213"/>
      <c r="AA49" s="213"/>
      <c r="AB49" s="213"/>
      <c r="AC49" s="213"/>
      <c r="AD49" s="213"/>
      <c r="AE49" s="214"/>
      <c r="AF49" s="207"/>
      <c r="AG49" s="215"/>
      <c r="AH49" s="213"/>
      <c r="AI49" s="213"/>
      <c r="AJ49" s="213"/>
      <c r="AK49" s="213"/>
      <c r="AL49" s="213"/>
      <c r="AM49" s="213"/>
      <c r="AN49" s="213"/>
      <c r="AO49" s="213"/>
      <c r="AP49" s="213"/>
      <c r="AQ49" s="214"/>
      <c r="AR49" s="207"/>
      <c r="AS49" s="215"/>
      <c r="AT49" s="213"/>
      <c r="AU49" s="213"/>
      <c r="AV49" s="213"/>
      <c r="AW49" s="213"/>
      <c r="AX49" s="213"/>
      <c r="AY49" s="213"/>
      <c r="AZ49" s="213"/>
      <c r="BA49" s="213"/>
      <c r="BB49" s="213"/>
      <c r="BC49" s="214"/>
      <c r="BD49" s="207"/>
      <c r="BE49" s="215"/>
      <c r="BF49" s="213"/>
      <c r="BG49" s="213"/>
      <c r="BH49" s="213"/>
      <c r="BI49" s="213">
        <v>120</v>
      </c>
      <c r="BJ49" s="213"/>
      <c r="BK49" s="213"/>
      <c r="BL49" s="213"/>
      <c r="BM49" s="213"/>
      <c r="BN49" s="213"/>
      <c r="BO49" s="214"/>
      <c r="BP49" s="207">
        <v>12</v>
      </c>
      <c r="BQ49" s="215"/>
      <c r="BR49" s="213"/>
      <c r="BS49" s="213"/>
      <c r="BT49" s="213"/>
      <c r="BU49" s="213">
        <v>120</v>
      </c>
      <c r="BV49" s="213"/>
      <c r="BW49" s="213"/>
      <c r="BX49" s="213"/>
      <c r="BY49" s="213"/>
      <c r="BZ49" s="213"/>
      <c r="CA49" s="214"/>
      <c r="CB49" s="207">
        <v>12</v>
      </c>
      <c r="CC49" s="215"/>
      <c r="CD49" s="213"/>
      <c r="CE49" s="213"/>
      <c r="CF49" s="213"/>
      <c r="CG49" s="213"/>
      <c r="CH49" s="213"/>
      <c r="CI49" s="213"/>
      <c r="CJ49" s="213"/>
      <c r="CK49" s="213"/>
      <c r="CL49" s="213"/>
      <c r="CM49" s="214"/>
      <c r="CN49" s="207"/>
      <c r="CO49" s="59"/>
      <c r="CP49" s="56"/>
      <c r="CQ49" s="56"/>
      <c r="CR49" s="56"/>
      <c r="CS49" s="56"/>
      <c r="CT49" s="56"/>
      <c r="CU49" s="56"/>
      <c r="CV49" s="56"/>
      <c r="CW49" s="56"/>
      <c r="CX49" s="56"/>
      <c r="CY49" s="57"/>
      <c r="CZ49" s="58"/>
    </row>
    <row r="50" spans="2:104" ht="53.25" customHeight="1">
      <c r="B50" s="47" t="s">
        <v>198</v>
      </c>
      <c r="C50" s="167" t="s">
        <v>223</v>
      </c>
      <c r="D50" s="105" t="s">
        <v>189</v>
      </c>
      <c r="E50" s="105"/>
      <c r="F50" s="105" t="s">
        <v>189</v>
      </c>
      <c r="G50" s="106">
        <f t="shared" si="2"/>
        <v>60</v>
      </c>
      <c r="H50" s="107">
        <f t="shared" si="3"/>
        <v>28</v>
      </c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4"/>
      <c r="T50" s="207"/>
      <c r="U50" s="215"/>
      <c r="V50" s="213"/>
      <c r="W50" s="213"/>
      <c r="X50" s="213"/>
      <c r="Y50" s="213"/>
      <c r="Z50" s="213"/>
      <c r="AA50" s="213"/>
      <c r="AB50" s="213"/>
      <c r="AC50" s="213"/>
      <c r="AD50" s="213"/>
      <c r="AE50" s="214"/>
      <c r="AF50" s="207"/>
      <c r="AG50" s="215"/>
      <c r="AH50" s="213"/>
      <c r="AI50" s="213"/>
      <c r="AJ50" s="213"/>
      <c r="AK50" s="213"/>
      <c r="AL50" s="213"/>
      <c r="AM50" s="213"/>
      <c r="AN50" s="213"/>
      <c r="AO50" s="213"/>
      <c r="AP50" s="213"/>
      <c r="AQ50" s="214"/>
      <c r="AR50" s="207"/>
      <c r="AS50" s="215"/>
      <c r="AT50" s="213"/>
      <c r="AU50" s="213"/>
      <c r="AV50" s="213"/>
      <c r="AW50" s="213"/>
      <c r="AX50" s="213"/>
      <c r="AY50" s="213"/>
      <c r="AZ50" s="213"/>
      <c r="BA50" s="213"/>
      <c r="BB50" s="213"/>
      <c r="BC50" s="214"/>
      <c r="BD50" s="207"/>
      <c r="BE50" s="215"/>
      <c r="BF50" s="213"/>
      <c r="BG50" s="213"/>
      <c r="BH50" s="213"/>
      <c r="BI50" s="213"/>
      <c r="BJ50" s="213"/>
      <c r="BK50" s="213"/>
      <c r="BL50" s="213"/>
      <c r="BM50" s="213"/>
      <c r="BN50" s="213"/>
      <c r="BO50" s="214"/>
      <c r="BP50" s="207"/>
      <c r="BQ50" s="215"/>
      <c r="BR50" s="213"/>
      <c r="BS50" s="213"/>
      <c r="BT50" s="213"/>
      <c r="BU50" s="213"/>
      <c r="BV50" s="213"/>
      <c r="BW50" s="213"/>
      <c r="BX50" s="213"/>
      <c r="BY50" s="213"/>
      <c r="BZ50" s="213"/>
      <c r="CA50" s="214"/>
      <c r="CB50" s="207"/>
      <c r="CC50" s="215"/>
      <c r="CD50" s="213"/>
      <c r="CE50" s="213"/>
      <c r="CF50" s="213"/>
      <c r="CG50" s="213">
        <v>60</v>
      </c>
      <c r="CH50" s="213"/>
      <c r="CI50" s="213"/>
      <c r="CJ50" s="213"/>
      <c r="CK50" s="213"/>
      <c r="CL50" s="213"/>
      <c r="CM50" s="214"/>
      <c r="CN50" s="207">
        <v>28</v>
      </c>
      <c r="CO50" s="59"/>
      <c r="CP50" s="56"/>
      <c r="CQ50" s="56"/>
      <c r="CR50" s="56"/>
      <c r="CS50" s="56"/>
      <c r="CT50" s="56"/>
      <c r="CU50" s="56"/>
      <c r="CV50" s="56"/>
      <c r="CW50" s="56"/>
      <c r="CX50" s="56"/>
      <c r="CY50" s="57"/>
      <c r="CZ50" s="58"/>
    </row>
    <row r="51" spans="2:104" ht="31.5" customHeight="1">
      <c r="B51" s="47" t="s">
        <v>199</v>
      </c>
      <c r="C51" s="167" t="s">
        <v>166</v>
      </c>
      <c r="D51" s="105"/>
      <c r="E51" s="105"/>
      <c r="F51" s="105" t="s">
        <v>189</v>
      </c>
      <c r="G51" s="106">
        <f>SUM(I51:S51,U51:AE51,AG51:AQ51,AS51:BC51,BE51:BO51,BQ51:CA51,CC51:CM51,CO51:CY51)</f>
        <v>30</v>
      </c>
      <c r="H51" s="107">
        <f>SUM(T51,AF51,AR51,BD51,BP51,CB51,CN51,CZ51)</f>
        <v>2</v>
      </c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4"/>
      <c r="T51" s="207"/>
      <c r="U51" s="215"/>
      <c r="V51" s="213"/>
      <c r="W51" s="213"/>
      <c r="X51" s="213"/>
      <c r="Y51" s="213"/>
      <c r="Z51" s="213"/>
      <c r="AA51" s="213"/>
      <c r="AB51" s="213"/>
      <c r="AC51" s="213"/>
      <c r="AD51" s="213"/>
      <c r="AE51" s="214"/>
      <c r="AF51" s="207"/>
      <c r="AG51" s="215"/>
      <c r="AH51" s="213"/>
      <c r="AI51" s="213"/>
      <c r="AJ51" s="213"/>
      <c r="AK51" s="213"/>
      <c r="AL51" s="213"/>
      <c r="AM51" s="213"/>
      <c r="AN51" s="213"/>
      <c r="AO51" s="213"/>
      <c r="AP51" s="213"/>
      <c r="AQ51" s="214"/>
      <c r="AR51" s="207"/>
      <c r="AS51" s="215"/>
      <c r="AT51" s="213"/>
      <c r="AU51" s="213"/>
      <c r="AV51" s="213"/>
      <c r="AW51" s="213"/>
      <c r="AX51" s="213"/>
      <c r="AY51" s="213"/>
      <c r="AZ51" s="213"/>
      <c r="BA51" s="213"/>
      <c r="BB51" s="213"/>
      <c r="BC51" s="214"/>
      <c r="BD51" s="207"/>
      <c r="BE51" s="215"/>
      <c r="BF51" s="213"/>
      <c r="BG51" s="213"/>
      <c r="BH51" s="213"/>
      <c r="BI51" s="213"/>
      <c r="BJ51" s="213"/>
      <c r="BK51" s="213"/>
      <c r="BL51" s="213"/>
      <c r="BM51" s="213"/>
      <c r="BN51" s="213"/>
      <c r="BO51" s="214"/>
      <c r="BP51" s="207"/>
      <c r="BQ51" s="215"/>
      <c r="BR51" s="213"/>
      <c r="BS51" s="213"/>
      <c r="BT51" s="213"/>
      <c r="BU51" s="213"/>
      <c r="BV51" s="213"/>
      <c r="BW51" s="213"/>
      <c r="BX51" s="213"/>
      <c r="BY51" s="213"/>
      <c r="BZ51" s="213"/>
      <c r="CA51" s="214"/>
      <c r="CB51" s="207"/>
      <c r="CC51" s="215"/>
      <c r="CD51" s="213"/>
      <c r="CE51" s="213"/>
      <c r="CF51" s="213">
        <v>30</v>
      </c>
      <c r="CG51" s="213"/>
      <c r="CH51" s="213"/>
      <c r="CI51" s="213"/>
      <c r="CJ51" s="213"/>
      <c r="CK51" s="213"/>
      <c r="CL51" s="213"/>
      <c r="CM51" s="214"/>
      <c r="CN51" s="207">
        <v>2</v>
      </c>
      <c r="CO51" s="59"/>
      <c r="CP51" s="56"/>
      <c r="CQ51" s="56"/>
      <c r="CR51" s="56"/>
      <c r="CS51" s="56"/>
      <c r="CT51" s="56"/>
      <c r="CU51" s="56"/>
      <c r="CV51" s="56"/>
      <c r="CW51" s="56"/>
      <c r="CX51" s="56"/>
      <c r="CY51" s="57"/>
      <c r="CZ51" s="58"/>
    </row>
    <row r="52" spans="2:104" ht="27.75" customHeight="1">
      <c r="B52" s="277" t="s">
        <v>19</v>
      </c>
      <c r="C52" s="339"/>
      <c r="D52" s="339"/>
      <c r="E52" s="339"/>
      <c r="F52" s="341"/>
      <c r="G52" s="128">
        <f>SUM(G42:G51)</f>
        <v>1140</v>
      </c>
      <c r="H52" s="129">
        <f>SUM(H42:H51)</f>
        <v>108</v>
      </c>
      <c r="I52" s="216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20"/>
      <c r="U52" s="219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8"/>
      <c r="AG52" s="219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8"/>
      <c r="AS52" s="219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8"/>
      <c r="BE52" s="219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8"/>
      <c r="BQ52" s="219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8"/>
      <c r="CC52" s="219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8"/>
      <c r="CO52" s="33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5"/>
    </row>
    <row r="53" spans="2:104" ht="28.5" customHeight="1">
      <c r="B53" s="278" t="s">
        <v>77</v>
      </c>
      <c r="C53" s="279"/>
      <c r="D53" s="279"/>
      <c r="E53" s="279"/>
      <c r="F53" s="279"/>
      <c r="G53" s="280"/>
      <c r="H53" s="281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20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8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8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8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8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8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8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5"/>
    </row>
    <row r="54" spans="2:104" ht="26.25" customHeight="1">
      <c r="B54" s="282" t="s">
        <v>67</v>
      </c>
      <c r="C54" s="280"/>
      <c r="D54" s="280"/>
      <c r="E54" s="280"/>
      <c r="F54" s="280"/>
      <c r="G54" s="280"/>
      <c r="H54" s="283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20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8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8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8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8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8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8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5"/>
    </row>
    <row r="55" spans="2:104" ht="22.5" customHeight="1">
      <c r="B55" s="48" t="s">
        <v>200</v>
      </c>
      <c r="C55" s="168" t="s">
        <v>168</v>
      </c>
      <c r="D55" s="109"/>
      <c r="E55" s="109"/>
      <c r="F55" s="109" t="s">
        <v>172</v>
      </c>
      <c r="G55" s="110">
        <f>SUM(I55:S55,U55:AE55,AG55:AQ55,AS55:BC55,BE55:BO55,BQ55:CA55,CC55:CM55,CO55:CY55)</f>
        <v>60</v>
      </c>
      <c r="H55" s="111">
        <f>SUM(T55,AF55,AR55,BD55,BP55,CB55,CN55,CZ55)</f>
        <v>2</v>
      </c>
      <c r="I55" s="213"/>
      <c r="J55" s="213"/>
      <c r="K55" s="213"/>
      <c r="L55" s="213"/>
      <c r="M55" s="213"/>
      <c r="N55" s="213"/>
      <c r="O55" s="213"/>
      <c r="P55" s="213">
        <v>30</v>
      </c>
      <c r="Q55" s="213"/>
      <c r="R55" s="213"/>
      <c r="S55" s="214"/>
      <c r="T55" s="207">
        <v>1</v>
      </c>
      <c r="U55" s="215"/>
      <c r="V55" s="213"/>
      <c r="W55" s="213"/>
      <c r="X55" s="213"/>
      <c r="Y55" s="213"/>
      <c r="Z55" s="213"/>
      <c r="AA55" s="213"/>
      <c r="AB55" s="213">
        <v>30</v>
      </c>
      <c r="AC55" s="213"/>
      <c r="AD55" s="213"/>
      <c r="AE55" s="214"/>
      <c r="AF55" s="207">
        <v>1</v>
      </c>
      <c r="AG55" s="215"/>
      <c r="AH55" s="213"/>
      <c r="AI55" s="213"/>
      <c r="AJ55" s="213"/>
      <c r="AK55" s="213"/>
      <c r="AL55" s="213"/>
      <c r="AM55" s="213"/>
      <c r="AN55" s="213"/>
      <c r="AO55" s="213"/>
      <c r="AP55" s="213"/>
      <c r="AQ55" s="214"/>
      <c r="AR55" s="207"/>
      <c r="AS55" s="215"/>
      <c r="AT55" s="213"/>
      <c r="AU55" s="213"/>
      <c r="AV55" s="213"/>
      <c r="AW55" s="213"/>
      <c r="AX55" s="213"/>
      <c r="AY55" s="213"/>
      <c r="AZ55" s="213"/>
      <c r="BA55" s="213"/>
      <c r="BB55" s="213"/>
      <c r="BC55" s="214"/>
      <c r="BD55" s="207"/>
      <c r="BE55" s="215"/>
      <c r="BF55" s="213"/>
      <c r="BG55" s="213"/>
      <c r="BH55" s="213"/>
      <c r="BI55" s="213"/>
      <c r="BJ55" s="213"/>
      <c r="BK55" s="213"/>
      <c r="BL55" s="213"/>
      <c r="BM55" s="213"/>
      <c r="BN55" s="213"/>
      <c r="BO55" s="214"/>
      <c r="BP55" s="207"/>
      <c r="BQ55" s="215"/>
      <c r="BR55" s="213"/>
      <c r="BS55" s="213"/>
      <c r="BT55" s="213"/>
      <c r="BU55" s="213"/>
      <c r="BV55" s="213"/>
      <c r="BW55" s="213"/>
      <c r="BX55" s="213"/>
      <c r="BY55" s="213"/>
      <c r="BZ55" s="213"/>
      <c r="CA55" s="214"/>
      <c r="CB55" s="207"/>
      <c r="CC55" s="215"/>
      <c r="CD55" s="213"/>
      <c r="CE55" s="213"/>
      <c r="CF55" s="213"/>
      <c r="CG55" s="213"/>
      <c r="CH55" s="213"/>
      <c r="CI55" s="213"/>
      <c r="CJ55" s="213"/>
      <c r="CK55" s="213"/>
      <c r="CL55" s="213"/>
      <c r="CM55" s="214"/>
      <c r="CN55" s="207"/>
      <c r="CO55" s="59"/>
      <c r="CP55" s="56"/>
      <c r="CQ55" s="56"/>
      <c r="CR55" s="56"/>
      <c r="CS55" s="56"/>
      <c r="CT55" s="56"/>
      <c r="CU55" s="56"/>
      <c r="CV55" s="56"/>
      <c r="CW55" s="56"/>
      <c r="CX55" s="56"/>
      <c r="CY55" s="57"/>
      <c r="CZ55" s="58"/>
    </row>
    <row r="56" spans="1:104" ht="36" customHeight="1">
      <c r="A56" s="84"/>
      <c r="B56" s="48" t="s">
        <v>201</v>
      </c>
      <c r="C56" s="169" t="s">
        <v>208</v>
      </c>
      <c r="D56" s="109" t="s">
        <v>183</v>
      </c>
      <c r="E56" s="109"/>
      <c r="F56" s="109" t="s">
        <v>220</v>
      </c>
      <c r="G56" s="110">
        <f>SUM(I56:S56,U56:AE56,AG56:AQ56,AS56:BC56,BE56:BO56,BQ56:CA56,CC56:CM56,CO56:CY56)</f>
        <v>150</v>
      </c>
      <c r="H56" s="111">
        <f>SUM(T56,AF56,AR56,BD56,BP56,CB56,CN56,CZ56)</f>
        <v>5</v>
      </c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4"/>
      <c r="T56" s="207"/>
      <c r="U56" s="215"/>
      <c r="V56" s="213"/>
      <c r="W56" s="213">
        <v>30</v>
      </c>
      <c r="X56" s="213"/>
      <c r="Y56" s="213"/>
      <c r="Z56" s="213"/>
      <c r="AA56" s="213"/>
      <c r="AB56" s="213"/>
      <c r="AC56" s="213"/>
      <c r="AD56" s="213"/>
      <c r="AE56" s="214"/>
      <c r="AF56" s="207">
        <v>1</v>
      </c>
      <c r="AG56" s="215"/>
      <c r="AH56" s="213"/>
      <c r="AI56" s="213">
        <v>30</v>
      </c>
      <c r="AJ56" s="213"/>
      <c r="AK56" s="213"/>
      <c r="AL56" s="213"/>
      <c r="AM56" s="213"/>
      <c r="AN56" s="213"/>
      <c r="AO56" s="213"/>
      <c r="AP56" s="213"/>
      <c r="AQ56" s="214"/>
      <c r="AR56" s="207">
        <v>1</v>
      </c>
      <c r="AS56" s="215"/>
      <c r="AT56" s="213"/>
      <c r="AU56" s="213">
        <v>30</v>
      </c>
      <c r="AV56" s="213"/>
      <c r="AW56" s="213"/>
      <c r="AX56" s="213"/>
      <c r="AY56" s="213"/>
      <c r="AZ56" s="213"/>
      <c r="BA56" s="213"/>
      <c r="BB56" s="213"/>
      <c r="BC56" s="214"/>
      <c r="BD56" s="207">
        <v>1</v>
      </c>
      <c r="BE56" s="215"/>
      <c r="BF56" s="213"/>
      <c r="BG56" s="213">
        <v>60</v>
      </c>
      <c r="BH56" s="213"/>
      <c r="BI56" s="213"/>
      <c r="BJ56" s="213"/>
      <c r="BK56" s="213"/>
      <c r="BL56" s="213"/>
      <c r="BM56" s="213"/>
      <c r="BN56" s="213"/>
      <c r="BO56" s="214"/>
      <c r="BP56" s="207">
        <v>2</v>
      </c>
      <c r="BQ56" s="215"/>
      <c r="BR56" s="213"/>
      <c r="BS56" s="213"/>
      <c r="BT56" s="213"/>
      <c r="BU56" s="213"/>
      <c r="BV56" s="213"/>
      <c r="BW56" s="213"/>
      <c r="BX56" s="213"/>
      <c r="BY56" s="213"/>
      <c r="BZ56" s="213"/>
      <c r="CA56" s="214"/>
      <c r="CB56" s="207"/>
      <c r="CC56" s="215"/>
      <c r="CD56" s="213"/>
      <c r="CE56" s="213"/>
      <c r="CF56" s="213"/>
      <c r="CG56" s="213"/>
      <c r="CH56" s="213"/>
      <c r="CI56" s="213"/>
      <c r="CJ56" s="213"/>
      <c r="CK56" s="213"/>
      <c r="CL56" s="213"/>
      <c r="CM56" s="214"/>
      <c r="CN56" s="207"/>
      <c r="CO56" s="59"/>
      <c r="CP56" s="56"/>
      <c r="CQ56" s="56"/>
      <c r="CR56" s="56"/>
      <c r="CS56" s="56"/>
      <c r="CT56" s="56"/>
      <c r="CU56" s="56"/>
      <c r="CV56" s="56"/>
      <c r="CW56" s="56"/>
      <c r="CX56" s="56"/>
      <c r="CY56" s="57"/>
      <c r="CZ56" s="58"/>
    </row>
    <row r="57" spans="2:104" ht="27.75" customHeight="1">
      <c r="B57" s="48" t="s">
        <v>202</v>
      </c>
      <c r="C57" s="170" t="s">
        <v>207</v>
      </c>
      <c r="D57" s="112"/>
      <c r="E57" s="112"/>
      <c r="F57" s="109" t="s">
        <v>172</v>
      </c>
      <c r="G57" s="110">
        <f>SUM(I57:S57,U57:AE57,AG57:AQ57,AS57:BC57,BE57:BO57,BQ57:CA57,CC57:CM57,CO57:CY57)</f>
        <v>60</v>
      </c>
      <c r="H57" s="111">
        <f>SUM(T57,AF57,AR57,BD57,BP57,CB57,CN57,CZ57)</f>
        <v>2</v>
      </c>
      <c r="I57" s="213"/>
      <c r="J57" s="213"/>
      <c r="K57" s="213"/>
      <c r="L57" s="213"/>
      <c r="M57" s="213">
        <v>30</v>
      </c>
      <c r="N57" s="213"/>
      <c r="O57" s="213"/>
      <c r="P57" s="213"/>
      <c r="Q57" s="213"/>
      <c r="R57" s="213"/>
      <c r="S57" s="214"/>
      <c r="T57" s="207">
        <v>1</v>
      </c>
      <c r="U57" s="215"/>
      <c r="V57" s="213"/>
      <c r="W57" s="213"/>
      <c r="X57" s="213"/>
      <c r="Y57" s="213">
        <v>30</v>
      </c>
      <c r="Z57" s="213"/>
      <c r="AA57" s="213"/>
      <c r="AB57" s="213"/>
      <c r="AC57" s="213"/>
      <c r="AD57" s="213"/>
      <c r="AE57" s="214"/>
      <c r="AF57" s="207">
        <v>1</v>
      </c>
      <c r="AG57" s="215"/>
      <c r="AH57" s="213"/>
      <c r="AI57" s="213"/>
      <c r="AJ57" s="213"/>
      <c r="AK57" s="213"/>
      <c r="AL57" s="213"/>
      <c r="AM57" s="213"/>
      <c r="AN57" s="213"/>
      <c r="AO57" s="213"/>
      <c r="AP57" s="213"/>
      <c r="AQ57" s="214"/>
      <c r="AR57" s="207"/>
      <c r="AS57" s="215"/>
      <c r="AT57" s="213"/>
      <c r="AU57" s="213"/>
      <c r="AV57" s="213"/>
      <c r="AW57" s="213"/>
      <c r="AX57" s="213"/>
      <c r="AY57" s="213"/>
      <c r="AZ57" s="213"/>
      <c r="BA57" s="213"/>
      <c r="BB57" s="213"/>
      <c r="BC57" s="214"/>
      <c r="BD57" s="207"/>
      <c r="BE57" s="215"/>
      <c r="BF57" s="213"/>
      <c r="BG57" s="213"/>
      <c r="BH57" s="213"/>
      <c r="BI57" s="213"/>
      <c r="BJ57" s="213"/>
      <c r="BK57" s="213"/>
      <c r="BL57" s="213"/>
      <c r="BM57" s="213"/>
      <c r="BN57" s="213"/>
      <c r="BO57" s="214"/>
      <c r="BP57" s="207"/>
      <c r="BQ57" s="215"/>
      <c r="BR57" s="213"/>
      <c r="BS57" s="213"/>
      <c r="BT57" s="213"/>
      <c r="BU57" s="213"/>
      <c r="BV57" s="213"/>
      <c r="BW57" s="213"/>
      <c r="BX57" s="213"/>
      <c r="BY57" s="213"/>
      <c r="BZ57" s="213"/>
      <c r="CA57" s="214"/>
      <c r="CB57" s="207"/>
      <c r="CC57" s="215"/>
      <c r="CD57" s="213"/>
      <c r="CE57" s="213"/>
      <c r="CF57" s="213"/>
      <c r="CG57" s="213"/>
      <c r="CH57" s="213"/>
      <c r="CI57" s="213"/>
      <c r="CJ57" s="213"/>
      <c r="CK57" s="213"/>
      <c r="CL57" s="213"/>
      <c r="CM57" s="214"/>
      <c r="CN57" s="207"/>
      <c r="CO57" s="59"/>
      <c r="CP57" s="56"/>
      <c r="CQ57" s="56"/>
      <c r="CR57" s="56"/>
      <c r="CS57" s="56"/>
      <c r="CT57" s="56"/>
      <c r="CU57" s="56"/>
      <c r="CV57" s="56"/>
      <c r="CW57" s="56"/>
      <c r="CX57" s="56"/>
      <c r="CY57" s="57"/>
      <c r="CZ57" s="58"/>
    </row>
    <row r="58" spans="2:104" ht="27" customHeight="1">
      <c r="B58" s="48" t="s">
        <v>203</v>
      </c>
      <c r="C58" s="171" t="s">
        <v>224</v>
      </c>
      <c r="D58" s="113"/>
      <c r="E58" s="113" t="s">
        <v>170</v>
      </c>
      <c r="F58" s="114"/>
      <c r="G58" s="110">
        <f>SUM(I58:S58,U58:AE58,AG58:AQ58,AS58:BC58,BE58:BO58,BQ58:CA58,CC58:CM58,CO58:CY58)</f>
        <v>3</v>
      </c>
      <c r="H58" s="111"/>
      <c r="I58" s="213"/>
      <c r="J58" s="221">
        <v>3</v>
      </c>
      <c r="K58" s="213"/>
      <c r="L58" s="213"/>
      <c r="M58" s="213"/>
      <c r="N58" s="213"/>
      <c r="O58" s="213"/>
      <c r="P58" s="213"/>
      <c r="Q58" s="213"/>
      <c r="R58" s="213"/>
      <c r="S58" s="213"/>
      <c r="T58" s="225"/>
      <c r="U58" s="215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07"/>
      <c r="AG58" s="215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07"/>
      <c r="AS58" s="215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07"/>
      <c r="BE58" s="215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07"/>
      <c r="BQ58" s="215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07"/>
      <c r="CC58" s="215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  <c r="CN58" s="207"/>
      <c r="CO58" s="93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2"/>
    </row>
    <row r="59" spans="2:104" ht="26.25" customHeight="1">
      <c r="B59" s="48" t="s">
        <v>204</v>
      </c>
      <c r="C59" s="172" t="s">
        <v>225</v>
      </c>
      <c r="D59" s="113"/>
      <c r="E59" s="113" t="s">
        <v>170</v>
      </c>
      <c r="F59" s="114"/>
      <c r="G59" s="110">
        <f>SUM(I59:S59,U59:AE59,AG59:AQ59,AS59:BC59,BE59:BO59,BQ59:CA59,CC59:CM59,CO59:CY59)</f>
        <v>4</v>
      </c>
      <c r="H59" s="111"/>
      <c r="I59" s="213">
        <v>4</v>
      </c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25"/>
      <c r="U59" s="215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07"/>
      <c r="AG59" s="215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07"/>
      <c r="AS59" s="215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07"/>
      <c r="BE59" s="215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07"/>
      <c r="BQ59" s="215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07"/>
      <c r="CC59" s="215"/>
      <c r="CD59" s="213"/>
      <c r="CE59" s="213"/>
      <c r="CF59" s="213"/>
      <c r="CG59" s="213"/>
      <c r="CH59" s="213"/>
      <c r="CI59" s="213"/>
      <c r="CJ59" s="213"/>
      <c r="CK59" s="213"/>
      <c r="CL59" s="213"/>
      <c r="CM59" s="213"/>
      <c r="CN59" s="207"/>
      <c r="CO59" s="93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2"/>
    </row>
    <row r="60" spans="2:104" ht="27" customHeight="1">
      <c r="B60" s="284" t="s">
        <v>19</v>
      </c>
      <c r="C60" s="285"/>
      <c r="D60" s="286"/>
      <c r="E60" s="286"/>
      <c r="F60" s="272"/>
      <c r="G60" s="130">
        <f>SUM(G55:G59)</f>
        <v>277</v>
      </c>
      <c r="H60" s="131">
        <f>SUM(H55:H59)</f>
        <v>9</v>
      </c>
      <c r="I60" s="182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5"/>
      <c r="U60" s="184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58"/>
      <c r="AG60" s="184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58"/>
      <c r="AS60" s="184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58"/>
      <c r="BE60" s="184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58"/>
      <c r="BQ60" s="184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58"/>
      <c r="CC60" s="184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58"/>
      <c r="CO60" s="33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5"/>
    </row>
    <row r="61" spans="2:104" ht="15.75" hidden="1">
      <c r="B61" s="190"/>
      <c r="C61" s="191"/>
      <c r="D61" s="127"/>
      <c r="E61" s="127"/>
      <c r="F61" s="127"/>
      <c r="G61" s="192"/>
      <c r="H61" s="19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5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58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58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58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58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58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58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5"/>
    </row>
    <row r="62" spans="2:104" ht="15" hidden="1">
      <c r="B62" s="349"/>
      <c r="C62" s="339"/>
      <c r="D62" s="339"/>
      <c r="E62" s="339"/>
      <c r="F62" s="339"/>
      <c r="G62" s="339"/>
      <c r="H62" s="340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5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58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58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58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58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58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58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5"/>
    </row>
    <row r="63" spans="2:104" ht="15" hidden="1">
      <c r="B63" s="49"/>
      <c r="C63" s="78"/>
      <c r="D63" s="109"/>
      <c r="E63" s="109"/>
      <c r="F63" s="109"/>
      <c r="G63" s="186">
        <f>SUM(I63:S63,U63:AE63,AG63:AQ63,AS63:BC63,BE63:BO63,BQ63:CA63,CC63:CM63,CO63:CY63)</f>
        <v>0</v>
      </c>
      <c r="H63" s="187">
        <f>SUM(T63,AF63,AR63,BD63,BP63,CB63,CN63,CZ63)</f>
        <v>0</v>
      </c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80"/>
      <c r="T63" s="178"/>
      <c r="U63" s="181"/>
      <c r="V63" s="179"/>
      <c r="W63" s="179"/>
      <c r="X63" s="179"/>
      <c r="Y63" s="179"/>
      <c r="Z63" s="179"/>
      <c r="AA63" s="179"/>
      <c r="AB63" s="179"/>
      <c r="AC63" s="179"/>
      <c r="AD63" s="179"/>
      <c r="AE63" s="180"/>
      <c r="AF63" s="178"/>
      <c r="AG63" s="181"/>
      <c r="AH63" s="179"/>
      <c r="AI63" s="179"/>
      <c r="AJ63" s="179"/>
      <c r="AK63" s="179"/>
      <c r="AL63" s="179"/>
      <c r="AM63" s="179"/>
      <c r="AN63" s="179"/>
      <c r="AO63" s="179"/>
      <c r="AP63" s="179"/>
      <c r="AQ63" s="180"/>
      <c r="AR63" s="178"/>
      <c r="AS63" s="181"/>
      <c r="AT63" s="179"/>
      <c r="AU63" s="179"/>
      <c r="AV63" s="179"/>
      <c r="AW63" s="179"/>
      <c r="AX63" s="179"/>
      <c r="AY63" s="179"/>
      <c r="AZ63" s="179"/>
      <c r="BA63" s="179"/>
      <c r="BB63" s="179"/>
      <c r="BC63" s="180"/>
      <c r="BD63" s="178"/>
      <c r="BE63" s="181"/>
      <c r="BF63" s="179"/>
      <c r="BG63" s="179"/>
      <c r="BH63" s="179"/>
      <c r="BI63" s="179"/>
      <c r="BJ63" s="179"/>
      <c r="BK63" s="179"/>
      <c r="BL63" s="179"/>
      <c r="BM63" s="179"/>
      <c r="BN63" s="179"/>
      <c r="BO63" s="180"/>
      <c r="BP63" s="178"/>
      <c r="BQ63" s="181"/>
      <c r="BR63" s="179"/>
      <c r="BS63" s="179"/>
      <c r="BT63" s="179"/>
      <c r="BU63" s="179"/>
      <c r="BV63" s="179"/>
      <c r="BW63" s="179"/>
      <c r="BX63" s="179"/>
      <c r="BY63" s="179"/>
      <c r="BZ63" s="179"/>
      <c r="CA63" s="180"/>
      <c r="CB63" s="178"/>
      <c r="CC63" s="181"/>
      <c r="CD63" s="179"/>
      <c r="CE63" s="179"/>
      <c r="CF63" s="179"/>
      <c r="CG63" s="179"/>
      <c r="CH63" s="179"/>
      <c r="CI63" s="179"/>
      <c r="CJ63" s="179"/>
      <c r="CK63" s="179"/>
      <c r="CL63" s="179"/>
      <c r="CM63" s="180"/>
      <c r="CN63" s="178"/>
      <c r="CO63" s="59"/>
      <c r="CP63" s="56"/>
      <c r="CQ63" s="56"/>
      <c r="CR63" s="56"/>
      <c r="CS63" s="56"/>
      <c r="CT63" s="56"/>
      <c r="CU63" s="56"/>
      <c r="CV63" s="56"/>
      <c r="CW63" s="56"/>
      <c r="CX63" s="56"/>
      <c r="CY63" s="57"/>
      <c r="CZ63" s="58"/>
    </row>
    <row r="64" spans="2:104" ht="15" hidden="1">
      <c r="B64" s="49"/>
      <c r="C64" s="78"/>
      <c r="D64" s="109"/>
      <c r="E64" s="109"/>
      <c r="F64" s="109"/>
      <c r="G64" s="186">
        <f>SUM(I64:S64,U64:AE64,AG64:AQ64,AS64:BC64,BE64:BO64,BQ64:CA64,CC64:CM64,CO64:CY64)</f>
        <v>0</v>
      </c>
      <c r="H64" s="187">
        <f>SUM(T64,AF64,AR64,BD64,BP64,CB64,CN64,CZ64)</f>
        <v>0</v>
      </c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  <c r="T64" s="178"/>
      <c r="U64" s="181"/>
      <c r="V64" s="179"/>
      <c r="W64" s="179"/>
      <c r="X64" s="179"/>
      <c r="Y64" s="179"/>
      <c r="Z64" s="179"/>
      <c r="AA64" s="179"/>
      <c r="AB64" s="179"/>
      <c r="AC64" s="179"/>
      <c r="AD64" s="179"/>
      <c r="AE64" s="180"/>
      <c r="AF64" s="178"/>
      <c r="AG64" s="181"/>
      <c r="AH64" s="179"/>
      <c r="AI64" s="179"/>
      <c r="AJ64" s="179"/>
      <c r="AK64" s="179"/>
      <c r="AL64" s="179"/>
      <c r="AM64" s="179"/>
      <c r="AN64" s="179"/>
      <c r="AO64" s="179"/>
      <c r="AP64" s="179"/>
      <c r="AQ64" s="180"/>
      <c r="AR64" s="178"/>
      <c r="AS64" s="181"/>
      <c r="AT64" s="179"/>
      <c r="AU64" s="179"/>
      <c r="AV64" s="179"/>
      <c r="AW64" s="179"/>
      <c r="AX64" s="179"/>
      <c r="AY64" s="179"/>
      <c r="AZ64" s="179"/>
      <c r="BA64" s="179"/>
      <c r="BB64" s="179"/>
      <c r="BC64" s="180"/>
      <c r="BD64" s="178"/>
      <c r="BE64" s="181"/>
      <c r="BF64" s="179"/>
      <c r="BG64" s="179"/>
      <c r="BH64" s="179"/>
      <c r="BI64" s="179"/>
      <c r="BJ64" s="179"/>
      <c r="BK64" s="179"/>
      <c r="BL64" s="179"/>
      <c r="BM64" s="179"/>
      <c r="BN64" s="179"/>
      <c r="BO64" s="180"/>
      <c r="BP64" s="178"/>
      <c r="BQ64" s="181"/>
      <c r="BR64" s="179"/>
      <c r="BS64" s="179"/>
      <c r="BT64" s="179"/>
      <c r="BU64" s="179"/>
      <c r="BV64" s="179"/>
      <c r="BW64" s="179"/>
      <c r="BX64" s="179"/>
      <c r="BY64" s="179"/>
      <c r="BZ64" s="179"/>
      <c r="CA64" s="180"/>
      <c r="CB64" s="178"/>
      <c r="CC64" s="181"/>
      <c r="CD64" s="179"/>
      <c r="CE64" s="179"/>
      <c r="CF64" s="179"/>
      <c r="CG64" s="179"/>
      <c r="CH64" s="179"/>
      <c r="CI64" s="179"/>
      <c r="CJ64" s="179"/>
      <c r="CK64" s="179"/>
      <c r="CL64" s="179"/>
      <c r="CM64" s="180"/>
      <c r="CN64" s="178"/>
      <c r="CO64" s="59"/>
      <c r="CP64" s="56"/>
      <c r="CQ64" s="56"/>
      <c r="CR64" s="56"/>
      <c r="CS64" s="56"/>
      <c r="CT64" s="56"/>
      <c r="CU64" s="56"/>
      <c r="CV64" s="56"/>
      <c r="CW64" s="56"/>
      <c r="CX64" s="56"/>
      <c r="CY64" s="57"/>
      <c r="CZ64" s="58"/>
    </row>
    <row r="65" spans="2:104" ht="15.75" hidden="1">
      <c r="B65" s="350" t="s">
        <v>19</v>
      </c>
      <c r="C65" s="351"/>
      <c r="D65" s="271"/>
      <c r="E65" s="271"/>
      <c r="F65" s="272"/>
      <c r="G65" s="188">
        <f>SUM(G63:G64)</f>
        <v>0</v>
      </c>
      <c r="H65" s="189">
        <f>SUM(H63:H64)</f>
        <v>0</v>
      </c>
      <c r="I65" s="182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58"/>
      <c r="U65" s="184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58"/>
      <c r="AG65" s="184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58"/>
      <c r="AS65" s="184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58"/>
      <c r="BE65" s="184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58"/>
      <c r="BQ65" s="184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58"/>
      <c r="CC65" s="184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58"/>
      <c r="CO65" s="33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5"/>
    </row>
    <row r="66" spans="2:104" ht="15" hidden="1">
      <c r="B66" s="349"/>
      <c r="C66" s="352"/>
      <c r="D66" s="352"/>
      <c r="E66" s="352"/>
      <c r="F66" s="352"/>
      <c r="G66" s="352"/>
      <c r="H66" s="35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58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58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58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58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58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58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58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5"/>
    </row>
    <row r="67" spans="2:104" ht="15" hidden="1">
      <c r="B67" s="49"/>
      <c r="C67" s="78"/>
      <c r="D67" s="109"/>
      <c r="E67" s="109"/>
      <c r="F67" s="109"/>
      <c r="G67" s="186">
        <f>SUM(I67:S67,U67:AE67,AG67:AQ67,AS67:BC67,BE67:BO67,BQ67:CA67,CC67:CM67,CO67:CY67)</f>
        <v>0</v>
      </c>
      <c r="H67" s="187">
        <f>SUM(T67,AF67,AR67,BD67,BP67,CB67,CN67,CZ67)</f>
        <v>0</v>
      </c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80"/>
      <c r="T67" s="178"/>
      <c r="U67" s="181"/>
      <c r="V67" s="179"/>
      <c r="W67" s="179"/>
      <c r="X67" s="179"/>
      <c r="Y67" s="179"/>
      <c r="Z67" s="179"/>
      <c r="AA67" s="179"/>
      <c r="AB67" s="179"/>
      <c r="AC67" s="179"/>
      <c r="AD67" s="179"/>
      <c r="AE67" s="180"/>
      <c r="AF67" s="178"/>
      <c r="AG67" s="181"/>
      <c r="AH67" s="179"/>
      <c r="AI67" s="179"/>
      <c r="AJ67" s="179"/>
      <c r="AK67" s="179"/>
      <c r="AL67" s="179"/>
      <c r="AM67" s="179"/>
      <c r="AN67" s="179"/>
      <c r="AO67" s="179"/>
      <c r="AP67" s="179"/>
      <c r="AQ67" s="180"/>
      <c r="AR67" s="178"/>
      <c r="AS67" s="181"/>
      <c r="AT67" s="179"/>
      <c r="AU67" s="179"/>
      <c r="AV67" s="179"/>
      <c r="AW67" s="179"/>
      <c r="AX67" s="179"/>
      <c r="AY67" s="179"/>
      <c r="AZ67" s="179"/>
      <c r="BA67" s="179"/>
      <c r="BB67" s="179"/>
      <c r="BC67" s="180"/>
      <c r="BD67" s="178"/>
      <c r="BE67" s="181"/>
      <c r="BF67" s="179"/>
      <c r="BG67" s="179"/>
      <c r="BH67" s="179"/>
      <c r="BI67" s="179"/>
      <c r="BJ67" s="179"/>
      <c r="BK67" s="179"/>
      <c r="BL67" s="179"/>
      <c r="BM67" s="179"/>
      <c r="BN67" s="179"/>
      <c r="BO67" s="180"/>
      <c r="BP67" s="178"/>
      <c r="BQ67" s="181"/>
      <c r="BR67" s="179"/>
      <c r="BS67" s="179"/>
      <c r="BT67" s="179"/>
      <c r="BU67" s="179"/>
      <c r="BV67" s="179"/>
      <c r="BW67" s="179"/>
      <c r="BX67" s="179"/>
      <c r="BY67" s="179"/>
      <c r="BZ67" s="179"/>
      <c r="CA67" s="180"/>
      <c r="CB67" s="178"/>
      <c r="CC67" s="181"/>
      <c r="CD67" s="179"/>
      <c r="CE67" s="179"/>
      <c r="CF67" s="179"/>
      <c r="CG67" s="179"/>
      <c r="CH67" s="179"/>
      <c r="CI67" s="179"/>
      <c r="CJ67" s="179"/>
      <c r="CK67" s="179"/>
      <c r="CL67" s="179"/>
      <c r="CM67" s="180"/>
      <c r="CN67" s="178"/>
      <c r="CO67" s="59"/>
      <c r="CP67" s="56"/>
      <c r="CQ67" s="56"/>
      <c r="CR67" s="56"/>
      <c r="CS67" s="56"/>
      <c r="CT67" s="56"/>
      <c r="CU67" s="56"/>
      <c r="CV67" s="56"/>
      <c r="CW67" s="56"/>
      <c r="CX67" s="56"/>
      <c r="CY67" s="57"/>
      <c r="CZ67" s="58"/>
    </row>
    <row r="68" spans="2:104" ht="15" hidden="1">
      <c r="B68" s="49"/>
      <c r="C68" s="78"/>
      <c r="D68" s="109"/>
      <c r="E68" s="109"/>
      <c r="F68" s="109"/>
      <c r="G68" s="186">
        <f>SUM(I68:S68,U68:AE68,AG68:AQ68,AS68:BC68,BE68:BO68,BQ68:CA68,CC68:CM68,CO68:CY68)</f>
        <v>0</v>
      </c>
      <c r="H68" s="187">
        <f>SUM(T68,AF68,AR68,BD68,BP68,CB68,CN68,CZ68)</f>
        <v>0</v>
      </c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80"/>
      <c r="T68" s="178"/>
      <c r="U68" s="181"/>
      <c r="V68" s="179"/>
      <c r="W68" s="179"/>
      <c r="X68" s="179"/>
      <c r="Y68" s="179"/>
      <c r="Z68" s="179"/>
      <c r="AA68" s="179"/>
      <c r="AB68" s="179"/>
      <c r="AC68" s="179"/>
      <c r="AD68" s="179"/>
      <c r="AE68" s="180"/>
      <c r="AF68" s="178"/>
      <c r="AG68" s="181"/>
      <c r="AH68" s="179"/>
      <c r="AI68" s="179"/>
      <c r="AJ68" s="179"/>
      <c r="AK68" s="179"/>
      <c r="AL68" s="179"/>
      <c r="AM68" s="179"/>
      <c r="AN68" s="179"/>
      <c r="AO68" s="179"/>
      <c r="AP68" s="179"/>
      <c r="AQ68" s="180"/>
      <c r="AR68" s="178"/>
      <c r="AS68" s="181"/>
      <c r="AT68" s="179"/>
      <c r="AU68" s="179"/>
      <c r="AV68" s="179"/>
      <c r="AW68" s="179"/>
      <c r="AX68" s="179"/>
      <c r="AY68" s="179"/>
      <c r="AZ68" s="179"/>
      <c r="BA68" s="179"/>
      <c r="BB68" s="179"/>
      <c r="BC68" s="180"/>
      <c r="BD68" s="178"/>
      <c r="BE68" s="181"/>
      <c r="BF68" s="179"/>
      <c r="BG68" s="179"/>
      <c r="BH68" s="179"/>
      <c r="BI68" s="179"/>
      <c r="BJ68" s="179"/>
      <c r="BK68" s="179"/>
      <c r="BL68" s="179"/>
      <c r="BM68" s="179"/>
      <c r="BN68" s="179"/>
      <c r="BO68" s="180"/>
      <c r="BP68" s="178"/>
      <c r="BQ68" s="181"/>
      <c r="BR68" s="179"/>
      <c r="BS68" s="179"/>
      <c r="BT68" s="179"/>
      <c r="BU68" s="179"/>
      <c r="BV68" s="179"/>
      <c r="BW68" s="179"/>
      <c r="BX68" s="179"/>
      <c r="BY68" s="179"/>
      <c r="BZ68" s="179"/>
      <c r="CA68" s="180"/>
      <c r="CB68" s="178"/>
      <c r="CC68" s="181"/>
      <c r="CD68" s="179"/>
      <c r="CE68" s="179"/>
      <c r="CF68" s="179"/>
      <c r="CG68" s="179"/>
      <c r="CH68" s="179"/>
      <c r="CI68" s="179"/>
      <c r="CJ68" s="179"/>
      <c r="CK68" s="179"/>
      <c r="CL68" s="179"/>
      <c r="CM68" s="180"/>
      <c r="CN68" s="178"/>
      <c r="CO68" s="59"/>
      <c r="CP68" s="56"/>
      <c r="CQ68" s="56"/>
      <c r="CR68" s="56"/>
      <c r="CS68" s="56"/>
      <c r="CT68" s="56"/>
      <c r="CU68" s="56"/>
      <c r="CV68" s="56"/>
      <c r="CW68" s="56"/>
      <c r="CX68" s="56"/>
      <c r="CY68" s="57"/>
      <c r="CZ68" s="58"/>
    </row>
    <row r="69" spans="2:104" ht="15.75" hidden="1">
      <c r="B69" s="350" t="s">
        <v>19</v>
      </c>
      <c r="C69" s="351"/>
      <c r="D69" s="271"/>
      <c r="E69" s="271"/>
      <c r="F69" s="272"/>
      <c r="G69" s="188">
        <f>SUM(G67:G68)</f>
        <v>0</v>
      </c>
      <c r="H69" s="189">
        <f>SUM(H67:H68)</f>
        <v>0</v>
      </c>
      <c r="I69" s="182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58"/>
      <c r="U69" s="184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58"/>
      <c r="AG69" s="184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58"/>
      <c r="AS69" s="184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58"/>
      <c r="BE69" s="184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158"/>
      <c r="BQ69" s="184"/>
      <c r="BR69" s="183"/>
      <c r="BS69" s="183"/>
      <c r="BT69" s="183"/>
      <c r="BU69" s="183"/>
      <c r="BV69" s="183"/>
      <c r="BW69" s="183"/>
      <c r="BX69" s="183"/>
      <c r="BY69" s="183"/>
      <c r="BZ69" s="183"/>
      <c r="CA69" s="183"/>
      <c r="CB69" s="158"/>
      <c r="CC69" s="184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  <c r="CN69" s="158"/>
      <c r="CO69" s="33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5"/>
    </row>
    <row r="70" spans="2:104" ht="15" hidden="1">
      <c r="B70" s="349"/>
      <c r="C70" s="352"/>
      <c r="D70" s="352"/>
      <c r="E70" s="352"/>
      <c r="F70" s="352"/>
      <c r="G70" s="352"/>
      <c r="H70" s="35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58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58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58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58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183"/>
      <c r="BP70" s="158"/>
      <c r="BQ70" s="183"/>
      <c r="BR70" s="183"/>
      <c r="BS70" s="183"/>
      <c r="BT70" s="183"/>
      <c r="BU70" s="183"/>
      <c r="BV70" s="183"/>
      <c r="BW70" s="183"/>
      <c r="BX70" s="183"/>
      <c r="BY70" s="183"/>
      <c r="BZ70" s="183"/>
      <c r="CA70" s="183"/>
      <c r="CB70" s="158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/>
      <c r="CN70" s="158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5"/>
    </row>
    <row r="71" spans="2:104" ht="15" hidden="1">
      <c r="B71" s="49"/>
      <c r="C71" s="78"/>
      <c r="D71" s="109"/>
      <c r="E71" s="109"/>
      <c r="F71" s="109"/>
      <c r="G71" s="186">
        <f>SUM(I71:S71,U71:AE71,AG71:AQ71,AS71:BC71,BE71:BO71,BQ71:CA71,CC71:CM71,CO71:CY71)</f>
        <v>0</v>
      </c>
      <c r="H71" s="187">
        <f>SUM(T71,AF71,AR71,BD71,BP71,CB71,CN71,CZ71)</f>
        <v>0</v>
      </c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80"/>
      <c r="T71" s="178"/>
      <c r="U71" s="181"/>
      <c r="V71" s="179"/>
      <c r="W71" s="179"/>
      <c r="X71" s="179"/>
      <c r="Y71" s="179"/>
      <c r="Z71" s="179"/>
      <c r="AA71" s="179"/>
      <c r="AB71" s="179"/>
      <c r="AC71" s="179"/>
      <c r="AD71" s="179"/>
      <c r="AE71" s="180"/>
      <c r="AF71" s="178"/>
      <c r="AG71" s="181"/>
      <c r="AH71" s="179"/>
      <c r="AI71" s="179"/>
      <c r="AJ71" s="179"/>
      <c r="AK71" s="179"/>
      <c r="AL71" s="179"/>
      <c r="AM71" s="179"/>
      <c r="AN71" s="179"/>
      <c r="AO71" s="179"/>
      <c r="AP71" s="179"/>
      <c r="AQ71" s="180"/>
      <c r="AR71" s="178"/>
      <c r="AS71" s="181"/>
      <c r="AT71" s="179"/>
      <c r="AU71" s="179"/>
      <c r="AV71" s="179"/>
      <c r="AW71" s="179"/>
      <c r="AX71" s="179"/>
      <c r="AY71" s="179"/>
      <c r="AZ71" s="179"/>
      <c r="BA71" s="179"/>
      <c r="BB71" s="179"/>
      <c r="BC71" s="180"/>
      <c r="BD71" s="178"/>
      <c r="BE71" s="181"/>
      <c r="BF71" s="179"/>
      <c r="BG71" s="179"/>
      <c r="BH71" s="179"/>
      <c r="BI71" s="179"/>
      <c r="BJ71" s="179"/>
      <c r="BK71" s="179"/>
      <c r="BL71" s="179"/>
      <c r="BM71" s="179"/>
      <c r="BN71" s="179"/>
      <c r="BO71" s="180"/>
      <c r="BP71" s="178"/>
      <c r="BQ71" s="181"/>
      <c r="BR71" s="179"/>
      <c r="BS71" s="179"/>
      <c r="BT71" s="179"/>
      <c r="BU71" s="179"/>
      <c r="BV71" s="179"/>
      <c r="BW71" s="179"/>
      <c r="BX71" s="179"/>
      <c r="BY71" s="179"/>
      <c r="BZ71" s="179"/>
      <c r="CA71" s="180"/>
      <c r="CB71" s="178"/>
      <c r="CC71" s="181"/>
      <c r="CD71" s="179"/>
      <c r="CE71" s="179"/>
      <c r="CF71" s="179"/>
      <c r="CG71" s="179"/>
      <c r="CH71" s="179"/>
      <c r="CI71" s="179"/>
      <c r="CJ71" s="179"/>
      <c r="CK71" s="179"/>
      <c r="CL71" s="179"/>
      <c r="CM71" s="180"/>
      <c r="CN71" s="178"/>
      <c r="CO71" s="59"/>
      <c r="CP71" s="56"/>
      <c r="CQ71" s="56"/>
      <c r="CR71" s="56"/>
      <c r="CS71" s="56"/>
      <c r="CT71" s="56"/>
      <c r="CU71" s="56"/>
      <c r="CV71" s="56"/>
      <c r="CW71" s="56"/>
      <c r="CX71" s="56"/>
      <c r="CY71" s="57"/>
      <c r="CZ71" s="58"/>
    </row>
    <row r="72" spans="2:104" ht="15" hidden="1">
      <c r="B72" s="50"/>
      <c r="C72" s="79"/>
      <c r="D72" s="112"/>
      <c r="E72" s="112"/>
      <c r="F72" s="112"/>
      <c r="G72" s="186">
        <f>SUM(I72:S72,U72:AE72,AG72:AQ72,AS72:BC72,BE72:BO72,BQ72:CA72,CC72:CM72,CO72:CY72)</f>
        <v>0</v>
      </c>
      <c r="H72" s="187">
        <f>SUM(T72,AF72,AR72,BD72,BP72,CB72,CN72,CZ72)</f>
        <v>0</v>
      </c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5"/>
      <c r="T72" s="196"/>
      <c r="U72" s="197"/>
      <c r="V72" s="194"/>
      <c r="W72" s="194"/>
      <c r="X72" s="194"/>
      <c r="Y72" s="194"/>
      <c r="Z72" s="194"/>
      <c r="AA72" s="194"/>
      <c r="AB72" s="194"/>
      <c r="AC72" s="194"/>
      <c r="AD72" s="194"/>
      <c r="AE72" s="195"/>
      <c r="AF72" s="196"/>
      <c r="AG72" s="197"/>
      <c r="AH72" s="194"/>
      <c r="AI72" s="194"/>
      <c r="AJ72" s="194"/>
      <c r="AK72" s="194"/>
      <c r="AL72" s="194"/>
      <c r="AM72" s="194"/>
      <c r="AN72" s="194"/>
      <c r="AO72" s="194"/>
      <c r="AP72" s="194"/>
      <c r="AQ72" s="195"/>
      <c r="AR72" s="196"/>
      <c r="AS72" s="197"/>
      <c r="AT72" s="194"/>
      <c r="AU72" s="194"/>
      <c r="AV72" s="194"/>
      <c r="AW72" s="194"/>
      <c r="AX72" s="194"/>
      <c r="AY72" s="194"/>
      <c r="AZ72" s="194"/>
      <c r="BA72" s="194"/>
      <c r="BB72" s="194"/>
      <c r="BC72" s="195"/>
      <c r="BD72" s="196"/>
      <c r="BE72" s="197"/>
      <c r="BF72" s="194"/>
      <c r="BG72" s="194"/>
      <c r="BH72" s="194"/>
      <c r="BI72" s="194"/>
      <c r="BJ72" s="194"/>
      <c r="BK72" s="194"/>
      <c r="BL72" s="194"/>
      <c r="BM72" s="194"/>
      <c r="BN72" s="194"/>
      <c r="BO72" s="195"/>
      <c r="BP72" s="196"/>
      <c r="BQ72" s="197"/>
      <c r="BR72" s="194"/>
      <c r="BS72" s="194"/>
      <c r="BT72" s="194"/>
      <c r="BU72" s="194"/>
      <c r="BV72" s="194"/>
      <c r="BW72" s="194"/>
      <c r="BX72" s="194"/>
      <c r="BY72" s="194"/>
      <c r="BZ72" s="194"/>
      <c r="CA72" s="195"/>
      <c r="CB72" s="196"/>
      <c r="CC72" s="197"/>
      <c r="CD72" s="194"/>
      <c r="CE72" s="194"/>
      <c r="CF72" s="194"/>
      <c r="CG72" s="194"/>
      <c r="CH72" s="194"/>
      <c r="CI72" s="194"/>
      <c r="CJ72" s="194"/>
      <c r="CK72" s="194"/>
      <c r="CL72" s="194"/>
      <c r="CM72" s="195"/>
      <c r="CN72" s="196"/>
      <c r="CO72" s="63"/>
      <c r="CP72" s="60"/>
      <c r="CQ72" s="60"/>
      <c r="CR72" s="60"/>
      <c r="CS72" s="60"/>
      <c r="CT72" s="60"/>
      <c r="CU72" s="60"/>
      <c r="CV72" s="60"/>
      <c r="CW72" s="60"/>
      <c r="CX72" s="60"/>
      <c r="CY72" s="61"/>
      <c r="CZ72" s="62"/>
    </row>
    <row r="73" spans="2:104" ht="15.75" hidden="1">
      <c r="B73" s="342" t="s">
        <v>19</v>
      </c>
      <c r="C73" s="343"/>
      <c r="D73" s="344"/>
      <c r="E73" s="344"/>
      <c r="F73" s="345"/>
      <c r="G73" s="198">
        <f>SUM(G71:G72)</f>
        <v>0</v>
      </c>
      <c r="H73" s="199">
        <f>SUM(H71:H72)</f>
        <v>0</v>
      </c>
      <c r="I73" s="182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58"/>
      <c r="U73" s="184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58"/>
      <c r="AG73" s="184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58"/>
      <c r="AS73" s="184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58"/>
      <c r="BE73" s="184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58"/>
      <c r="BQ73" s="184"/>
      <c r="BR73" s="183"/>
      <c r="BS73" s="183"/>
      <c r="BT73" s="183"/>
      <c r="BU73" s="183"/>
      <c r="BV73" s="183"/>
      <c r="BW73" s="183"/>
      <c r="BX73" s="183"/>
      <c r="BY73" s="183"/>
      <c r="BZ73" s="183"/>
      <c r="CA73" s="183"/>
      <c r="CB73" s="158"/>
      <c r="CC73" s="184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  <c r="CN73" s="158"/>
      <c r="CO73" s="33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5"/>
    </row>
    <row r="74" spans="2:104" s="120" customFormat="1" ht="26.25" customHeight="1">
      <c r="B74" s="296" t="s">
        <v>78</v>
      </c>
      <c r="C74" s="297"/>
      <c r="D74" s="297"/>
      <c r="E74" s="297"/>
      <c r="F74" s="297"/>
      <c r="G74" s="297"/>
      <c r="H74" s="298"/>
      <c r="I74" s="118">
        <f aca="true" t="shared" si="4" ref="I74:S74">SUM(I14:I73)</f>
        <v>64</v>
      </c>
      <c r="J74" s="118">
        <f t="shared" si="4"/>
        <v>3</v>
      </c>
      <c r="K74" s="118">
        <f t="shared" si="4"/>
        <v>0</v>
      </c>
      <c r="L74" s="118">
        <f t="shared" si="4"/>
        <v>0</v>
      </c>
      <c r="M74" s="118">
        <f t="shared" si="4"/>
        <v>465</v>
      </c>
      <c r="N74" s="118">
        <f t="shared" si="4"/>
        <v>0</v>
      </c>
      <c r="O74" s="118">
        <f t="shared" si="4"/>
        <v>0</v>
      </c>
      <c r="P74" s="118">
        <f t="shared" si="4"/>
        <v>30</v>
      </c>
      <c r="Q74" s="118">
        <f t="shared" si="4"/>
        <v>0</v>
      </c>
      <c r="R74" s="118">
        <f t="shared" si="4"/>
        <v>0</v>
      </c>
      <c r="S74" s="118">
        <f t="shared" si="4"/>
        <v>0</v>
      </c>
      <c r="T74" s="119">
        <f>SUM(T14:T72)</f>
        <v>30</v>
      </c>
      <c r="U74" s="118">
        <f aca="true" t="shared" si="5" ref="U74:AE74">SUM(U14:U73)</f>
        <v>60</v>
      </c>
      <c r="V74" s="118">
        <f t="shared" si="5"/>
        <v>0</v>
      </c>
      <c r="W74" s="118">
        <f t="shared" si="5"/>
        <v>30</v>
      </c>
      <c r="X74" s="118">
        <f t="shared" si="5"/>
        <v>0</v>
      </c>
      <c r="Y74" s="118">
        <f t="shared" si="5"/>
        <v>465</v>
      </c>
      <c r="Z74" s="118">
        <f t="shared" si="5"/>
        <v>0</v>
      </c>
      <c r="AA74" s="118">
        <f t="shared" si="5"/>
        <v>0</v>
      </c>
      <c r="AB74" s="118">
        <f t="shared" si="5"/>
        <v>30</v>
      </c>
      <c r="AC74" s="118">
        <f t="shared" si="5"/>
        <v>0</v>
      </c>
      <c r="AD74" s="118">
        <f t="shared" si="5"/>
        <v>0</v>
      </c>
      <c r="AE74" s="118">
        <f t="shared" si="5"/>
        <v>0</v>
      </c>
      <c r="AF74" s="119">
        <f>SUM(AF14:AF72)</f>
        <v>31</v>
      </c>
      <c r="AG74" s="118">
        <f aca="true" t="shared" si="6" ref="AG74:AQ74">SUM(AG14:AG73)</f>
        <v>60</v>
      </c>
      <c r="AH74" s="118">
        <f t="shared" si="6"/>
        <v>0</v>
      </c>
      <c r="AI74" s="118">
        <f t="shared" si="6"/>
        <v>30</v>
      </c>
      <c r="AJ74" s="118">
        <f t="shared" si="6"/>
        <v>0</v>
      </c>
      <c r="AK74" s="118">
        <f t="shared" si="6"/>
        <v>345</v>
      </c>
      <c r="AL74" s="118">
        <f t="shared" si="6"/>
        <v>0</v>
      </c>
      <c r="AM74" s="118">
        <f t="shared" si="6"/>
        <v>0</v>
      </c>
      <c r="AN74" s="118">
        <f t="shared" si="6"/>
        <v>60</v>
      </c>
      <c r="AO74" s="118">
        <f t="shared" si="6"/>
        <v>0</v>
      </c>
      <c r="AP74" s="118">
        <f t="shared" si="6"/>
        <v>0</v>
      </c>
      <c r="AQ74" s="118">
        <f t="shared" si="6"/>
        <v>0</v>
      </c>
      <c r="AR74" s="119">
        <f>SUM(AR14:AR72)</f>
        <v>30</v>
      </c>
      <c r="AS74" s="118">
        <f aca="true" t="shared" si="7" ref="AS74:BC74">SUM(AS14:AS73)</f>
        <v>60</v>
      </c>
      <c r="AT74" s="118">
        <f t="shared" si="7"/>
        <v>0</v>
      </c>
      <c r="AU74" s="118">
        <f t="shared" si="7"/>
        <v>30</v>
      </c>
      <c r="AV74" s="118">
        <f t="shared" si="7"/>
        <v>0</v>
      </c>
      <c r="AW74" s="118">
        <f t="shared" si="7"/>
        <v>345</v>
      </c>
      <c r="AX74" s="118">
        <f t="shared" si="7"/>
        <v>0</v>
      </c>
      <c r="AY74" s="118">
        <f t="shared" si="7"/>
        <v>0</v>
      </c>
      <c r="AZ74" s="118">
        <f t="shared" si="7"/>
        <v>60</v>
      </c>
      <c r="BA74" s="118">
        <f t="shared" si="7"/>
        <v>0</v>
      </c>
      <c r="BB74" s="118">
        <f t="shared" si="7"/>
        <v>0</v>
      </c>
      <c r="BC74" s="118">
        <f t="shared" si="7"/>
        <v>0</v>
      </c>
      <c r="BD74" s="119">
        <f>SUM(BD14:BD72)</f>
        <v>30</v>
      </c>
      <c r="BE74" s="118">
        <f aca="true" t="shared" si="8" ref="BE74:BO74">SUM(BE14:BE73)</f>
        <v>90</v>
      </c>
      <c r="BF74" s="118">
        <f t="shared" si="8"/>
        <v>0</v>
      </c>
      <c r="BG74" s="118">
        <f t="shared" si="8"/>
        <v>60</v>
      </c>
      <c r="BH74" s="118">
        <f t="shared" si="8"/>
        <v>0</v>
      </c>
      <c r="BI74" s="118">
        <f t="shared" si="8"/>
        <v>300</v>
      </c>
      <c r="BJ74" s="118">
        <f t="shared" si="8"/>
        <v>0</v>
      </c>
      <c r="BK74" s="118">
        <f t="shared" si="8"/>
        <v>0</v>
      </c>
      <c r="BL74" s="118">
        <f t="shared" si="8"/>
        <v>0</v>
      </c>
      <c r="BM74" s="118">
        <f t="shared" si="8"/>
        <v>0</v>
      </c>
      <c r="BN74" s="118">
        <f t="shared" si="8"/>
        <v>0</v>
      </c>
      <c r="BO74" s="118">
        <f t="shared" si="8"/>
        <v>0</v>
      </c>
      <c r="BP74" s="119">
        <f>SUM(BP14:BP72)</f>
        <v>30</v>
      </c>
      <c r="BQ74" s="118">
        <f aca="true" t="shared" si="9" ref="BQ74:CA74">SUM(BQ14:BQ73)</f>
        <v>120</v>
      </c>
      <c r="BR74" s="118">
        <f t="shared" si="9"/>
        <v>0</v>
      </c>
      <c r="BS74" s="118">
        <f t="shared" si="9"/>
        <v>0</v>
      </c>
      <c r="BT74" s="118">
        <f t="shared" si="9"/>
        <v>0</v>
      </c>
      <c r="BU74" s="118">
        <f t="shared" si="9"/>
        <v>300</v>
      </c>
      <c r="BV74" s="118">
        <f t="shared" si="9"/>
        <v>0</v>
      </c>
      <c r="BW74" s="118">
        <f t="shared" si="9"/>
        <v>0</v>
      </c>
      <c r="BX74" s="118">
        <f t="shared" si="9"/>
        <v>0</v>
      </c>
      <c r="BY74" s="118">
        <f t="shared" si="9"/>
        <v>0</v>
      </c>
      <c r="BZ74" s="118">
        <f t="shared" si="9"/>
        <v>0</v>
      </c>
      <c r="CA74" s="118">
        <f t="shared" si="9"/>
        <v>0</v>
      </c>
      <c r="CB74" s="119">
        <f>SUM(CB14:CB72)</f>
        <v>30</v>
      </c>
      <c r="CC74" s="118">
        <f aca="true" t="shared" si="10" ref="CC74:CM74">SUM(CC14:CC73)</f>
        <v>0</v>
      </c>
      <c r="CD74" s="118">
        <f t="shared" si="10"/>
        <v>0</v>
      </c>
      <c r="CE74" s="118">
        <f t="shared" si="10"/>
        <v>0</v>
      </c>
      <c r="CF74" s="118">
        <f t="shared" si="10"/>
        <v>30</v>
      </c>
      <c r="CG74" s="118">
        <f t="shared" si="10"/>
        <v>60</v>
      </c>
      <c r="CH74" s="118">
        <f t="shared" si="10"/>
        <v>0</v>
      </c>
      <c r="CI74" s="118">
        <f t="shared" si="10"/>
        <v>0</v>
      </c>
      <c r="CJ74" s="118">
        <f t="shared" si="10"/>
        <v>0</v>
      </c>
      <c r="CK74" s="118">
        <f t="shared" si="10"/>
        <v>0</v>
      </c>
      <c r="CL74" s="118">
        <f t="shared" si="10"/>
        <v>0</v>
      </c>
      <c r="CM74" s="118">
        <f t="shared" si="10"/>
        <v>0</v>
      </c>
      <c r="CN74" s="119">
        <f>SUM(CN14:CN72)</f>
        <v>30</v>
      </c>
      <c r="CO74" s="118">
        <f aca="true" t="shared" si="11" ref="CO74:CY74">SUM(CO14:CO73)</f>
        <v>0</v>
      </c>
      <c r="CP74" s="118">
        <f t="shared" si="11"/>
        <v>0</v>
      </c>
      <c r="CQ74" s="118">
        <f t="shared" si="11"/>
        <v>0</v>
      </c>
      <c r="CR74" s="118">
        <f t="shared" si="11"/>
        <v>0</v>
      </c>
      <c r="CS74" s="118">
        <f t="shared" si="11"/>
        <v>0</v>
      </c>
      <c r="CT74" s="118">
        <f t="shared" si="11"/>
        <v>0</v>
      </c>
      <c r="CU74" s="118">
        <f t="shared" si="11"/>
        <v>0</v>
      </c>
      <c r="CV74" s="118">
        <f t="shared" si="11"/>
        <v>0</v>
      </c>
      <c r="CW74" s="118">
        <f t="shared" si="11"/>
        <v>0</v>
      </c>
      <c r="CX74" s="118">
        <f t="shared" si="11"/>
        <v>0</v>
      </c>
      <c r="CY74" s="118">
        <f t="shared" si="11"/>
        <v>0</v>
      </c>
      <c r="CZ74" s="119">
        <f>SUM(CZ14:CZ72)</f>
        <v>0</v>
      </c>
    </row>
    <row r="75" spans="2:104" s="17" customFormat="1" ht="25.5" customHeight="1" thickBot="1">
      <c r="B75" s="299" t="s">
        <v>102</v>
      </c>
      <c r="C75" s="300"/>
      <c r="D75" s="301"/>
      <c r="E75" s="301"/>
      <c r="F75" s="302"/>
      <c r="G75" s="150">
        <f>SUBTOTAL(9,G40,G52,G60,G65,G69,G73)</f>
        <v>3097</v>
      </c>
      <c r="H75" s="151">
        <f>SUBTOTAL(9,H40,H52,H60,H65,H69,H73)</f>
        <v>211</v>
      </c>
      <c r="I75" s="303" t="s">
        <v>85</v>
      </c>
      <c r="J75" s="304"/>
      <c r="K75" s="304"/>
      <c r="L75" s="304"/>
      <c r="M75" s="304"/>
      <c r="N75" s="304"/>
      <c r="O75" s="304"/>
      <c r="P75" s="304"/>
      <c r="Q75" s="288">
        <f>SUM(I74:S74)</f>
        <v>562</v>
      </c>
      <c r="R75" s="289"/>
      <c r="S75" s="160" t="s">
        <v>86</v>
      </c>
      <c r="T75" s="161">
        <f>T74</f>
        <v>30</v>
      </c>
      <c r="U75" s="290" t="s">
        <v>87</v>
      </c>
      <c r="V75" s="291"/>
      <c r="W75" s="291"/>
      <c r="X75" s="291"/>
      <c r="Y75" s="291"/>
      <c r="Z75" s="291"/>
      <c r="AA75" s="291"/>
      <c r="AB75" s="291"/>
      <c r="AC75" s="288">
        <f>SUM(U74:AE74)</f>
        <v>585</v>
      </c>
      <c r="AD75" s="289"/>
      <c r="AE75" s="160" t="s">
        <v>86</v>
      </c>
      <c r="AF75" s="161">
        <f>AF74</f>
        <v>31</v>
      </c>
      <c r="AG75" s="290" t="s">
        <v>88</v>
      </c>
      <c r="AH75" s="291"/>
      <c r="AI75" s="291"/>
      <c r="AJ75" s="291"/>
      <c r="AK75" s="291"/>
      <c r="AL75" s="291"/>
      <c r="AM75" s="291"/>
      <c r="AN75" s="291"/>
      <c r="AO75" s="288">
        <f>SUM(AG74:AQ74)</f>
        <v>495</v>
      </c>
      <c r="AP75" s="289"/>
      <c r="AQ75" s="164" t="s">
        <v>86</v>
      </c>
      <c r="AR75" s="161">
        <f>AR74</f>
        <v>30</v>
      </c>
      <c r="AS75" s="290" t="s">
        <v>89</v>
      </c>
      <c r="AT75" s="291"/>
      <c r="AU75" s="291"/>
      <c r="AV75" s="291"/>
      <c r="AW75" s="291"/>
      <c r="AX75" s="291"/>
      <c r="AY75" s="291"/>
      <c r="AZ75" s="291"/>
      <c r="BA75" s="288">
        <f>SUM(AS74:BC74)</f>
        <v>495</v>
      </c>
      <c r="BB75" s="289"/>
      <c r="BC75" s="160" t="s">
        <v>86</v>
      </c>
      <c r="BD75" s="161">
        <f>BD74</f>
        <v>30</v>
      </c>
      <c r="BE75" s="290" t="s">
        <v>90</v>
      </c>
      <c r="BF75" s="291"/>
      <c r="BG75" s="291"/>
      <c r="BH75" s="291"/>
      <c r="BI75" s="291"/>
      <c r="BJ75" s="291"/>
      <c r="BK75" s="291"/>
      <c r="BL75" s="291"/>
      <c r="BM75" s="288">
        <f>SUM(BE74:BO74)</f>
        <v>450</v>
      </c>
      <c r="BN75" s="289"/>
      <c r="BO75" s="160" t="s">
        <v>86</v>
      </c>
      <c r="BP75" s="161">
        <f>BP74</f>
        <v>30</v>
      </c>
      <c r="BQ75" s="354" t="s">
        <v>91</v>
      </c>
      <c r="BR75" s="355"/>
      <c r="BS75" s="355"/>
      <c r="BT75" s="355"/>
      <c r="BU75" s="355"/>
      <c r="BV75" s="355"/>
      <c r="BW75" s="355"/>
      <c r="BX75" s="355"/>
      <c r="BY75" s="288">
        <f>SUM(BQ74:CA74)</f>
        <v>420</v>
      </c>
      <c r="BZ75" s="289"/>
      <c r="CA75" s="160" t="s">
        <v>86</v>
      </c>
      <c r="CB75" s="161">
        <f>CB74</f>
        <v>30</v>
      </c>
      <c r="CC75" s="354" t="s">
        <v>92</v>
      </c>
      <c r="CD75" s="355"/>
      <c r="CE75" s="355"/>
      <c r="CF75" s="355"/>
      <c r="CG75" s="355"/>
      <c r="CH75" s="355"/>
      <c r="CI75" s="355"/>
      <c r="CJ75" s="355"/>
      <c r="CK75" s="288">
        <f>SUM(CC74:CM74)</f>
        <v>90</v>
      </c>
      <c r="CL75" s="289"/>
      <c r="CM75" s="160" t="s">
        <v>86</v>
      </c>
      <c r="CN75" s="161">
        <f>CN74</f>
        <v>30</v>
      </c>
      <c r="CO75" s="346" t="s">
        <v>93</v>
      </c>
      <c r="CP75" s="347"/>
      <c r="CQ75" s="347"/>
      <c r="CR75" s="347"/>
      <c r="CS75" s="347"/>
      <c r="CT75" s="347"/>
      <c r="CU75" s="347"/>
      <c r="CV75" s="347"/>
      <c r="CW75" s="356">
        <f>SUM(CO74:CY74)</f>
        <v>0</v>
      </c>
      <c r="CX75" s="357"/>
      <c r="CY75" s="22" t="s">
        <v>86</v>
      </c>
      <c r="CZ75" s="43">
        <f>CZ74</f>
        <v>0</v>
      </c>
    </row>
    <row r="76" spans="2:104" s="17" customFormat="1" ht="27" customHeight="1" thickTop="1">
      <c r="B76" s="358" t="s">
        <v>83</v>
      </c>
      <c r="C76" s="359"/>
      <c r="D76" s="359"/>
      <c r="E76" s="359"/>
      <c r="F76" s="359"/>
      <c r="G76" s="359"/>
      <c r="H76" s="360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8"/>
      <c r="U76" s="157"/>
      <c r="V76" s="157"/>
      <c r="W76" s="157"/>
      <c r="X76" s="157"/>
      <c r="Y76" s="157"/>
      <c r="Z76" s="157"/>
      <c r="AA76" s="157"/>
      <c r="AB76" s="157"/>
      <c r="AC76" s="157"/>
      <c r="AD76" s="159"/>
      <c r="AE76" s="159"/>
      <c r="AF76" s="158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8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8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8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8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8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5"/>
    </row>
    <row r="77" spans="2:104" s="17" customFormat="1" ht="29.25" customHeight="1">
      <c r="B77" s="51" t="s">
        <v>205</v>
      </c>
      <c r="C77" s="85" t="s">
        <v>167</v>
      </c>
      <c r="D77" s="134"/>
      <c r="E77" s="134"/>
      <c r="F77" s="133" t="s">
        <v>171</v>
      </c>
      <c r="G77" s="135">
        <f>SUM(I77:S77,U77:AE77,AG77:AQ77,AS77:BC77,BE77:BO77,BQ77:CA77,CC77:CM77,CO77:CY77)</f>
        <v>60</v>
      </c>
      <c r="H77" s="136">
        <f>SUM(T77,AF77,AR77,BD77,BP77,CB77,CN77,CZ77)</f>
        <v>2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6"/>
      <c r="T77" s="117"/>
      <c r="U77" s="115"/>
      <c r="V77" s="115"/>
      <c r="W77" s="115"/>
      <c r="X77" s="115"/>
      <c r="Y77" s="147">
        <v>60</v>
      </c>
      <c r="Z77" s="147"/>
      <c r="AA77" s="147"/>
      <c r="AB77" s="147"/>
      <c r="AC77" s="147"/>
      <c r="AD77" s="147"/>
      <c r="AE77" s="148"/>
      <c r="AF77" s="149">
        <v>2</v>
      </c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3"/>
      <c r="AR77" s="204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3"/>
      <c r="BD77" s="204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3"/>
      <c r="BP77" s="204"/>
      <c r="BQ77" s="202"/>
      <c r="BR77" s="202"/>
      <c r="BS77" s="202"/>
      <c r="BT77" s="202"/>
      <c r="BU77" s="202"/>
      <c r="BV77" s="202"/>
      <c r="BW77" s="202"/>
      <c r="BX77" s="202"/>
      <c r="BY77" s="202"/>
      <c r="BZ77" s="202"/>
      <c r="CA77" s="203"/>
      <c r="CB77" s="204"/>
      <c r="CC77" s="202"/>
      <c r="CD77" s="202"/>
      <c r="CE77" s="202"/>
      <c r="CF77" s="202"/>
      <c r="CG77" s="202"/>
      <c r="CH77" s="202"/>
      <c r="CI77" s="202"/>
      <c r="CJ77" s="202"/>
      <c r="CK77" s="202"/>
      <c r="CL77" s="202"/>
      <c r="CM77" s="203"/>
      <c r="CN77" s="20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5"/>
      <c r="CZ77" s="66"/>
    </row>
    <row r="78" spans="2:104" s="17" customFormat="1" ht="36" customHeight="1">
      <c r="B78" s="51" t="s">
        <v>215</v>
      </c>
      <c r="C78" s="85" t="s">
        <v>214</v>
      </c>
      <c r="D78" s="134"/>
      <c r="E78" s="134"/>
      <c r="F78" s="133" t="s">
        <v>182</v>
      </c>
      <c r="G78" s="135">
        <v>60</v>
      </c>
      <c r="H78" s="136">
        <v>2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6"/>
      <c r="T78" s="117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6"/>
      <c r="AF78" s="117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3"/>
      <c r="AR78" s="204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3"/>
      <c r="BD78" s="204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3"/>
      <c r="BP78" s="204"/>
      <c r="BQ78" s="202"/>
      <c r="BR78" s="202"/>
      <c r="BS78" s="202"/>
      <c r="BT78" s="202"/>
      <c r="BU78" s="202"/>
      <c r="BV78" s="202"/>
      <c r="BW78" s="202"/>
      <c r="BX78" s="202"/>
      <c r="BY78" s="202"/>
      <c r="BZ78" s="147"/>
      <c r="CA78" s="148">
        <v>60</v>
      </c>
      <c r="CB78" s="149">
        <v>2</v>
      </c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3"/>
      <c r="CN78" s="20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5"/>
      <c r="CZ78" s="66"/>
    </row>
    <row r="79" spans="2:104" s="17" customFormat="1" ht="15.75" hidden="1">
      <c r="B79" s="51"/>
      <c r="C79" s="81"/>
      <c r="D79" s="134"/>
      <c r="E79" s="134"/>
      <c r="F79" s="134"/>
      <c r="G79" s="200">
        <f>SUM(I79:S79,U79:AE79,AG79:AQ79,AS79:BC79,BE79:BO79,BQ79:CA79,CC79:CM79,CO79:CY79)</f>
        <v>0</v>
      </c>
      <c r="H79" s="201">
        <f>SUM(T79,AF79,AR79,BD79,BP79,CB79,CN79,CZ79)</f>
        <v>0</v>
      </c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3"/>
      <c r="T79" s="204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3"/>
      <c r="AF79" s="204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3"/>
      <c r="AR79" s="204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3"/>
      <c r="BD79" s="204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3"/>
      <c r="BP79" s="204"/>
      <c r="BQ79" s="202"/>
      <c r="BR79" s="202"/>
      <c r="BS79" s="202"/>
      <c r="BT79" s="202"/>
      <c r="BU79" s="202"/>
      <c r="BV79" s="202"/>
      <c r="BW79" s="202"/>
      <c r="BX79" s="202"/>
      <c r="BY79" s="202"/>
      <c r="BZ79" s="202"/>
      <c r="CA79" s="203"/>
      <c r="CB79" s="204"/>
      <c r="CC79" s="202"/>
      <c r="CD79" s="202"/>
      <c r="CE79" s="202"/>
      <c r="CF79" s="202"/>
      <c r="CG79" s="202"/>
      <c r="CH79" s="202"/>
      <c r="CI79" s="202"/>
      <c r="CJ79" s="202"/>
      <c r="CK79" s="202"/>
      <c r="CL79" s="202"/>
      <c r="CM79" s="203"/>
      <c r="CN79" s="20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5"/>
      <c r="CZ79" s="66"/>
    </row>
    <row r="80" spans="2:104" s="17" customFormat="1" ht="15.75" hidden="1">
      <c r="B80" s="51"/>
      <c r="C80" s="81"/>
      <c r="D80" s="134"/>
      <c r="E80" s="134"/>
      <c r="F80" s="134"/>
      <c r="G80" s="200">
        <f>SUM(I80:S80,U80:AE80,AG80:AQ80,AS80:BC80,BE80:BO80,BQ80:CA80,CC80:CM80,CO80:CY80)</f>
        <v>0</v>
      </c>
      <c r="H80" s="201">
        <f>SUM(T80,AF80,AR80,BD80,BP80,CB80,CN80,CZ80)</f>
        <v>0</v>
      </c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3"/>
      <c r="T80" s="204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3"/>
      <c r="AF80" s="204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3"/>
      <c r="AR80" s="204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3"/>
      <c r="BD80" s="204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3"/>
      <c r="BP80" s="204"/>
      <c r="BQ80" s="202"/>
      <c r="BR80" s="202"/>
      <c r="BS80" s="202"/>
      <c r="BT80" s="202"/>
      <c r="BU80" s="202"/>
      <c r="BV80" s="202"/>
      <c r="BW80" s="202"/>
      <c r="BX80" s="202"/>
      <c r="BY80" s="202"/>
      <c r="BZ80" s="202"/>
      <c r="CA80" s="203"/>
      <c r="CB80" s="204"/>
      <c r="CC80" s="202"/>
      <c r="CD80" s="202"/>
      <c r="CE80" s="202"/>
      <c r="CF80" s="202"/>
      <c r="CG80" s="202"/>
      <c r="CH80" s="202"/>
      <c r="CI80" s="202"/>
      <c r="CJ80" s="202"/>
      <c r="CK80" s="202"/>
      <c r="CL80" s="202"/>
      <c r="CM80" s="203"/>
      <c r="CN80" s="20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5"/>
      <c r="CZ80" s="66"/>
    </row>
    <row r="81" spans="2:104" s="222" customFormat="1" ht="27.75" customHeight="1">
      <c r="B81" s="310" t="s">
        <v>19</v>
      </c>
      <c r="C81" s="311"/>
      <c r="D81" s="304"/>
      <c r="E81" s="304"/>
      <c r="F81" s="312"/>
      <c r="G81" s="122">
        <f>SUM(G77:G80)</f>
        <v>120</v>
      </c>
      <c r="H81" s="122">
        <f>SUM(H77:H80)</f>
        <v>4</v>
      </c>
      <c r="I81" s="123">
        <f>SUM(I77:I80)</f>
        <v>0</v>
      </c>
      <c r="J81" s="123">
        <f aca="true" t="shared" si="12" ref="J81:S81">SUM(J77:J80)</f>
        <v>0</v>
      </c>
      <c r="K81" s="123">
        <f t="shared" si="12"/>
        <v>0</v>
      </c>
      <c r="L81" s="123">
        <f t="shared" si="12"/>
        <v>0</v>
      </c>
      <c r="M81" s="123">
        <f t="shared" si="12"/>
        <v>0</v>
      </c>
      <c r="N81" s="123">
        <f t="shared" si="12"/>
        <v>0</v>
      </c>
      <c r="O81" s="123">
        <f t="shared" si="12"/>
        <v>0</v>
      </c>
      <c r="P81" s="123">
        <f t="shared" si="12"/>
        <v>0</v>
      </c>
      <c r="Q81" s="123">
        <f t="shared" si="12"/>
        <v>0</v>
      </c>
      <c r="R81" s="123">
        <f t="shared" si="12"/>
        <v>0</v>
      </c>
      <c r="S81" s="123">
        <f t="shared" si="12"/>
        <v>0</v>
      </c>
      <c r="T81" s="124">
        <f>SUM(T77:T80)</f>
        <v>0</v>
      </c>
      <c r="U81" s="123">
        <f aca="true" t="shared" si="13" ref="U81:AE81">SUM(U77:U80)</f>
        <v>0</v>
      </c>
      <c r="V81" s="123">
        <f t="shared" si="13"/>
        <v>0</v>
      </c>
      <c r="W81" s="123">
        <f t="shared" si="13"/>
        <v>0</v>
      </c>
      <c r="X81" s="123">
        <f t="shared" si="13"/>
        <v>0</v>
      </c>
      <c r="Y81" s="123">
        <f t="shared" si="13"/>
        <v>60</v>
      </c>
      <c r="Z81" s="123">
        <f t="shared" si="13"/>
        <v>0</v>
      </c>
      <c r="AA81" s="123">
        <f t="shared" si="13"/>
        <v>0</v>
      </c>
      <c r="AB81" s="123">
        <f t="shared" si="13"/>
        <v>0</v>
      </c>
      <c r="AC81" s="123">
        <f t="shared" si="13"/>
        <v>0</v>
      </c>
      <c r="AD81" s="123">
        <f t="shared" si="13"/>
        <v>0</v>
      </c>
      <c r="AE81" s="123">
        <f t="shared" si="13"/>
        <v>0</v>
      </c>
      <c r="AF81" s="124">
        <f>SUM(AF77:AF80)</f>
        <v>2</v>
      </c>
      <c r="AG81" s="123">
        <f aca="true" t="shared" si="14" ref="AG81:AQ81">SUM(AG77:AG80)</f>
        <v>0</v>
      </c>
      <c r="AH81" s="123">
        <f t="shared" si="14"/>
        <v>0</v>
      </c>
      <c r="AI81" s="123">
        <f t="shared" si="14"/>
        <v>0</v>
      </c>
      <c r="AJ81" s="123">
        <f t="shared" si="14"/>
        <v>0</v>
      </c>
      <c r="AK81" s="123">
        <f t="shared" si="14"/>
        <v>0</v>
      </c>
      <c r="AL81" s="123">
        <f t="shared" si="14"/>
        <v>0</v>
      </c>
      <c r="AM81" s="123">
        <f t="shared" si="14"/>
        <v>0</v>
      </c>
      <c r="AN81" s="123">
        <f t="shared" si="14"/>
        <v>0</v>
      </c>
      <c r="AO81" s="123">
        <f t="shared" si="14"/>
        <v>0</v>
      </c>
      <c r="AP81" s="123">
        <f t="shared" si="14"/>
        <v>0</v>
      </c>
      <c r="AQ81" s="123">
        <f t="shared" si="14"/>
        <v>0</v>
      </c>
      <c r="AR81" s="124">
        <f>SUM(AR77:AR80)</f>
        <v>0</v>
      </c>
      <c r="AS81" s="123">
        <f aca="true" t="shared" si="15" ref="AS81:BC81">SUM(AS77:AS80)</f>
        <v>0</v>
      </c>
      <c r="AT81" s="123">
        <f t="shared" si="15"/>
        <v>0</v>
      </c>
      <c r="AU81" s="123">
        <f t="shared" si="15"/>
        <v>0</v>
      </c>
      <c r="AV81" s="123">
        <f t="shared" si="15"/>
        <v>0</v>
      </c>
      <c r="AW81" s="123">
        <f t="shared" si="15"/>
        <v>0</v>
      </c>
      <c r="AX81" s="123">
        <f t="shared" si="15"/>
        <v>0</v>
      </c>
      <c r="AY81" s="123">
        <f t="shared" si="15"/>
        <v>0</v>
      </c>
      <c r="AZ81" s="123">
        <f t="shared" si="15"/>
        <v>0</v>
      </c>
      <c r="BA81" s="123">
        <f t="shared" si="15"/>
        <v>0</v>
      </c>
      <c r="BB81" s="123">
        <f t="shared" si="15"/>
        <v>0</v>
      </c>
      <c r="BC81" s="123">
        <f t="shared" si="15"/>
        <v>0</v>
      </c>
      <c r="BD81" s="124">
        <f>SUM(BD77:BD80)</f>
        <v>0</v>
      </c>
      <c r="BE81" s="123">
        <f aca="true" t="shared" si="16" ref="BE81:BO81">SUM(BE77:BE80)</f>
        <v>0</v>
      </c>
      <c r="BF81" s="123">
        <f t="shared" si="16"/>
        <v>0</v>
      </c>
      <c r="BG81" s="123">
        <f t="shared" si="16"/>
        <v>0</v>
      </c>
      <c r="BH81" s="123">
        <f t="shared" si="16"/>
        <v>0</v>
      </c>
      <c r="BI81" s="123">
        <f t="shared" si="16"/>
        <v>0</v>
      </c>
      <c r="BJ81" s="123">
        <f t="shared" si="16"/>
        <v>0</v>
      </c>
      <c r="BK81" s="123">
        <f t="shared" si="16"/>
        <v>0</v>
      </c>
      <c r="BL81" s="123">
        <f t="shared" si="16"/>
        <v>0</v>
      </c>
      <c r="BM81" s="123">
        <f t="shared" si="16"/>
        <v>0</v>
      </c>
      <c r="BN81" s="123">
        <f t="shared" si="16"/>
        <v>0</v>
      </c>
      <c r="BO81" s="123">
        <f t="shared" si="16"/>
        <v>0</v>
      </c>
      <c r="BP81" s="124">
        <f>SUM(BP77:BP80)</f>
        <v>0</v>
      </c>
      <c r="BQ81" s="123">
        <f aca="true" t="shared" si="17" ref="BQ81:CA81">SUM(BQ77:BQ80)</f>
        <v>0</v>
      </c>
      <c r="BR81" s="123">
        <f t="shared" si="17"/>
        <v>0</v>
      </c>
      <c r="BS81" s="123">
        <f t="shared" si="17"/>
        <v>0</v>
      </c>
      <c r="BT81" s="123">
        <f t="shared" si="17"/>
        <v>0</v>
      </c>
      <c r="BU81" s="123">
        <f t="shared" si="17"/>
        <v>0</v>
      </c>
      <c r="BV81" s="123">
        <f t="shared" si="17"/>
        <v>0</v>
      </c>
      <c r="BW81" s="123">
        <f t="shared" si="17"/>
        <v>0</v>
      </c>
      <c r="BX81" s="123">
        <f t="shared" si="17"/>
        <v>0</v>
      </c>
      <c r="BY81" s="123">
        <f t="shared" si="17"/>
        <v>0</v>
      </c>
      <c r="BZ81" s="123">
        <f t="shared" si="17"/>
        <v>0</v>
      </c>
      <c r="CA81" s="123">
        <f t="shared" si="17"/>
        <v>60</v>
      </c>
      <c r="CB81" s="124">
        <f>SUM(CB77:CB80)</f>
        <v>2</v>
      </c>
      <c r="CC81" s="123">
        <f aca="true" t="shared" si="18" ref="CC81:CM81">SUM(CC77:CC80)</f>
        <v>0</v>
      </c>
      <c r="CD81" s="123">
        <f t="shared" si="18"/>
        <v>0</v>
      </c>
      <c r="CE81" s="123">
        <f t="shared" si="18"/>
        <v>0</v>
      </c>
      <c r="CF81" s="123">
        <f t="shared" si="18"/>
        <v>0</v>
      </c>
      <c r="CG81" s="123">
        <f t="shared" si="18"/>
        <v>0</v>
      </c>
      <c r="CH81" s="123">
        <f t="shared" si="18"/>
        <v>0</v>
      </c>
      <c r="CI81" s="123">
        <f t="shared" si="18"/>
        <v>0</v>
      </c>
      <c r="CJ81" s="123">
        <f t="shared" si="18"/>
        <v>0</v>
      </c>
      <c r="CK81" s="123">
        <f t="shared" si="18"/>
        <v>0</v>
      </c>
      <c r="CL81" s="123">
        <f t="shared" si="18"/>
        <v>0</v>
      </c>
      <c r="CM81" s="123">
        <f t="shared" si="18"/>
        <v>0</v>
      </c>
      <c r="CN81" s="124">
        <f>SUM(CN77:CN80)</f>
        <v>0</v>
      </c>
      <c r="CO81" s="223">
        <f aca="true" t="shared" si="19" ref="CO81:CY81">SUM(CO77:CO80)</f>
        <v>0</v>
      </c>
      <c r="CP81" s="223">
        <f t="shared" si="19"/>
        <v>0</v>
      </c>
      <c r="CQ81" s="223">
        <f t="shared" si="19"/>
        <v>0</v>
      </c>
      <c r="CR81" s="223">
        <f t="shared" si="19"/>
        <v>0</v>
      </c>
      <c r="CS81" s="223">
        <f t="shared" si="19"/>
        <v>0</v>
      </c>
      <c r="CT81" s="223">
        <f t="shared" si="19"/>
        <v>0</v>
      </c>
      <c r="CU81" s="223">
        <f t="shared" si="19"/>
        <v>0</v>
      </c>
      <c r="CV81" s="223">
        <f t="shared" si="19"/>
        <v>0</v>
      </c>
      <c r="CW81" s="223">
        <f t="shared" si="19"/>
        <v>0</v>
      </c>
      <c r="CX81" s="223">
        <f t="shared" si="19"/>
        <v>0</v>
      </c>
      <c r="CY81" s="223">
        <f t="shared" si="19"/>
        <v>0</v>
      </c>
      <c r="CZ81" s="224">
        <f>SUM(CZ77:CZ80)</f>
        <v>0</v>
      </c>
    </row>
    <row r="82" spans="2:104" s="17" customFormat="1" ht="31.5" customHeight="1">
      <c r="B82" s="313" t="s">
        <v>78</v>
      </c>
      <c r="C82" s="314"/>
      <c r="D82" s="314"/>
      <c r="E82" s="314"/>
      <c r="F82" s="314"/>
      <c r="G82" s="314"/>
      <c r="H82" s="315"/>
      <c r="I82" s="303" t="s">
        <v>85</v>
      </c>
      <c r="J82" s="304"/>
      <c r="K82" s="304"/>
      <c r="L82" s="304"/>
      <c r="M82" s="304"/>
      <c r="N82" s="304"/>
      <c r="O82" s="304"/>
      <c r="P82" s="304"/>
      <c r="Q82" s="305">
        <f>SUM(I81:S81)</f>
        <v>0</v>
      </c>
      <c r="R82" s="306"/>
      <c r="S82" s="153" t="s">
        <v>86</v>
      </c>
      <c r="T82" s="154">
        <f>T81</f>
        <v>0</v>
      </c>
      <c r="U82" s="290" t="s">
        <v>87</v>
      </c>
      <c r="V82" s="291"/>
      <c r="W82" s="291"/>
      <c r="X82" s="291"/>
      <c r="Y82" s="291"/>
      <c r="Z82" s="291"/>
      <c r="AA82" s="291"/>
      <c r="AB82" s="291"/>
      <c r="AC82" s="305">
        <f>SUM(U81:AE81)</f>
        <v>60</v>
      </c>
      <c r="AD82" s="306"/>
      <c r="AE82" s="153" t="s">
        <v>86</v>
      </c>
      <c r="AF82" s="154">
        <f>AF81</f>
        <v>2</v>
      </c>
      <c r="AG82" s="290" t="s">
        <v>88</v>
      </c>
      <c r="AH82" s="291"/>
      <c r="AI82" s="291"/>
      <c r="AJ82" s="291"/>
      <c r="AK82" s="291"/>
      <c r="AL82" s="291"/>
      <c r="AM82" s="291"/>
      <c r="AN82" s="291"/>
      <c r="AO82" s="305">
        <f>SUM(AG81:AQ81)</f>
        <v>0</v>
      </c>
      <c r="AP82" s="306"/>
      <c r="AQ82" s="153" t="s">
        <v>86</v>
      </c>
      <c r="AR82" s="154">
        <f>AR81</f>
        <v>0</v>
      </c>
      <c r="AS82" s="290" t="s">
        <v>89</v>
      </c>
      <c r="AT82" s="291"/>
      <c r="AU82" s="291"/>
      <c r="AV82" s="291"/>
      <c r="AW82" s="291"/>
      <c r="AX82" s="291"/>
      <c r="AY82" s="291"/>
      <c r="AZ82" s="291"/>
      <c r="BA82" s="305">
        <f>SUM(AS81:BC81)</f>
        <v>0</v>
      </c>
      <c r="BB82" s="306"/>
      <c r="BC82" s="153" t="s">
        <v>86</v>
      </c>
      <c r="BD82" s="154">
        <f>BD81</f>
        <v>0</v>
      </c>
      <c r="BE82" s="290" t="s">
        <v>90</v>
      </c>
      <c r="BF82" s="291"/>
      <c r="BG82" s="291"/>
      <c r="BH82" s="291"/>
      <c r="BI82" s="291"/>
      <c r="BJ82" s="291"/>
      <c r="BK82" s="291"/>
      <c r="BL82" s="291"/>
      <c r="BM82" s="305">
        <f>SUM(BE81:BO81)</f>
        <v>0</v>
      </c>
      <c r="BN82" s="306"/>
      <c r="BO82" s="153" t="s">
        <v>86</v>
      </c>
      <c r="BP82" s="154">
        <f>BP81</f>
        <v>0</v>
      </c>
      <c r="BQ82" s="290" t="s">
        <v>91</v>
      </c>
      <c r="BR82" s="291"/>
      <c r="BS82" s="291"/>
      <c r="BT82" s="291"/>
      <c r="BU82" s="291"/>
      <c r="BV82" s="291"/>
      <c r="BW82" s="291"/>
      <c r="BX82" s="291"/>
      <c r="BY82" s="305">
        <f>SUM(BQ81:CA81)</f>
        <v>60</v>
      </c>
      <c r="BZ82" s="306"/>
      <c r="CA82" s="153" t="s">
        <v>86</v>
      </c>
      <c r="CB82" s="154">
        <f>CB81</f>
        <v>2</v>
      </c>
      <c r="CC82" s="354" t="s">
        <v>92</v>
      </c>
      <c r="CD82" s="355"/>
      <c r="CE82" s="355"/>
      <c r="CF82" s="355"/>
      <c r="CG82" s="355"/>
      <c r="CH82" s="355"/>
      <c r="CI82" s="355"/>
      <c r="CJ82" s="355"/>
      <c r="CK82" s="305">
        <f>SUM(CC81:CM81)</f>
        <v>0</v>
      </c>
      <c r="CL82" s="306"/>
      <c r="CM82" s="153" t="s">
        <v>86</v>
      </c>
      <c r="CN82" s="154">
        <f>CN81</f>
        <v>0</v>
      </c>
      <c r="CO82" s="346" t="s">
        <v>93</v>
      </c>
      <c r="CP82" s="347"/>
      <c r="CQ82" s="347"/>
      <c r="CR82" s="347"/>
      <c r="CS82" s="347"/>
      <c r="CT82" s="347"/>
      <c r="CU82" s="347"/>
      <c r="CV82" s="347"/>
      <c r="CW82" s="356">
        <f>SUM(CO81:CY81)</f>
        <v>0</v>
      </c>
      <c r="CX82" s="357"/>
      <c r="CY82" s="22" t="s">
        <v>86</v>
      </c>
      <c r="CZ82" s="43">
        <f>CZ81</f>
        <v>0</v>
      </c>
    </row>
    <row r="83" spans="2:104" s="17" customFormat="1" ht="30.75" customHeight="1" thickBot="1">
      <c r="B83" s="361" t="s">
        <v>109</v>
      </c>
      <c r="C83" s="291"/>
      <c r="D83" s="362"/>
      <c r="E83" s="362"/>
      <c r="F83" s="363"/>
      <c r="G83" s="150">
        <f>SUBTOTAL(9,G40,G52,G60,G65,G69,G73,G81)</f>
        <v>3217</v>
      </c>
      <c r="H83" s="151">
        <f>SUBTOTAL(9,H40,H52,H60,H65,H69,H73,H81)</f>
        <v>215</v>
      </c>
      <c r="I83" s="290" t="s">
        <v>94</v>
      </c>
      <c r="J83" s="291"/>
      <c r="K83" s="291"/>
      <c r="L83" s="291"/>
      <c r="M83" s="291"/>
      <c r="N83" s="291"/>
      <c r="O83" s="291"/>
      <c r="P83" s="291"/>
      <c r="Q83" s="316">
        <f>SUM(Q75,Q82)</f>
        <v>562</v>
      </c>
      <c r="R83" s="316"/>
      <c r="S83" s="162" t="s">
        <v>86</v>
      </c>
      <c r="T83" s="163">
        <f>SUM(T75,T82)</f>
        <v>30</v>
      </c>
      <c r="U83" s="290" t="s">
        <v>101</v>
      </c>
      <c r="V83" s="291"/>
      <c r="W83" s="291"/>
      <c r="X83" s="291"/>
      <c r="Y83" s="291"/>
      <c r="Z83" s="291"/>
      <c r="AA83" s="291"/>
      <c r="AB83" s="291"/>
      <c r="AC83" s="316">
        <f>SUM(AC75,AC82)</f>
        <v>645</v>
      </c>
      <c r="AD83" s="316"/>
      <c r="AE83" s="162" t="s">
        <v>86</v>
      </c>
      <c r="AF83" s="163">
        <f>SUM(AF75,AF82)</f>
        <v>33</v>
      </c>
      <c r="AG83" s="290" t="s">
        <v>100</v>
      </c>
      <c r="AH83" s="291"/>
      <c r="AI83" s="291"/>
      <c r="AJ83" s="291"/>
      <c r="AK83" s="291"/>
      <c r="AL83" s="291"/>
      <c r="AM83" s="291"/>
      <c r="AN83" s="291"/>
      <c r="AO83" s="316">
        <f>SUM(AO75,AO82)</f>
        <v>495</v>
      </c>
      <c r="AP83" s="316"/>
      <c r="AQ83" s="162" t="s">
        <v>86</v>
      </c>
      <c r="AR83" s="163">
        <f>SUM(AR75,AR82)</f>
        <v>30</v>
      </c>
      <c r="AS83" s="290" t="s">
        <v>99</v>
      </c>
      <c r="AT83" s="291"/>
      <c r="AU83" s="291"/>
      <c r="AV83" s="291"/>
      <c r="AW83" s="291"/>
      <c r="AX83" s="291"/>
      <c r="AY83" s="291"/>
      <c r="AZ83" s="291"/>
      <c r="BA83" s="316">
        <f>SUM(BA75,BA82)</f>
        <v>495</v>
      </c>
      <c r="BB83" s="316"/>
      <c r="BC83" s="162" t="s">
        <v>86</v>
      </c>
      <c r="BD83" s="163">
        <f>SUM(BD75,BD82)</f>
        <v>30</v>
      </c>
      <c r="BE83" s="290" t="s">
        <v>98</v>
      </c>
      <c r="BF83" s="291"/>
      <c r="BG83" s="291"/>
      <c r="BH83" s="291"/>
      <c r="BI83" s="291"/>
      <c r="BJ83" s="291"/>
      <c r="BK83" s="291"/>
      <c r="BL83" s="291"/>
      <c r="BM83" s="316">
        <f>SUM(BM75,BM82)</f>
        <v>450</v>
      </c>
      <c r="BN83" s="316"/>
      <c r="BO83" s="162" t="s">
        <v>86</v>
      </c>
      <c r="BP83" s="163">
        <f>SUM(BP75,BP82)</f>
        <v>30</v>
      </c>
      <c r="BQ83" s="290" t="s">
        <v>97</v>
      </c>
      <c r="BR83" s="291"/>
      <c r="BS83" s="291"/>
      <c r="BT83" s="291"/>
      <c r="BU83" s="291"/>
      <c r="BV83" s="291"/>
      <c r="BW83" s="291"/>
      <c r="BX83" s="291"/>
      <c r="BY83" s="316">
        <f>SUM(BY75,BY82)</f>
        <v>480</v>
      </c>
      <c r="BZ83" s="316"/>
      <c r="CA83" s="162" t="s">
        <v>86</v>
      </c>
      <c r="CB83" s="163">
        <f>SUM(CB75,CB82)</f>
        <v>32</v>
      </c>
      <c r="CC83" s="290" t="s">
        <v>96</v>
      </c>
      <c r="CD83" s="291"/>
      <c r="CE83" s="291"/>
      <c r="CF83" s="291"/>
      <c r="CG83" s="291"/>
      <c r="CH83" s="291"/>
      <c r="CI83" s="291"/>
      <c r="CJ83" s="291"/>
      <c r="CK83" s="316">
        <f>SUM(CK75,CK82)</f>
        <v>90</v>
      </c>
      <c r="CL83" s="316"/>
      <c r="CM83" s="162" t="s">
        <v>86</v>
      </c>
      <c r="CN83" s="163">
        <f>SUM(CN75,CN82)</f>
        <v>30</v>
      </c>
      <c r="CO83" s="346" t="s">
        <v>95</v>
      </c>
      <c r="CP83" s="347"/>
      <c r="CQ83" s="347"/>
      <c r="CR83" s="347"/>
      <c r="CS83" s="347"/>
      <c r="CT83" s="347"/>
      <c r="CU83" s="347"/>
      <c r="CV83" s="347"/>
      <c r="CW83" s="348">
        <f>SUM(CW75,CW82)</f>
        <v>0</v>
      </c>
      <c r="CX83" s="348"/>
      <c r="CY83" s="24" t="s">
        <v>86</v>
      </c>
      <c r="CZ83" s="44">
        <f>SUM(CZ75,CZ82)</f>
        <v>0</v>
      </c>
    </row>
    <row r="84" ht="13.5" thickTop="1"/>
    <row r="85" spans="1:92" ht="12.75">
      <c r="A85" s="329" t="s">
        <v>46</v>
      </c>
      <c r="B85" s="330"/>
      <c r="C85" s="317" t="s">
        <v>57</v>
      </c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7"/>
      <c r="AR85" s="317"/>
      <c r="AS85" s="317"/>
      <c r="AT85" s="317"/>
      <c r="AU85" s="317"/>
      <c r="AV85" s="317"/>
      <c r="AW85" s="317"/>
      <c r="AX85" s="317"/>
      <c r="AY85" s="317"/>
      <c r="AZ85" s="317"/>
      <c r="BA85" s="317"/>
      <c r="BB85" s="317"/>
      <c r="BC85" s="317"/>
      <c r="BD85" s="317"/>
      <c r="BE85" s="317"/>
      <c r="BF85" s="317"/>
      <c r="BG85" s="317"/>
      <c r="BH85" s="317"/>
      <c r="BI85" s="317"/>
      <c r="BJ85" s="317"/>
      <c r="BK85" s="317"/>
      <c r="BL85" s="317"/>
      <c r="BM85" s="317"/>
      <c r="BN85" s="317"/>
      <c r="BO85" s="317"/>
      <c r="BP85" s="317"/>
      <c r="BQ85" s="317"/>
      <c r="BR85" s="317"/>
      <c r="BS85" s="317"/>
      <c r="BT85" s="317"/>
      <c r="BU85" s="317"/>
      <c r="BV85" s="317"/>
      <c r="BW85" s="317"/>
      <c r="BX85" s="317"/>
      <c r="BY85" s="317"/>
      <c r="BZ85" s="317"/>
      <c r="CA85" s="317"/>
      <c r="CB85" s="317"/>
      <c r="CC85" s="317"/>
      <c r="CD85" s="317"/>
      <c r="CE85" s="317"/>
      <c r="CF85" s="317"/>
      <c r="CG85" s="317"/>
      <c r="CH85" s="317"/>
      <c r="CI85" s="317"/>
      <c r="CJ85" s="317"/>
      <c r="CK85" s="317"/>
      <c r="CL85" s="317"/>
      <c r="CM85" s="317"/>
      <c r="CN85" s="317"/>
    </row>
    <row r="86" spans="1:92" ht="12.75">
      <c r="A86" s="25"/>
      <c r="B86" s="23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</row>
    <row r="87" spans="1:104" ht="12.75">
      <c r="A87" s="319" t="s">
        <v>108</v>
      </c>
      <c r="B87" s="320"/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20"/>
      <c r="AX87" s="320"/>
      <c r="AY87" s="320"/>
      <c r="AZ87" s="320"/>
      <c r="BA87" s="320"/>
      <c r="BB87" s="320"/>
      <c r="BC87" s="320"/>
      <c r="BD87" s="320"/>
      <c r="BE87" s="320"/>
      <c r="BF87" s="320"/>
      <c r="BG87" s="320"/>
      <c r="BH87" s="320"/>
      <c r="BI87" s="320"/>
      <c r="BJ87" s="320"/>
      <c r="BK87" s="320"/>
      <c r="BL87" s="320"/>
      <c r="BM87" s="320"/>
      <c r="BN87" s="320"/>
      <c r="BO87" s="320"/>
      <c r="BP87" s="320"/>
      <c r="BQ87" s="320"/>
      <c r="BR87" s="320"/>
      <c r="BS87" s="320"/>
      <c r="BT87" s="320"/>
      <c r="BU87" s="320"/>
      <c r="BV87" s="320"/>
      <c r="BW87" s="320"/>
      <c r="BX87" s="320"/>
      <c r="BY87" s="320"/>
      <c r="BZ87" s="320"/>
      <c r="CA87" s="320"/>
      <c r="CB87" s="320"/>
      <c r="CC87" s="320"/>
      <c r="CD87" s="320"/>
      <c r="CE87" s="320"/>
      <c r="CF87" s="320"/>
      <c r="CG87" s="320"/>
      <c r="CH87" s="320"/>
      <c r="CI87" s="320"/>
      <c r="CJ87" s="320"/>
      <c r="CK87" s="320"/>
      <c r="CL87" s="320"/>
      <c r="CM87" s="320"/>
      <c r="CN87" s="320"/>
      <c r="CO87" s="320"/>
      <c r="CP87" s="320"/>
      <c r="CQ87" s="320"/>
      <c r="CR87" s="320"/>
      <c r="CS87" s="320"/>
      <c r="CT87" s="320"/>
      <c r="CU87" s="320"/>
      <c r="CV87" s="320"/>
      <c r="CW87" s="320"/>
      <c r="CX87" s="320"/>
      <c r="CY87" s="320"/>
      <c r="CZ87" s="321"/>
    </row>
    <row r="88" spans="1:104" ht="12.75">
      <c r="A88" s="322" t="s">
        <v>185</v>
      </c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  <c r="AL88" s="323"/>
      <c r="AM88" s="323"/>
      <c r="AN88" s="323"/>
      <c r="AO88" s="323"/>
      <c r="AP88" s="323"/>
      <c r="AQ88" s="323"/>
      <c r="AR88" s="323"/>
      <c r="AS88" s="323"/>
      <c r="AT88" s="323"/>
      <c r="AU88" s="323"/>
      <c r="AV88" s="323"/>
      <c r="AW88" s="323"/>
      <c r="AX88" s="323"/>
      <c r="AY88" s="323"/>
      <c r="AZ88" s="323"/>
      <c r="BA88" s="323"/>
      <c r="BB88" s="323"/>
      <c r="BC88" s="323"/>
      <c r="BD88" s="323"/>
      <c r="BE88" s="323"/>
      <c r="BF88" s="323"/>
      <c r="BG88" s="323"/>
      <c r="BH88" s="323"/>
      <c r="BI88" s="323"/>
      <c r="BJ88" s="323"/>
      <c r="BK88" s="323"/>
      <c r="BL88" s="323"/>
      <c r="BM88" s="323"/>
      <c r="BN88" s="323"/>
      <c r="BO88" s="323"/>
      <c r="BP88" s="323"/>
      <c r="BQ88" s="323"/>
      <c r="BR88" s="323"/>
      <c r="BS88" s="323"/>
      <c r="BT88" s="323"/>
      <c r="BU88" s="323"/>
      <c r="BV88" s="323"/>
      <c r="BW88" s="323"/>
      <c r="BX88" s="323"/>
      <c r="BY88" s="323"/>
      <c r="BZ88" s="323"/>
      <c r="CA88" s="323"/>
      <c r="CB88" s="323"/>
      <c r="CC88" s="323"/>
      <c r="CD88" s="323"/>
      <c r="CE88" s="323"/>
      <c r="CF88" s="323"/>
      <c r="CG88" s="323"/>
      <c r="CH88" s="323"/>
      <c r="CI88" s="323"/>
      <c r="CJ88" s="323"/>
      <c r="CK88" s="323"/>
      <c r="CL88" s="323"/>
      <c r="CM88" s="323"/>
      <c r="CN88" s="323"/>
      <c r="CO88" s="323"/>
      <c r="CP88" s="323"/>
      <c r="CQ88" s="323"/>
      <c r="CR88" s="323"/>
      <c r="CS88" s="323"/>
      <c r="CT88" s="323"/>
      <c r="CU88" s="323"/>
      <c r="CV88" s="323"/>
      <c r="CW88" s="323"/>
      <c r="CX88" s="323"/>
      <c r="CY88" s="323"/>
      <c r="CZ88" s="324"/>
    </row>
    <row r="89" spans="1:81" ht="23.25" customHeight="1">
      <c r="A89" s="331" t="s">
        <v>226</v>
      </c>
      <c r="B89" s="332"/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2"/>
      <c r="AG89" s="332"/>
      <c r="AH89" s="332"/>
      <c r="AI89" s="332"/>
      <c r="AJ89" s="332"/>
      <c r="AK89" s="332"/>
      <c r="AL89" s="332"/>
      <c r="AM89" s="332"/>
      <c r="AN89" s="332"/>
      <c r="AO89" s="332"/>
      <c r="AP89" s="332"/>
      <c r="AQ89" s="332"/>
      <c r="AR89" s="332"/>
      <c r="AS89" s="332"/>
      <c r="AT89" s="332"/>
      <c r="AU89" s="332"/>
      <c r="AV89" s="332"/>
      <c r="AW89" s="332"/>
      <c r="AX89" s="332"/>
      <c r="AY89" s="332"/>
      <c r="AZ89" s="332"/>
      <c r="BA89" s="332"/>
      <c r="BB89" s="332"/>
      <c r="BC89" s="332"/>
      <c r="BD89" s="332"/>
      <c r="BE89" s="332"/>
      <c r="BF89" s="332"/>
      <c r="BG89" s="332"/>
      <c r="BH89" s="332"/>
      <c r="BI89" s="332"/>
      <c r="BJ89" s="332"/>
      <c r="BK89" s="332"/>
      <c r="BL89" s="332"/>
      <c r="BM89" s="332"/>
      <c r="BN89" s="332"/>
      <c r="BO89" s="332"/>
      <c r="BP89" s="332"/>
      <c r="BQ89" s="332"/>
      <c r="BR89" s="332"/>
      <c r="BS89" s="332"/>
      <c r="BT89" s="332"/>
      <c r="BU89" s="332"/>
      <c r="BV89" s="332"/>
      <c r="BW89" s="332"/>
      <c r="BX89" s="332"/>
      <c r="BY89" s="332"/>
      <c r="BZ89" s="332"/>
      <c r="CA89" s="332"/>
      <c r="CB89" s="332"/>
      <c r="CC89" s="332"/>
    </row>
    <row r="130" ht="12.75">
      <c r="C130">
        <f>UPPER(B130)</f>
      </c>
    </row>
  </sheetData>
  <sheetProtection insertRows="0"/>
  <mergeCells count="110">
    <mergeCell ref="AS82:AZ82"/>
    <mergeCell ref="BA82:BB82"/>
    <mergeCell ref="AC82:AD82"/>
    <mergeCell ref="AG82:AN82"/>
    <mergeCell ref="A87:CZ87"/>
    <mergeCell ref="CC82:CJ82"/>
    <mergeCell ref="CK82:CL82"/>
    <mergeCell ref="CO82:CV82"/>
    <mergeCell ref="CW82:CX82"/>
    <mergeCell ref="B83:F83"/>
    <mergeCell ref="A85:B85"/>
    <mergeCell ref="C85:CN85"/>
    <mergeCell ref="BA75:BB75"/>
    <mergeCell ref="BE75:BL75"/>
    <mergeCell ref="BY82:BZ82"/>
    <mergeCell ref="CW75:CX75"/>
    <mergeCell ref="B76:H76"/>
    <mergeCell ref="B81:F81"/>
    <mergeCell ref="B82:H82"/>
    <mergeCell ref="I82:P82"/>
    <mergeCell ref="Q82:R82"/>
    <mergeCell ref="U82:AB82"/>
    <mergeCell ref="BY75:BZ75"/>
    <mergeCell ref="CC75:CJ75"/>
    <mergeCell ref="CK75:CL75"/>
    <mergeCell ref="CO75:CV75"/>
    <mergeCell ref="AO82:AP82"/>
    <mergeCell ref="BM75:BN75"/>
    <mergeCell ref="BQ75:BX75"/>
    <mergeCell ref="BE82:BL82"/>
    <mergeCell ref="BM82:BN82"/>
    <mergeCell ref="BQ82:BX82"/>
    <mergeCell ref="B75:F75"/>
    <mergeCell ref="I75:P75"/>
    <mergeCell ref="AC75:AD75"/>
    <mergeCell ref="AG75:AN75"/>
    <mergeCell ref="AO75:AP75"/>
    <mergeCell ref="AS75:AZ75"/>
    <mergeCell ref="Q75:R75"/>
    <mergeCell ref="U75:AB75"/>
    <mergeCell ref="B60:F60"/>
    <mergeCell ref="B62:H62"/>
    <mergeCell ref="B65:F65"/>
    <mergeCell ref="B66:H66"/>
    <mergeCell ref="B69:F69"/>
    <mergeCell ref="B70:H70"/>
    <mergeCell ref="B73:F73"/>
    <mergeCell ref="B74:H74"/>
    <mergeCell ref="A88:CZ88"/>
    <mergeCell ref="CC83:CJ83"/>
    <mergeCell ref="CK83:CL83"/>
    <mergeCell ref="CO83:CV83"/>
    <mergeCell ref="CW83:CX83"/>
    <mergeCell ref="AS83:AZ83"/>
    <mergeCell ref="BA83:BB83"/>
    <mergeCell ref="BE83:BL83"/>
    <mergeCell ref="BM83:BN83"/>
    <mergeCell ref="BQ83:BX83"/>
    <mergeCell ref="BY83:BZ83"/>
    <mergeCell ref="I83:P83"/>
    <mergeCell ref="Q83:R83"/>
    <mergeCell ref="U83:AB83"/>
    <mergeCell ref="AC83:AD83"/>
    <mergeCell ref="AG83:AN83"/>
    <mergeCell ref="AO83:AP83"/>
    <mergeCell ref="B13:H13"/>
    <mergeCell ref="B40:F40"/>
    <mergeCell ref="B41:H41"/>
    <mergeCell ref="B54:H54"/>
    <mergeCell ref="B52:F52"/>
    <mergeCell ref="B53:H53"/>
    <mergeCell ref="CC10:CZ10"/>
    <mergeCell ref="D11:D12"/>
    <mergeCell ref="E11:E12"/>
    <mergeCell ref="F11:F12"/>
    <mergeCell ref="I11:S11"/>
    <mergeCell ref="T11:T12"/>
    <mergeCell ref="CC11:CM11"/>
    <mergeCell ref="CN11:CN12"/>
    <mergeCell ref="AS11:BC11"/>
    <mergeCell ref="BD11:BD12"/>
    <mergeCell ref="CO11:CY11"/>
    <mergeCell ref="CZ11:CZ12"/>
    <mergeCell ref="D10:F10"/>
    <mergeCell ref="G10:G12"/>
    <mergeCell ref="AG11:AQ11"/>
    <mergeCell ref="AR11:AR12"/>
    <mergeCell ref="BE11:BO11"/>
    <mergeCell ref="BP11:BP12"/>
    <mergeCell ref="BQ11:CA11"/>
    <mergeCell ref="CB11:CB12"/>
    <mergeCell ref="E7:CB7"/>
    <mergeCell ref="E8:L8"/>
    <mergeCell ref="E9:CB9"/>
    <mergeCell ref="AG10:BD10"/>
    <mergeCell ref="BE10:CB10"/>
    <mergeCell ref="H10:H12"/>
    <mergeCell ref="I10:AF10"/>
    <mergeCell ref="U11:AE11"/>
    <mergeCell ref="AF11:AF12"/>
    <mergeCell ref="A89:CC89"/>
    <mergeCell ref="B10:B12"/>
    <mergeCell ref="C10:C12"/>
    <mergeCell ref="A1:C1"/>
    <mergeCell ref="B2:H2"/>
    <mergeCell ref="B3:H3"/>
    <mergeCell ref="B5:C5"/>
    <mergeCell ref="D5:F5"/>
    <mergeCell ref="G5:M5"/>
    <mergeCell ref="E6:CB6"/>
  </mergeCells>
  <conditionalFormatting sqref="B2:H3 E6:CB7 G5:H5 E8:L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B62:H62 B70:H70 B66:H66 B54:H54">
      <formula1>dodaj_naglowek</formula1>
    </dataValidation>
    <dataValidation type="list" allowBlank="1" showInputMessage="1" showErrorMessage="1" sqref="C139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83 H75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74 AF74 AR74 BD74 BP74 CB74 CN74 CZ74">
      <formula1>33</formula1>
    </dataValidation>
  </dataValidations>
  <printOptions/>
  <pageMargins left="0" right="0.03937007874015748" top="0" bottom="0.15748031496062992" header="0.31496062992125984" footer="0.31496062992125984"/>
  <pageSetup horizontalDpi="600" verticalDpi="600" orientation="landscape" paperSize="9" scale="31" r:id="rId2"/>
  <colBreaks count="1" manualBreakCount="1">
    <brk id="92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49</v>
      </c>
    </row>
    <row r="2" ht="12.75">
      <c r="T2" t="s">
        <v>50</v>
      </c>
    </row>
    <row r="3" spans="2:20" ht="15">
      <c r="B3" s="4" t="s">
        <v>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51</v>
      </c>
    </row>
    <row r="4" spans="2:18" ht="12.75">
      <c r="B4" s="364" t="s">
        <v>10</v>
      </c>
      <c r="C4" s="364" t="s">
        <v>11</v>
      </c>
      <c r="D4" s="365" t="s">
        <v>48</v>
      </c>
      <c r="E4" s="364" t="s">
        <v>12</v>
      </c>
      <c r="F4" s="371" t="s">
        <v>13</v>
      </c>
      <c r="G4" s="364" t="s">
        <v>14</v>
      </c>
      <c r="H4" s="367" t="s">
        <v>15</v>
      </c>
      <c r="I4" s="368"/>
      <c r="J4" s="368"/>
      <c r="K4" s="368"/>
      <c r="L4" s="368"/>
      <c r="M4" s="368"/>
      <c r="N4" s="368"/>
      <c r="O4" s="368"/>
      <c r="P4" s="368"/>
      <c r="Q4" s="368"/>
      <c r="R4" s="369"/>
    </row>
    <row r="5" spans="2:18" ht="12.75">
      <c r="B5" s="364"/>
      <c r="C5" s="364"/>
      <c r="D5" s="366"/>
      <c r="E5" s="370"/>
      <c r="F5" s="371"/>
      <c r="G5" s="364"/>
      <c r="H5" s="6" t="s">
        <v>16</v>
      </c>
      <c r="I5" s="12" t="s">
        <v>34</v>
      </c>
      <c r="J5" s="6" t="s">
        <v>17</v>
      </c>
      <c r="K5" s="12" t="s">
        <v>35</v>
      </c>
      <c r="L5" s="12" t="s">
        <v>36</v>
      </c>
      <c r="M5" s="12" t="s">
        <v>56</v>
      </c>
      <c r="N5" s="12" t="s">
        <v>37</v>
      </c>
      <c r="O5" s="12" t="s">
        <v>54</v>
      </c>
      <c r="P5" s="12" t="s">
        <v>55</v>
      </c>
      <c r="Q5" s="12" t="s">
        <v>18</v>
      </c>
      <c r="R5" s="12" t="s">
        <v>38</v>
      </c>
    </row>
    <row r="6" spans="2:18" ht="15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15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5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15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5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5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15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15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5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5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5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>
      <c r="B26" s="7"/>
      <c r="C26" s="8" t="s">
        <v>20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aca="true" t="shared" si="0" ref="H26:R26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ht="12.75">
      <c r="C31" s="73"/>
    </row>
    <row r="32" ht="12.75">
      <c r="C32" s="73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364" t="s">
        <v>10</v>
      </c>
      <c r="B4" s="364" t="s">
        <v>11</v>
      </c>
      <c r="C4" s="365" t="s">
        <v>48</v>
      </c>
      <c r="D4" s="364" t="s">
        <v>12</v>
      </c>
      <c r="E4" s="371" t="s">
        <v>13</v>
      </c>
      <c r="F4" s="364" t="s">
        <v>14</v>
      </c>
      <c r="G4" s="367" t="s">
        <v>15</v>
      </c>
      <c r="H4" s="368"/>
      <c r="I4" s="368"/>
      <c r="J4" s="368"/>
      <c r="K4" s="368"/>
      <c r="L4" s="368"/>
      <c r="M4" s="368"/>
      <c r="N4" s="368"/>
      <c r="O4" s="368"/>
      <c r="P4" s="368"/>
      <c r="Q4" s="369"/>
    </row>
    <row r="5" spans="1:17" ht="12.75">
      <c r="A5" s="364"/>
      <c r="B5" s="364"/>
      <c r="C5" s="366"/>
      <c r="D5" s="370"/>
      <c r="E5" s="371"/>
      <c r="F5" s="364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22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364" t="s">
        <v>10</v>
      </c>
      <c r="B4" s="364" t="s">
        <v>11</v>
      </c>
      <c r="C4" s="365" t="s">
        <v>48</v>
      </c>
      <c r="D4" s="364" t="s">
        <v>12</v>
      </c>
      <c r="E4" s="371" t="s">
        <v>13</v>
      </c>
      <c r="F4" s="364" t="s">
        <v>14</v>
      </c>
      <c r="G4" s="367" t="s">
        <v>15</v>
      </c>
      <c r="H4" s="368"/>
      <c r="I4" s="368"/>
      <c r="J4" s="368"/>
      <c r="K4" s="368"/>
      <c r="L4" s="368"/>
      <c r="M4" s="368"/>
      <c r="N4" s="368"/>
      <c r="O4" s="368"/>
      <c r="P4" s="368"/>
      <c r="Q4" s="369"/>
    </row>
    <row r="5" spans="1:17" ht="12.75">
      <c r="A5" s="364"/>
      <c r="B5" s="364"/>
      <c r="C5" s="366"/>
      <c r="D5" s="370"/>
      <c r="E5" s="371"/>
      <c r="F5" s="364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24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364" t="s">
        <v>10</v>
      </c>
      <c r="B4" s="364" t="s">
        <v>11</v>
      </c>
      <c r="C4" s="365" t="s">
        <v>48</v>
      </c>
      <c r="D4" s="364" t="s">
        <v>12</v>
      </c>
      <c r="E4" s="371" t="s">
        <v>13</v>
      </c>
      <c r="F4" s="364" t="s">
        <v>14</v>
      </c>
      <c r="G4" s="367" t="s">
        <v>15</v>
      </c>
      <c r="H4" s="368"/>
      <c r="I4" s="368"/>
      <c r="J4" s="368"/>
      <c r="K4" s="368"/>
      <c r="L4" s="368"/>
      <c r="M4" s="368"/>
      <c r="N4" s="368"/>
      <c r="O4" s="368"/>
      <c r="P4" s="368"/>
      <c r="Q4" s="369"/>
    </row>
    <row r="5" spans="1:17" ht="12.75">
      <c r="A5" s="364"/>
      <c r="B5" s="364"/>
      <c r="C5" s="366"/>
      <c r="D5" s="370"/>
      <c r="E5" s="371"/>
      <c r="F5" s="364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26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364" t="s">
        <v>10</v>
      </c>
      <c r="B4" s="364" t="s">
        <v>11</v>
      </c>
      <c r="C4" s="365" t="s">
        <v>48</v>
      </c>
      <c r="D4" s="364" t="s">
        <v>12</v>
      </c>
      <c r="E4" s="371" t="s">
        <v>13</v>
      </c>
      <c r="F4" s="364" t="s">
        <v>14</v>
      </c>
      <c r="G4" s="367" t="s">
        <v>15</v>
      </c>
      <c r="H4" s="368"/>
      <c r="I4" s="368"/>
      <c r="J4" s="368"/>
      <c r="K4" s="368"/>
      <c r="L4" s="368"/>
      <c r="M4" s="368"/>
      <c r="N4" s="368"/>
      <c r="O4" s="368"/>
      <c r="P4" s="368"/>
      <c r="Q4" s="369"/>
    </row>
    <row r="5" spans="1:17" ht="12.75">
      <c r="A5" s="364"/>
      <c r="B5" s="364"/>
      <c r="C5" s="366"/>
      <c r="D5" s="370"/>
      <c r="E5" s="371"/>
      <c r="F5" s="364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28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364" t="s">
        <v>10</v>
      </c>
      <c r="B4" s="364" t="s">
        <v>11</v>
      </c>
      <c r="C4" s="365" t="s">
        <v>48</v>
      </c>
      <c r="D4" s="364" t="s">
        <v>12</v>
      </c>
      <c r="E4" s="371" t="s">
        <v>13</v>
      </c>
      <c r="F4" s="364" t="s">
        <v>14</v>
      </c>
      <c r="G4" s="367" t="s">
        <v>15</v>
      </c>
      <c r="H4" s="368"/>
      <c r="I4" s="368"/>
      <c r="J4" s="368"/>
      <c r="K4" s="368"/>
      <c r="L4" s="368"/>
      <c r="M4" s="368"/>
      <c r="N4" s="368"/>
      <c r="O4" s="368"/>
      <c r="P4" s="368"/>
      <c r="Q4" s="369"/>
    </row>
    <row r="5" spans="1:17" ht="12.75">
      <c r="A5" s="364"/>
      <c r="B5" s="364"/>
      <c r="C5" s="366"/>
      <c r="D5" s="370"/>
      <c r="E5" s="371"/>
      <c r="F5" s="364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30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Kancelaria</dc:creator>
  <cp:keywords/>
  <dc:description/>
  <cp:lastModifiedBy>IS</cp:lastModifiedBy>
  <cp:lastPrinted>2015-09-21T07:19:39Z</cp:lastPrinted>
  <dcterms:created xsi:type="dcterms:W3CDTF">2010-02-16T07:51:21Z</dcterms:created>
  <dcterms:modified xsi:type="dcterms:W3CDTF">2016-01-11T12:20:58Z</dcterms:modified>
  <cp:category/>
  <cp:version/>
  <cp:contentType/>
  <cp:contentStatus/>
</cp:coreProperties>
</file>