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711" activeTab="1"/>
  </bookViews>
  <sheets>
    <sheet name="Opis" sheetId="1" r:id="rId1"/>
    <sheet name="Plan studiów" sheetId="2" r:id="rId2"/>
    <sheet name="semestr I" sheetId="3" state="hidden" r:id="rId3"/>
    <sheet name="semestr II" sheetId="4" state="hidden" r:id="rId4"/>
    <sheet name="semestr III" sheetId="5" state="hidden" r:id="rId5"/>
    <sheet name="semestr IV" sheetId="6" state="hidden" r:id="rId6"/>
    <sheet name="semestr V" sheetId="7" state="hidden" r:id="rId7"/>
    <sheet name="semestr VI" sheetId="8" state="hidden" r:id="rId8"/>
    <sheet name="semestr VII" sheetId="9" state="hidden" r:id="rId9"/>
    <sheet name="semestr VIII" sheetId="10" state="hidden" r:id="rId10"/>
    <sheet name="slownik" sheetId="11" state="hidden" r:id="rId11"/>
  </sheets>
  <definedNames>
    <definedName name="dodaj_naglowek">'slownik'!$A$1:$A$14</definedName>
    <definedName name="n_instytut">'Opis'!$B$1</definedName>
  </definedNames>
  <calcPr fullCalcOnLoad="1"/>
</workbook>
</file>

<file path=xl/sharedStrings.xml><?xml version="1.0" encoding="utf-8"?>
<sst xmlns="http://schemas.openxmlformats.org/spreadsheetml/2006/main" count="590" uniqueCount="208">
  <si>
    <t>Kierunek:</t>
  </si>
  <si>
    <t>Specjalność:</t>
  </si>
  <si>
    <t>Semestr I</t>
  </si>
  <si>
    <t>Lp.</t>
  </si>
  <si>
    <t>Nazwa przedmiotu</t>
  </si>
  <si>
    <t>Sposób zaliczenia</t>
  </si>
  <si>
    <t>Razem godzin</t>
  </si>
  <si>
    <t>ECTS</t>
  </si>
  <si>
    <t>Liczba godzin</t>
  </si>
  <si>
    <t>W</t>
  </si>
  <si>
    <t>L</t>
  </si>
  <si>
    <t>P</t>
  </si>
  <si>
    <t>Razem</t>
  </si>
  <si>
    <t>Razem I semestr</t>
  </si>
  <si>
    <t>Semestr II</t>
  </si>
  <si>
    <t>Razem II semestr</t>
  </si>
  <si>
    <t>Semestr III</t>
  </si>
  <si>
    <t>Razem III semestr</t>
  </si>
  <si>
    <t>Semestr IV</t>
  </si>
  <si>
    <t>Razem IV semestr</t>
  </si>
  <si>
    <t>Semestr V</t>
  </si>
  <si>
    <t>Razem V semestr</t>
  </si>
  <si>
    <t>Semestr VI</t>
  </si>
  <si>
    <t>Razem VI semestr</t>
  </si>
  <si>
    <t>Semestr VII</t>
  </si>
  <si>
    <t>Razem VII semestr</t>
  </si>
  <si>
    <t>Razem godz.</t>
  </si>
  <si>
    <t>Ć</t>
  </si>
  <si>
    <t>S</t>
  </si>
  <si>
    <t>ĆP</t>
  </si>
  <si>
    <t>LO</t>
  </si>
  <si>
    <t>SK</t>
  </si>
  <si>
    <t>semestr I</t>
  </si>
  <si>
    <t>semestr II</t>
  </si>
  <si>
    <t>semestr III</t>
  </si>
  <si>
    <t>semestr IV</t>
  </si>
  <si>
    <t>semestr V</t>
  </si>
  <si>
    <t>semestr VI</t>
  </si>
  <si>
    <t>semestr VII</t>
  </si>
  <si>
    <t>Legenda:</t>
  </si>
  <si>
    <t>semestr VIII</t>
  </si>
  <si>
    <t>Prowadzący zajęcia</t>
  </si>
  <si>
    <t>zal.</t>
  </si>
  <si>
    <t>zal. z oceną</t>
  </si>
  <si>
    <t>egz.</t>
  </si>
  <si>
    <t>Semestr VIII</t>
  </si>
  <si>
    <t>Razem VIII semestr</t>
  </si>
  <si>
    <t>LI</t>
  </si>
  <si>
    <t>ZTI</t>
  </si>
  <si>
    <t>ĆM</t>
  </si>
  <si>
    <t>E - egzamin, W - wykład, Ć - ćwiczenia, L - lektorat, S - seminarium, ĆP - ćwiczenia praktyczne, ĆM - ćwiczenia praktyczne medyczne, LO - laboratorium, LI - laboratorium informatyczne, ZTI - zajęcia z technologii informacyjnych, P - projekt, SK - samokształcenie, PR - praktyka</t>
  </si>
  <si>
    <t>Państwowa Wyższa Szkoła Zawodowa w Tarnowie</t>
  </si>
  <si>
    <t>Instytut</t>
  </si>
  <si>
    <t>Zakład</t>
  </si>
  <si>
    <t>SPECJALNOŚĆ - DO WYBORU: ANIMACJA SPOŁECZNO KULTURALNA</t>
  </si>
  <si>
    <t>SPECJALNOŚĆ - DO WYBORU: PORADNICTWO LOGOPEDYCZNE</t>
  </si>
  <si>
    <t>PRZEDMIOT DODATKOWY - DO WYBORU - JĘZYK ANGIELSKI</t>
  </si>
  <si>
    <t>PRZEDMIOT DODATKOWY - DO WYBORU - JĘZYK NIEMIECKI</t>
  </si>
  <si>
    <t>PRZEDMIOT DODATKOWY - DO WYBORU - JĘZYK FRANCUSKI</t>
  </si>
  <si>
    <t>PRZEDMIOTY KSZTAŁCENIA NAUCZYCIELSKIEGO</t>
  </si>
  <si>
    <t>PRZEDMIOTY OGÓLNE</t>
  </si>
  <si>
    <t>PRZEDMIOTY SPECJALNOŚCIOWE</t>
  </si>
  <si>
    <t>PRZEDMIOTY UZUPEŁNIAJĄCE</t>
  </si>
  <si>
    <t>BLOK TEMATYCZNY DO WYBORU - BLOK ŚRODOWISKOWY</t>
  </si>
  <si>
    <t>BLOK TEMATYCZNY DO WYBORU - BLOK SKARBOWY</t>
  </si>
  <si>
    <t>BLOK TEMATYCZNY DO WYBORU - BLOK E-ADMINISTRACJA</t>
  </si>
  <si>
    <t>PRZEDMIOT HUMANISTYCZNY - DO WYBORU</t>
  </si>
  <si>
    <t>PRZEDMIOT DO WYBORU</t>
  </si>
  <si>
    <t>PRZEDMIOTY PODSTAWOWE</t>
  </si>
  <si>
    <t>PRZEDMIOTY KIERUNKOWE</t>
  </si>
  <si>
    <t>POZOSTAŁE PRZEDMIOTY</t>
  </si>
  <si>
    <t>Podsumowanie</t>
  </si>
  <si>
    <t>rok 4</t>
  </si>
  <si>
    <t>rok 3</t>
  </si>
  <si>
    <t>rok 2</t>
  </si>
  <si>
    <t>rok 1</t>
  </si>
  <si>
    <t>Forma zaliczenia</t>
  </si>
  <si>
    <t>Razem w sem. I godzin/pkt ECTS</t>
  </si>
  <si>
    <t>/</t>
  </si>
  <si>
    <t>Razem w sem. II godzin/pkt ECTS</t>
  </si>
  <si>
    <t>Razem w sem. III godzin/pkt ECTS</t>
  </si>
  <si>
    <t>Razem w sem. IV godzin/pkt ECTS</t>
  </si>
  <si>
    <t>Razem w sem. V godzin/pkt ECTS</t>
  </si>
  <si>
    <t>Razem w sem. VI godzin/pkt ECTS</t>
  </si>
  <si>
    <t>Razem w sem. VII godzin/pkt ECTS</t>
  </si>
  <si>
    <t>Razem w sem.VIII godzin/pkt ECTS</t>
  </si>
  <si>
    <t>W sem. I godzin/ECTS</t>
  </si>
  <si>
    <t>W sem. VIII godzin/ECTS</t>
  </si>
  <si>
    <t>W sem. VII godzin/ECTS</t>
  </si>
  <si>
    <t>W sem. VI godzin/ECTS</t>
  </si>
  <si>
    <t>W sem. V godzin/ECTS</t>
  </si>
  <si>
    <t>W sem. IV godzin/ECTS</t>
  </si>
  <si>
    <t>W sem. III godzin/ECTS</t>
  </si>
  <si>
    <t>W sem. II godzin/ECTS</t>
  </si>
  <si>
    <t>Razem w całym okresie studiów</t>
  </si>
  <si>
    <t>kierunek:</t>
  </si>
  <si>
    <t>specjalność/specjalizacja:</t>
  </si>
  <si>
    <t>rok akademicki:</t>
  </si>
  <si>
    <t>tryb studiów:</t>
  </si>
  <si>
    <t>Uwagi:</t>
  </si>
  <si>
    <t>Razem w całym okresie studiów z praktykami</t>
  </si>
  <si>
    <t>Tryb studiów:</t>
  </si>
  <si>
    <t>Instytut:</t>
  </si>
  <si>
    <t>Zakład:</t>
  </si>
  <si>
    <t>Rok akademicki:</t>
  </si>
  <si>
    <t>Wstęp do prawoznawstwa</t>
  </si>
  <si>
    <t>1</t>
  </si>
  <si>
    <t>Historia administracji</t>
  </si>
  <si>
    <t>2</t>
  </si>
  <si>
    <t>Nauka administracji i polityka administarcyjna</t>
  </si>
  <si>
    <t>Prawo konstytucyjne</t>
  </si>
  <si>
    <t>Prawo administracyjne</t>
  </si>
  <si>
    <t>Postępowanie administracyjne</t>
  </si>
  <si>
    <t>Zarzadzanie personelem w administracji</t>
  </si>
  <si>
    <t>Publiczne prawo gospodarcze z prawem konkurencji</t>
  </si>
  <si>
    <t>3</t>
  </si>
  <si>
    <t>4</t>
  </si>
  <si>
    <t>5</t>
  </si>
  <si>
    <t>6</t>
  </si>
  <si>
    <t>7</t>
  </si>
  <si>
    <t>8</t>
  </si>
  <si>
    <t>9</t>
  </si>
  <si>
    <t>Prawo cywilne z umowami w administracji</t>
  </si>
  <si>
    <t>Finanse publiczne i prawo finansowe</t>
  </si>
  <si>
    <t>Socjologia i metody badań socjologicznych</t>
  </si>
  <si>
    <t>Prawo karne z prawem wykroczeń</t>
  </si>
  <si>
    <t>Instytucje i źródła prawa Unii Europejskiej</t>
  </si>
  <si>
    <t>Podstawy statystyki i demografii</t>
  </si>
  <si>
    <t>Legislacja administracyjna</t>
  </si>
  <si>
    <t>Postępowanie egzekucyjne w administracji</t>
  </si>
  <si>
    <t xml:space="preserve">Wychowanie fizyczne </t>
  </si>
  <si>
    <t>Prawo międzynarodowe publiczne</t>
  </si>
  <si>
    <t>Ochrona własności intelektualnej i przemysłowej</t>
  </si>
  <si>
    <t>Seminarium dyplomowe</t>
  </si>
  <si>
    <t>Regulacje prawne Unii Europejskiej w zakresie ochrony środowiska</t>
  </si>
  <si>
    <t>ADMINISTRACYJNO-EKONOMICZNY</t>
  </si>
  <si>
    <t>ADMINISTRACJA</t>
  </si>
  <si>
    <t>STACJONARNE</t>
  </si>
  <si>
    <t>ADMINISTRACJI PUBLICZNEJ</t>
  </si>
  <si>
    <t>I</t>
  </si>
  <si>
    <t>II</t>
  </si>
  <si>
    <t>III</t>
  </si>
  <si>
    <t>VI</t>
  </si>
  <si>
    <t>V</t>
  </si>
  <si>
    <t>IV</t>
  </si>
  <si>
    <t>I,II</t>
  </si>
  <si>
    <t>I, II</t>
  </si>
  <si>
    <t>Praktyka zawodowa</t>
  </si>
  <si>
    <t>Informatyzacja administracji publicznej</t>
  </si>
  <si>
    <t>10</t>
  </si>
  <si>
    <t>11</t>
  </si>
  <si>
    <t>12</t>
  </si>
  <si>
    <t>13</t>
  </si>
  <si>
    <t>14</t>
  </si>
  <si>
    <t>15</t>
  </si>
  <si>
    <t>19</t>
  </si>
  <si>
    <t>20</t>
  </si>
  <si>
    <t>Prawo pracy z prawem urzędniczym</t>
  </si>
  <si>
    <t>Praca biurowa z uwzględnieniem standardów europejskich</t>
  </si>
  <si>
    <t>Protokół dyplomatyczny i etykieta w stosunkach bilateralnych i instytucjach międzynarodowych</t>
  </si>
  <si>
    <t>Urzędnik w środowisku międzynarodowym</t>
  </si>
  <si>
    <t>Prawo dyplomatyczne i konsularne</t>
  </si>
  <si>
    <t>V, VI</t>
  </si>
  <si>
    <t>Praktyczna nauka języka francuskiego</t>
  </si>
  <si>
    <t>II, IV, VI</t>
  </si>
  <si>
    <t>Język francuski w pracy biurowej</t>
  </si>
  <si>
    <t>II, III</t>
  </si>
  <si>
    <t>Wiedza o krajach francuskiego obszaru językowego</t>
  </si>
  <si>
    <t>Język francuski w administracji</t>
  </si>
  <si>
    <t>Język francuski - stosunki europejskie i międzynarodowe</t>
  </si>
  <si>
    <t>Korespondencja w administracji i przedsiębiorstwie</t>
  </si>
  <si>
    <t>Język francuski w dyplomacji</t>
  </si>
  <si>
    <t>Elementy prawa i ekonomii - tłumaczenia pisemne</t>
  </si>
  <si>
    <t>Język francuski - finanse i bankowość</t>
  </si>
  <si>
    <t>Tłumaczenia ustne</t>
  </si>
  <si>
    <t>Ochrona europejskich dóbr kultury</t>
  </si>
  <si>
    <t>ADMINISTRACJA MIĘDZYNARODOWA I UNIJNA Z JĘZYKIEM FRANCUSKIM</t>
  </si>
  <si>
    <t>Samorząd terytorialny i administracja w państwach grupy wyszehradzkiej</t>
  </si>
  <si>
    <t>Elementy logiki dla administratywistów</t>
  </si>
  <si>
    <t>Podstawy ekonomii menadżerskiej</t>
  </si>
  <si>
    <t>Prawne aspekty dobrego administrowania w instytucjach i organach Unii Europejskiej</t>
  </si>
  <si>
    <t>Zarządzanie projektami Unii Europejskiej</t>
  </si>
  <si>
    <t>IV, V</t>
  </si>
  <si>
    <t>21</t>
  </si>
  <si>
    <t>22</t>
  </si>
  <si>
    <t>23</t>
  </si>
  <si>
    <t>24</t>
  </si>
  <si>
    <t>25</t>
  </si>
  <si>
    <t>26</t>
  </si>
  <si>
    <t>27</t>
  </si>
  <si>
    <t>28</t>
  </si>
  <si>
    <t>Proces inwestycyjny a ochrona środowiska</t>
  </si>
  <si>
    <t>Ustroje państw grupy wyszehradzkiej na tle porównawczym</t>
  </si>
  <si>
    <t>II, III, IV</t>
  </si>
  <si>
    <t>Techniki negocjacji i mediacji w administracji w stosunkach międzynarodowych</t>
  </si>
  <si>
    <t>I, III, V</t>
  </si>
  <si>
    <t>Plan studiów</t>
  </si>
  <si>
    <t>profil:</t>
  </si>
  <si>
    <t>PRAKTYCZNY</t>
  </si>
  <si>
    <t>Prawo organizacji pozarządowych</t>
  </si>
  <si>
    <t>Szkolenie biblioteczne</t>
  </si>
  <si>
    <t>Szkolenie BHP</t>
  </si>
  <si>
    <t>POZOSTAŁE PRZEDMIOTY DO WYBORU</t>
  </si>
  <si>
    <t>Wprowadzenie na rynek pracy</t>
  </si>
  <si>
    <t>PR</t>
  </si>
  <si>
    <t>Lektorat języka angielskiego/niemieckiego/rosyjskiego</t>
  </si>
  <si>
    <t>2016/17</t>
  </si>
  <si>
    <t>2016/2017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</si>
</sst>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\-mm\-dd\ hh:mm"/>
    <numFmt numFmtId="165" formatCode="0.0%"/>
    <numFmt numFmtId="166" formatCode="[$-415]d\ mmmm\ yyyy"/>
    <numFmt numFmtId="167" formatCode="[$-F800]dddd\,\ mmmm\ dd\,\ yyyy"/>
    <numFmt numFmtId="168" formatCode="dd/mm/yy\ h:mm;@"/>
    <numFmt numFmtId="169" formatCode="yy/mm/dd;@"/>
    <numFmt numFmtId="170" formatCode="yy/mm/dd\ hh:mm"/>
    <numFmt numFmtId="171" formatCode="yyyy/mm/dd;@"/>
  </numFmts>
  <fonts count="44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1" borderId="0" applyNumberFormat="0" applyBorder="0" applyAlignment="0" applyProtection="0"/>
  </cellStyleXfs>
  <cellXfs count="236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 horizontal="left"/>
    </xf>
    <xf numFmtId="164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shrinkToFit="1"/>
    </xf>
    <xf numFmtId="0" fontId="2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shrinkToFit="1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6" xfId="0" applyBorder="1" applyAlignment="1">
      <alignment/>
    </xf>
    <xf numFmtId="0" fontId="0" fillId="0" borderId="0" xfId="0" applyAlignment="1">
      <alignment horizontal="left"/>
    </xf>
    <xf numFmtId="0" fontId="1" fillId="32" borderId="17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49" fontId="0" fillId="0" borderId="16" xfId="0" applyNumberFormat="1" applyBorder="1" applyAlignment="1">
      <alignment horizontal="center"/>
    </xf>
    <xf numFmtId="49" fontId="1" fillId="34" borderId="16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8" xfId="0" applyFont="1" applyFill="1" applyBorder="1" applyAlignment="1">
      <alignment horizontal="center"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35" borderId="19" xfId="0" applyNumberFormat="1" applyFill="1" applyBorder="1" applyAlignment="1">
      <alignment/>
    </xf>
    <xf numFmtId="1" fontId="0" fillId="0" borderId="20" xfId="0" applyNumberFormat="1" applyBorder="1" applyAlignment="1">
      <alignment/>
    </xf>
    <xf numFmtId="1" fontId="0" fillId="0" borderId="16" xfId="0" applyNumberFormat="1" applyFill="1" applyBorder="1" applyAlignment="1">
      <alignment/>
    </xf>
    <xf numFmtId="1" fontId="0" fillId="0" borderId="19" xfId="0" applyNumberFormat="1" applyFill="1" applyBorder="1" applyAlignment="1">
      <alignment/>
    </xf>
    <xf numFmtId="1" fontId="1" fillId="0" borderId="16" xfId="0" applyNumberFormat="1" applyFont="1" applyFill="1" applyBorder="1" applyAlignment="1">
      <alignment/>
    </xf>
    <xf numFmtId="0" fontId="2" fillId="36" borderId="11" xfId="0" applyFont="1" applyFill="1" applyBorder="1" applyAlignment="1" applyProtection="1">
      <alignment/>
      <protection hidden="1"/>
    </xf>
    <xf numFmtId="0" fontId="2" fillId="36" borderId="21" xfId="0" applyFont="1" applyFill="1" applyBorder="1" applyAlignment="1" applyProtection="1">
      <alignment/>
      <protection hidden="1"/>
    </xf>
    <xf numFmtId="0" fontId="4" fillId="36" borderId="10" xfId="0" applyFont="1" applyFill="1" applyBorder="1" applyAlignment="1" applyProtection="1">
      <alignment/>
      <protection hidden="1"/>
    </xf>
    <xf numFmtId="0" fontId="4" fillId="36" borderId="13" xfId="0" applyFont="1" applyFill="1" applyBorder="1" applyAlignment="1" applyProtection="1">
      <alignment/>
      <protection hidden="1"/>
    </xf>
    <xf numFmtId="0" fontId="2" fillId="37" borderId="21" xfId="0" applyFont="1" applyFill="1" applyBorder="1" applyAlignment="1" applyProtection="1">
      <alignment/>
      <protection hidden="1"/>
    </xf>
    <xf numFmtId="0" fontId="4" fillId="37" borderId="13" xfId="0" applyFont="1" applyFill="1" applyBorder="1" applyAlignment="1" applyProtection="1">
      <alignment/>
      <protection hidden="1"/>
    </xf>
    <xf numFmtId="0" fontId="2" fillId="37" borderId="11" xfId="0" applyFont="1" applyFill="1" applyBorder="1" applyAlignment="1" applyProtection="1">
      <alignment/>
      <protection hidden="1"/>
    </xf>
    <xf numFmtId="0" fontId="4" fillId="37" borderId="11" xfId="0" applyFont="1" applyFill="1" applyBorder="1" applyAlignment="1" applyProtection="1">
      <alignment/>
      <protection hidden="1"/>
    </xf>
    <xf numFmtId="0" fontId="4" fillId="37" borderId="22" xfId="0" applyFont="1" applyFill="1" applyBorder="1" applyAlignment="1" applyProtection="1">
      <alignment/>
      <protection hidden="1"/>
    </xf>
    <xf numFmtId="0" fontId="4" fillId="37" borderId="23" xfId="0" applyFont="1" applyFill="1" applyBorder="1" applyAlignment="1" applyProtection="1">
      <alignment/>
      <protection hidden="1"/>
    </xf>
    <xf numFmtId="0" fontId="2" fillId="38" borderId="21" xfId="0" applyFont="1" applyFill="1" applyBorder="1" applyAlignment="1" applyProtection="1">
      <alignment/>
      <protection hidden="1"/>
    </xf>
    <xf numFmtId="0" fontId="4" fillId="4" borderId="12" xfId="0" applyFont="1" applyFill="1" applyBorder="1" applyAlignment="1" applyProtection="1">
      <alignment/>
      <protection hidden="1"/>
    </xf>
    <xf numFmtId="0" fontId="4" fillId="33" borderId="24" xfId="0" applyFont="1" applyFill="1" applyBorder="1" applyAlignment="1" applyProtection="1">
      <alignment/>
      <protection hidden="1"/>
    </xf>
    <xf numFmtId="0" fontId="4" fillId="33" borderId="25" xfId="0" applyFont="1" applyFill="1" applyBorder="1" applyAlignment="1" applyProtection="1">
      <alignment/>
      <protection hidden="1"/>
    </xf>
    <xf numFmtId="0" fontId="1" fillId="33" borderId="12" xfId="0" applyFont="1" applyFill="1" applyBorder="1" applyAlignment="1" applyProtection="1">
      <alignment/>
      <protection hidden="1"/>
    </xf>
    <xf numFmtId="0" fontId="1" fillId="35" borderId="19" xfId="0" applyFont="1" applyFill="1" applyBorder="1" applyAlignment="1" applyProtection="1">
      <alignment horizontal="right"/>
      <protection hidden="1"/>
    </xf>
    <xf numFmtId="0" fontId="1" fillId="35" borderId="19" xfId="0" applyFont="1" applyFill="1" applyBorder="1" applyAlignment="1" applyProtection="1">
      <alignment horizontal="left"/>
      <protection hidden="1"/>
    </xf>
    <xf numFmtId="0" fontId="1" fillId="35" borderId="18" xfId="0" applyFont="1" applyFill="1" applyBorder="1" applyAlignment="1" applyProtection="1">
      <alignment horizontal="left"/>
      <protection hidden="1"/>
    </xf>
    <xf numFmtId="49" fontId="2" fillId="36" borderId="11" xfId="0" applyNumberFormat="1" applyFont="1" applyFill="1" applyBorder="1" applyAlignment="1" applyProtection="1">
      <alignment horizontal="right" vertical="center" shrinkToFit="1"/>
      <protection locked="0"/>
    </xf>
    <xf numFmtId="49" fontId="2" fillId="36" borderId="11" xfId="0" applyNumberFormat="1" applyFont="1" applyFill="1" applyBorder="1" applyAlignment="1" applyProtection="1">
      <alignment horizontal="left" vertical="center"/>
      <protection locked="0"/>
    </xf>
    <xf numFmtId="49" fontId="2" fillId="36" borderId="11" xfId="0" applyNumberFormat="1" applyFont="1" applyFill="1" applyBorder="1" applyAlignment="1" applyProtection="1">
      <alignment horizontal="center"/>
      <protection locked="0"/>
    </xf>
    <xf numFmtId="49" fontId="2" fillId="36" borderId="10" xfId="0" applyNumberFormat="1" applyFont="1" applyFill="1" applyBorder="1" applyAlignment="1" applyProtection="1">
      <alignment horizontal="right" vertical="center" shrinkToFit="1"/>
      <protection locked="0"/>
    </xf>
    <xf numFmtId="49" fontId="2" fillId="37" borderId="11" xfId="0" applyNumberFormat="1" applyFont="1" applyFill="1" applyBorder="1" applyAlignment="1" applyProtection="1">
      <alignment horizontal="center"/>
      <protection locked="0"/>
    </xf>
    <xf numFmtId="49" fontId="2" fillId="37" borderId="10" xfId="0" applyNumberFormat="1" applyFont="1" applyFill="1" applyBorder="1" applyAlignment="1" applyProtection="1">
      <alignment horizontal="right" vertical="center" shrinkToFit="1"/>
      <protection locked="0"/>
    </xf>
    <xf numFmtId="49" fontId="2" fillId="37" borderId="10" xfId="0" applyNumberFormat="1" applyFont="1" applyFill="1" applyBorder="1" applyAlignment="1" applyProtection="1">
      <alignment horizontal="left" vertical="center"/>
      <protection locked="0"/>
    </xf>
    <xf numFmtId="49" fontId="2" fillId="37" borderId="22" xfId="0" applyNumberFormat="1" applyFont="1" applyFill="1" applyBorder="1" applyAlignment="1" applyProtection="1">
      <alignment horizontal="right" vertical="center" shrinkToFit="1"/>
      <protection locked="0"/>
    </xf>
    <xf numFmtId="49" fontId="2" fillId="37" borderId="22" xfId="0" applyNumberFormat="1" applyFont="1" applyFill="1" applyBorder="1" applyAlignment="1" applyProtection="1">
      <alignment horizontal="left" vertical="center"/>
      <protection locked="0"/>
    </xf>
    <xf numFmtId="49" fontId="2" fillId="37" borderId="26" xfId="0" applyNumberFormat="1" applyFont="1" applyFill="1" applyBorder="1" applyAlignment="1" applyProtection="1">
      <alignment horizontal="center"/>
      <protection locked="0"/>
    </xf>
    <xf numFmtId="49" fontId="2" fillId="4" borderId="12" xfId="0" applyNumberFormat="1" applyFont="1" applyFill="1" applyBorder="1" applyAlignment="1" applyProtection="1">
      <alignment horizontal="right" vertical="center" shrinkToFit="1"/>
      <protection locked="0"/>
    </xf>
    <xf numFmtId="49" fontId="4" fillId="4" borderId="12" xfId="0" applyNumberFormat="1" applyFont="1" applyFill="1" applyBorder="1" applyAlignment="1" applyProtection="1">
      <alignment horizontal="left" vertical="center"/>
      <protection locked="0"/>
    </xf>
    <xf numFmtId="49" fontId="4" fillId="4" borderId="12" xfId="0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1" fontId="0" fillId="0" borderId="12" xfId="0" applyNumberFormat="1" applyBorder="1" applyAlignment="1" applyProtection="1">
      <alignment/>
      <protection locked="0"/>
    </xf>
    <xf numFmtId="1" fontId="0" fillId="0" borderId="15" xfId="0" applyNumberFormat="1" applyBorder="1" applyAlignment="1" applyProtection="1">
      <alignment/>
      <protection locked="0"/>
    </xf>
    <xf numFmtId="1" fontId="0" fillId="35" borderId="17" xfId="0" applyNumberFormat="1" applyFill="1" applyBorder="1" applyAlignment="1" applyProtection="1">
      <alignment/>
      <protection locked="0"/>
    </xf>
    <xf numFmtId="1" fontId="0" fillId="0" borderId="27" xfId="0" applyNumberFormat="1" applyBorder="1" applyAlignment="1" applyProtection="1">
      <alignment/>
      <protection locked="0"/>
    </xf>
    <xf numFmtId="1" fontId="0" fillId="0" borderId="28" xfId="0" applyNumberFormat="1" applyBorder="1" applyAlignment="1" applyProtection="1">
      <alignment/>
      <protection locked="0"/>
    </xf>
    <xf numFmtId="1" fontId="0" fillId="0" borderId="29" xfId="0" applyNumberFormat="1" applyBorder="1" applyAlignment="1" applyProtection="1">
      <alignment/>
      <protection locked="0"/>
    </xf>
    <xf numFmtId="1" fontId="0" fillId="35" borderId="30" xfId="0" applyNumberFormat="1" applyFill="1" applyBorder="1" applyAlignment="1" applyProtection="1">
      <alignment/>
      <protection locked="0"/>
    </xf>
    <xf numFmtId="1" fontId="0" fillId="0" borderId="31" xfId="0" applyNumberFormat="1" applyBorder="1" applyAlignment="1" applyProtection="1">
      <alignment/>
      <protection locked="0"/>
    </xf>
    <xf numFmtId="1" fontId="0" fillId="0" borderId="12" xfId="0" applyNumberFormat="1" applyFill="1" applyBorder="1" applyAlignment="1" applyProtection="1">
      <alignment/>
      <protection locked="0"/>
    </xf>
    <xf numFmtId="1" fontId="0" fillId="0" borderId="15" xfId="0" applyNumberFormat="1" applyFill="1" applyBorder="1" applyAlignment="1" applyProtection="1">
      <alignment/>
      <protection locked="0"/>
    </xf>
    <xf numFmtId="1" fontId="0" fillId="32" borderId="17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 applyProtection="1">
      <alignment horizontal="left"/>
      <protection locked="0"/>
    </xf>
    <xf numFmtId="0" fontId="2" fillId="38" borderId="11" xfId="0" applyFont="1" applyFill="1" applyBorder="1" applyAlignment="1" applyProtection="1">
      <alignment/>
      <protection hidden="1"/>
    </xf>
    <xf numFmtId="0" fontId="0" fillId="0" borderId="32" xfId="0" applyFont="1" applyFill="1" applyBorder="1" applyAlignment="1">
      <alignment vertical="center" textRotation="90"/>
    </xf>
    <xf numFmtId="0" fontId="0" fillId="0" borderId="19" xfId="0" applyFont="1" applyFill="1" applyBorder="1" applyAlignment="1">
      <alignment vertical="center" textRotation="90"/>
    </xf>
    <xf numFmtId="49" fontId="0" fillId="0" borderId="0" xfId="0" applyNumberFormat="1" applyAlignment="1" applyProtection="1">
      <alignment/>
      <protection hidden="1"/>
    </xf>
    <xf numFmtId="49" fontId="0" fillId="0" borderId="0" xfId="0" applyNumberFormat="1" applyAlignment="1">
      <alignment/>
    </xf>
    <xf numFmtId="49" fontId="0" fillId="0" borderId="0" xfId="0" applyNumberFormat="1" applyAlignment="1" applyProtection="1">
      <alignment/>
      <protection locked="0"/>
    </xf>
    <xf numFmtId="171" fontId="0" fillId="0" borderId="0" xfId="0" applyNumberFormat="1" applyAlignment="1" applyProtection="1">
      <alignment/>
      <protection locked="0"/>
    </xf>
    <xf numFmtId="171" fontId="0" fillId="0" borderId="0" xfId="0" applyNumberFormat="1" applyAlignment="1" applyProtection="1">
      <alignment horizontal="left"/>
      <protection hidden="1"/>
    </xf>
    <xf numFmtId="49" fontId="0" fillId="0" borderId="33" xfId="0" applyNumberFormat="1" applyBorder="1" applyAlignment="1" applyProtection="1">
      <alignment/>
      <protection locked="0"/>
    </xf>
    <xf numFmtId="49" fontId="0" fillId="0" borderId="0" xfId="0" applyNumberFormat="1" applyBorder="1" applyAlignment="1" applyProtection="1">
      <alignment/>
      <protection locked="0"/>
    </xf>
    <xf numFmtId="49" fontId="0" fillId="0" borderId="34" xfId="0" applyNumberFormat="1" applyBorder="1" applyAlignment="1" applyProtection="1">
      <alignment/>
      <protection locked="0"/>
    </xf>
    <xf numFmtId="49" fontId="0" fillId="0" borderId="35" xfId="0" applyNumberFormat="1" applyBorder="1" applyAlignment="1" applyProtection="1">
      <alignment/>
      <protection locked="0"/>
    </xf>
    <xf numFmtId="49" fontId="0" fillId="0" borderId="36" xfId="0" applyNumberFormat="1" applyBorder="1" applyAlignment="1" applyProtection="1">
      <alignment/>
      <protection locked="0"/>
    </xf>
    <xf numFmtId="49" fontId="0" fillId="0" borderId="37" xfId="0" applyNumberFormat="1" applyBorder="1" applyAlignment="1" applyProtection="1">
      <alignment/>
      <protection locked="0"/>
    </xf>
    <xf numFmtId="0" fontId="3" fillId="0" borderId="15" xfId="0" applyFont="1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49" fontId="1" fillId="0" borderId="29" xfId="0" applyNumberFormat="1" applyFont="1" applyBorder="1" applyAlignment="1">
      <alignment/>
    </xf>
    <xf numFmtId="49" fontId="0" fillId="0" borderId="38" xfId="0" applyNumberFormat="1" applyBorder="1" applyAlignment="1">
      <alignment/>
    </xf>
    <xf numFmtId="49" fontId="0" fillId="0" borderId="39" xfId="0" applyNumberFormat="1" applyBorder="1" applyAlignment="1">
      <alignment/>
    </xf>
    <xf numFmtId="0" fontId="2" fillId="39" borderId="12" xfId="0" applyFont="1" applyFill="1" applyBorder="1" applyAlignment="1">
      <alignment shrinkToFit="1"/>
    </xf>
    <xf numFmtId="0" fontId="2" fillId="39" borderId="12" xfId="0" applyFont="1" applyFill="1" applyBorder="1" applyAlignment="1">
      <alignment/>
    </xf>
    <xf numFmtId="0" fontId="2" fillId="39" borderId="12" xfId="0" applyFont="1" applyFill="1" applyBorder="1" applyAlignment="1">
      <alignment wrapText="1"/>
    </xf>
    <xf numFmtId="0" fontId="2" fillId="40" borderId="12" xfId="0" applyFont="1" applyFill="1" applyBorder="1" applyAlignment="1">
      <alignment/>
    </xf>
    <xf numFmtId="49" fontId="2" fillId="41" borderId="10" xfId="0" applyNumberFormat="1" applyFont="1" applyFill="1" applyBorder="1" applyAlignment="1" applyProtection="1">
      <alignment horizontal="center"/>
      <protection locked="0"/>
    </xf>
    <xf numFmtId="0" fontId="2" fillId="40" borderId="12" xfId="0" applyFont="1" applyFill="1" applyBorder="1" applyAlignment="1">
      <alignment wrapText="1"/>
    </xf>
    <xf numFmtId="49" fontId="2" fillId="42" borderId="10" xfId="0" applyNumberFormat="1" applyFont="1" applyFill="1" applyBorder="1" applyAlignment="1" applyProtection="1">
      <alignment horizontal="right" vertical="center" shrinkToFit="1"/>
      <protection locked="0"/>
    </xf>
    <xf numFmtId="0" fontId="2" fillId="43" borderId="12" xfId="0" applyFont="1" applyFill="1" applyBorder="1" applyAlignment="1">
      <alignment/>
    </xf>
    <xf numFmtId="49" fontId="2" fillId="42" borderId="10" xfId="0" applyNumberFormat="1" applyFont="1" applyFill="1" applyBorder="1" applyAlignment="1" applyProtection="1">
      <alignment horizontal="center"/>
      <protection locked="0"/>
    </xf>
    <xf numFmtId="0" fontId="2" fillId="44" borderId="11" xfId="0" applyFont="1" applyFill="1" applyBorder="1" applyAlignment="1" applyProtection="1">
      <alignment/>
      <protection hidden="1"/>
    </xf>
    <xf numFmtId="0" fontId="2" fillId="44" borderId="21" xfId="0" applyFont="1" applyFill="1" applyBorder="1" applyAlignment="1" applyProtection="1">
      <alignment/>
      <protection hidden="1"/>
    </xf>
    <xf numFmtId="0" fontId="2" fillId="43" borderId="12" xfId="0" applyFont="1" applyFill="1" applyBorder="1" applyAlignment="1">
      <alignment shrinkToFit="1"/>
    </xf>
    <xf numFmtId="0" fontId="2" fillId="40" borderId="12" xfId="0" applyFont="1" applyFill="1" applyBorder="1" applyAlignment="1">
      <alignment shrinkToFit="1"/>
    </xf>
    <xf numFmtId="0" fontId="2" fillId="40" borderId="12" xfId="0" applyFont="1" applyFill="1" applyBorder="1" applyAlignment="1">
      <alignment horizontal="justify" wrapText="1"/>
    </xf>
    <xf numFmtId="0" fontId="4" fillId="42" borderId="10" xfId="0" applyFont="1" applyFill="1" applyBorder="1" applyAlignment="1" applyProtection="1">
      <alignment/>
      <protection hidden="1"/>
    </xf>
    <xf numFmtId="0" fontId="4" fillId="42" borderId="13" xfId="0" applyFont="1" applyFill="1" applyBorder="1" applyAlignment="1" applyProtection="1">
      <alignment/>
      <protection hidden="1"/>
    </xf>
    <xf numFmtId="49" fontId="2" fillId="41" borderId="10" xfId="0" applyNumberFormat="1" applyFont="1" applyFill="1" applyBorder="1" applyAlignment="1" applyProtection="1">
      <alignment horizontal="center" wrapText="1"/>
      <protection locked="0"/>
    </xf>
    <xf numFmtId="1" fontId="2" fillId="44" borderId="21" xfId="0" applyNumberFormat="1" applyFont="1" applyFill="1" applyBorder="1" applyAlignment="1" applyProtection="1">
      <alignment/>
      <protection hidden="1"/>
    </xf>
    <xf numFmtId="0" fontId="2" fillId="43" borderId="12" xfId="0" applyFont="1" applyFill="1" applyBorder="1" applyAlignment="1">
      <alignment wrapText="1"/>
    </xf>
    <xf numFmtId="0" fontId="2" fillId="40" borderId="12" xfId="0" applyFont="1" applyFill="1" applyBorder="1" applyAlignment="1">
      <alignment vertical="center" shrinkToFit="1"/>
    </xf>
    <xf numFmtId="49" fontId="2" fillId="41" borderId="10" xfId="0" applyNumberFormat="1" applyFont="1" applyFill="1" applyBorder="1" applyAlignment="1" applyProtection="1">
      <alignment horizontal="center" vertical="center"/>
      <protection locked="0"/>
    </xf>
    <xf numFmtId="0" fontId="2" fillId="40" borderId="12" xfId="0" applyFont="1" applyFill="1" applyBorder="1" applyAlignment="1">
      <alignment vertical="center"/>
    </xf>
    <xf numFmtId="0" fontId="2" fillId="37" borderId="11" xfId="0" applyFont="1" applyFill="1" applyBorder="1" applyAlignment="1" applyProtection="1">
      <alignment vertical="center"/>
      <protection hidden="1"/>
    </xf>
    <xf numFmtId="0" fontId="2" fillId="37" borderId="21" xfId="0" applyFont="1" applyFill="1" applyBorder="1" applyAlignment="1" applyProtection="1">
      <alignment vertical="center"/>
      <protection hidden="1"/>
    </xf>
    <xf numFmtId="1" fontId="0" fillId="0" borderId="12" xfId="0" applyNumberFormat="1" applyBorder="1" applyAlignment="1" applyProtection="1">
      <alignment vertical="center"/>
      <protection locked="0"/>
    </xf>
    <xf numFmtId="1" fontId="0" fillId="0" borderId="12" xfId="0" applyNumberFormat="1" applyBorder="1" applyAlignment="1" applyProtection="1">
      <alignment vertical="center" textRotation="90"/>
      <protection locked="0"/>
    </xf>
    <xf numFmtId="1" fontId="0" fillId="35" borderId="17" xfId="0" applyNumberFormat="1" applyFill="1" applyBorder="1" applyAlignment="1" applyProtection="1">
      <alignment vertical="center"/>
      <protection locked="0"/>
    </xf>
    <xf numFmtId="49" fontId="2" fillId="37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2" fillId="40" borderId="12" xfId="0" applyFont="1" applyFill="1" applyBorder="1" applyAlignment="1">
      <alignment/>
    </xf>
    <xf numFmtId="49" fontId="2" fillId="37" borderId="11" xfId="0" applyNumberFormat="1" applyFont="1" applyFill="1" applyBorder="1" applyAlignment="1" applyProtection="1">
      <alignment horizontal="center" vertical="center"/>
      <protection locked="0"/>
    </xf>
    <xf numFmtId="49" fontId="9" fillId="4" borderId="12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/>
      <protection locked="0"/>
    </xf>
    <xf numFmtId="1" fontId="0" fillId="32" borderId="15" xfId="0" applyNumberFormat="1" applyFill="1" applyBorder="1" applyAlignment="1" applyProtection="1">
      <alignment/>
      <protection locked="0"/>
    </xf>
    <xf numFmtId="0" fontId="1" fillId="33" borderId="20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6" xfId="0" applyFont="1" applyFill="1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5" borderId="17" xfId="0" applyFont="1" applyFill="1" applyBorder="1" applyAlignment="1">
      <alignment horizontal="center" vertical="center" textRotation="90"/>
    </xf>
    <xf numFmtId="0" fontId="0" fillId="0" borderId="17" xfId="0" applyBorder="1" applyAlignment="1">
      <alignment horizontal="center"/>
    </xf>
    <xf numFmtId="0" fontId="0" fillId="0" borderId="40" xfId="0" applyBorder="1" applyAlignment="1">
      <alignment horizontal="center"/>
    </xf>
    <xf numFmtId="0" fontId="1" fillId="33" borderId="16" xfId="0" applyFont="1" applyFill="1" applyBorder="1" applyAlignment="1" applyProtection="1">
      <alignment horizontal="right"/>
      <protection hidden="1"/>
    </xf>
    <xf numFmtId="0" fontId="4" fillId="33" borderId="35" xfId="0" applyFont="1" applyFill="1" applyBorder="1" applyAlignment="1">
      <alignment horizontal="right"/>
    </xf>
    <xf numFmtId="0" fontId="8" fillId="33" borderId="36" xfId="0" applyFont="1" applyFill="1" applyBorder="1" applyAlignment="1">
      <alignment horizontal="right"/>
    </xf>
    <xf numFmtId="0" fontId="0" fillId="0" borderId="36" xfId="0" applyBorder="1" applyAlignment="1">
      <alignment horizontal="right"/>
    </xf>
    <xf numFmtId="0" fontId="0" fillId="0" borderId="32" xfId="0" applyBorder="1" applyAlignment="1">
      <alignment horizontal="right"/>
    </xf>
    <xf numFmtId="0" fontId="4" fillId="4" borderId="15" xfId="0" applyFont="1" applyFill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8" xfId="0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1" fillId="33" borderId="15" xfId="0" applyFont="1" applyFill="1" applyBorder="1" applyAlignment="1">
      <alignment horizontal="right"/>
    </xf>
    <xf numFmtId="0" fontId="4" fillId="42" borderId="13" xfId="0" applyFont="1" applyFill="1" applyBorder="1" applyAlignment="1">
      <alignment horizontal="right"/>
    </xf>
    <xf numFmtId="0" fontId="0" fillId="43" borderId="41" xfId="0" applyFill="1" applyBorder="1" applyAlignment="1">
      <alignment/>
    </xf>
    <xf numFmtId="0" fontId="0" fillId="43" borderId="14" xfId="0" applyFill="1" applyBorder="1" applyAlignment="1">
      <alignment/>
    </xf>
    <xf numFmtId="0" fontId="4" fillId="37" borderId="13" xfId="0" applyFont="1" applyFill="1" applyBorder="1" applyAlignment="1">
      <alignment horizontal="right"/>
    </xf>
    <xf numFmtId="0" fontId="8" fillId="40" borderId="41" xfId="0" applyFont="1" applyFill="1" applyBorder="1" applyAlignment="1">
      <alignment horizontal="right"/>
    </xf>
    <xf numFmtId="0" fontId="0" fillId="40" borderId="41" xfId="0" applyFill="1" applyBorder="1" applyAlignment="1">
      <alignment horizontal="right"/>
    </xf>
    <xf numFmtId="0" fontId="0" fillId="40" borderId="14" xfId="0" applyFill="1" applyBorder="1" applyAlignment="1">
      <alignment horizontal="right"/>
    </xf>
    <xf numFmtId="165" fontId="3" fillId="0" borderId="13" xfId="0" applyNumberFormat="1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2" fillId="0" borderId="23" xfId="0" applyFont="1" applyFill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0" fillId="0" borderId="28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49" fontId="1" fillId="0" borderId="0" xfId="0" applyNumberFormat="1" applyFont="1" applyAlignment="1">
      <alignment horizontal="right"/>
    </xf>
    <xf numFmtId="0" fontId="8" fillId="0" borderId="41" xfId="0" applyFont="1" applyBorder="1" applyAlignment="1">
      <alignment horizontal="right"/>
    </xf>
    <xf numFmtId="0" fontId="0" fillId="0" borderId="41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28" xfId="0" applyFont="1" applyBorder="1" applyAlignment="1">
      <alignment horizontal="center" vertical="center" wrapText="1"/>
    </xf>
    <xf numFmtId="0" fontId="0" fillId="0" borderId="46" xfId="0" applyBorder="1" applyAlignment="1">
      <alignment wrapText="1"/>
    </xf>
    <xf numFmtId="0" fontId="0" fillId="0" borderId="45" xfId="0" applyBorder="1" applyAlignment="1">
      <alignment wrapText="1"/>
    </xf>
    <xf numFmtId="49" fontId="0" fillId="0" borderId="36" xfId="0" applyNumberFormat="1" applyFont="1" applyBorder="1" applyAlignment="1">
      <alignment horizontal="left"/>
    </xf>
    <xf numFmtId="49" fontId="0" fillId="0" borderId="36" xfId="0" applyNumberFormat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165" fontId="3" fillId="0" borderId="47" xfId="0" applyNumberFormat="1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left"/>
    </xf>
    <xf numFmtId="0" fontId="4" fillId="36" borderId="13" xfId="0" applyFont="1" applyFill="1" applyBorder="1" applyAlignment="1">
      <alignment horizontal="right"/>
    </xf>
    <xf numFmtId="0" fontId="4" fillId="36" borderId="41" xfId="0" applyFont="1" applyFill="1" applyBorder="1" applyAlignment="1">
      <alignment horizontal="right"/>
    </xf>
    <xf numFmtId="0" fontId="2" fillId="0" borderId="28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5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35" borderId="30" xfId="0" applyFont="1" applyFill="1" applyBorder="1" applyAlignment="1">
      <alignment horizontal="center" vertical="center" textRotation="90"/>
    </xf>
    <xf numFmtId="0" fontId="0" fillId="0" borderId="5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 horizontal="center"/>
    </xf>
    <xf numFmtId="0" fontId="2" fillId="0" borderId="13" xfId="0" applyFont="1" applyFill="1" applyBorder="1" applyAlignment="1">
      <alignment/>
    </xf>
    <xf numFmtId="0" fontId="3" fillId="0" borderId="29" xfId="0" applyFont="1" applyFill="1" applyBorder="1" applyAlignment="1">
      <alignment horizontal="right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4" fillId="37" borderId="23" xfId="0" applyFont="1" applyFill="1" applyBorder="1" applyAlignment="1">
      <alignment horizontal="right"/>
    </xf>
    <xf numFmtId="0" fontId="4" fillId="37" borderId="43" xfId="0" applyFont="1" applyFill="1" applyBorder="1" applyAlignment="1">
      <alignment horizontal="right"/>
    </xf>
    <xf numFmtId="0" fontId="0" fillId="0" borderId="43" xfId="0" applyBorder="1" applyAlignment="1">
      <alignment horizontal="right"/>
    </xf>
    <xf numFmtId="0" fontId="0" fillId="0" borderId="51" xfId="0" applyBorder="1" applyAlignment="1">
      <alignment horizontal="right"/>
    </xf>
    <xf numFmtId="165" fontId="2" fillId="0" borderId="13" xfId="0" applyNumberFormat="1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0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 shrinkToFi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B15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20.140625" style="0" customWidth="1"/>
    <col min="2" max="2" width="102.140625" style="0" customWidth="1"/>
  </cols>
  <sheetData>
    <row r="1" spans="1:2" ht="12.75">
      <c r="A1" s="1" t="s">
        <v>102</v>
      </c>
      <c r="B1" s="95" t="s">
        <v>135</v>
      </c>
    </row>
    <row r="2" spans="1:2" ht="12.75">
      <c r="A2" s="1" t="s">
        <v>103</v>
      </c>
      <c r="B2" s="95" t="s">
        <v>138</v>
      </c>
    </row>
    <row r="3" spans="1:2" ht="12.75">
      <c r="A3" s="1" t="s">
        <v>0</v>
      </c>
      <c r="B3" s="96" t="s">
        <v>136</v>
      </c>
    </row>
    <row r="4" spans="1:2" ht="12.75">
      <c r="A4" s="1" t="s">
        <v>1</v>
      </c>
      <c r="B4" s="96" t="s">
        <v>176</v>
      </c>
    </row>
    <row r="5" spans="1:2" ht="12.75">
      <c r="A5" s="1" t="s">
        <v>101</v>
      </c>
      <c r="B5" s="96" t="s">
        <v>137</v>
      </c>
    </row>
    <row r="6" spans="1:2" ht="12.75">
      <c r="A6" s="1" t="s">
        <v>104</v>
      </c>
      <c r="B6" s="96" t="s">
        <v>207</v>
      </c>
    </row>
    <row r="7" spans="1:2" ht="12.75">
      <c r="A7" s="1"/>
      <c r="B7" s="97"/>
    </row>
    <row r="8" spans="1:2" ht="12.75">
      <c r="A8" s="1"/>
      <c r="B8" s="89"/>
    </row>
    <row r="9" spans="1:2" ht="12.75">
      <c r="A9" s="1"/>
      <c r="B9" s="89"/>
    </row>
    <row r="10" spans="1:2" ht="12.75">
      <c r="A10" s="1"/>
      <c r="B10" s="98"/>
    </row>
    <row r="11" spans="1:2" ht="12.75">
      <c r="A11" s="3"/>
      <c r="B11" s="90"/>
    </row>
    <row r="12" spans="1:2" ht="12.75">
      <c r="A12" s="1"/>
      <c r="B12" s="2"/>
    </row>
    <row r="13" spans="1:2" ht="12.75">
      <c r="A13" s="1"/>
      <c r="B13" s="2"/>
    </row>
    <row r="15" spans="1:2" ht="12.75">
      <c r="A15" s="1"/>
      <c r="B15" s="1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0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42</v>
      </c>
    </row>
    <row r="2" ht="12.75">
      <c r="S2" t="s">
        <v>43</v>
      </c>
    </row>
    <row r="3" spans="1:19" ht="15">
      <c r="A3" s="4" t="s">
        <v>45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44</v>
      </c>
    </row>
    <row r="4" spans="1:17" ht="12.75">
      <c r="A4" s="228" t="s">
        <v>3</v>
      </c>
      <c r="B4" s="228" t="s">
        <v>4</v>
      </c>
      <c r="C4" s="229" t="s">
        <v>41</v>
      </c>
      <c r="D4" s="228" t="s">
        <v>5</v>
      </c>
      <c r="E4" s="235" t="s">
        <v>6</v>
      </c>
      <c r="F4" s="228" t="s">
        <v>7</v>
      </c>
      <c r="G4" s="231" t="s">
        <v>8</v>
      </c>
      <c r="H4" s="232"/>
      <c r="I4" s="232"/>
      <c r="J4" s="232"/>
      <c r="K4" s="232"/>
      <c r="L4" s="232"/>
      <c r="M4" s="232"/>
      <c r="N4" s="232"/>
      <c r="O4" s="232"/>
      <c r="P4" s="232"/>
      <c r="Q4" s="233"/>
    </row>
    <row r="5" spans="1:17" ht="12.75">
      <c r="A5" s="228"/>
      <c r="B5" s="228"/>
      <c r="C5" s="230"/>
      <c r="D5" s="234"/>
      <c r="E5" s="235"/>
      <c r="F5" s="228"/>
      <c r="G5" s="6" t="s">
        <v>9</v>
      </c>
      <c r="H5" s="12" t="s">
        <v>27</v>
      </c>
      <c r="I5" s="6" t="s">
        <v>10</v>
      </c>
      <c r="J5" s="12" t="s">
        <v>28</v>
      </c>
      <c r="K5" s="12" t="s">
        <v>29</v>
      </c>
      <c r="L5" s="12" t="s">
        <v>49</v>
      </c>
      <c r="M5" s="12" t="s">
        <v>30</v>
      </c>
      <c r="N5" s="12" t="s">
        <v>47</v>
      </c>
      <c r="O5" s="12" t="s">
        <v>48</v>
      </c>
      <c r="P5" s="12" t="s">
        <v>11</v>
      </c>
      <c r="Q5" s="12" t="s">
        <v>31</v>
      </c>
    </row>
    <row r="6" spans="1:17" ht="1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>
      <c r="A26" s="7"/>
      <c r="B26" s="8" t="s">
        <v>46</v>
      </c>
      <c r="C26" s="8"/>
      <c r="D26" s="10"/>
      <c r="E26" s="8">
        <f aca="true" t="shared" si="0" ref="E26:Q26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:A14"/>
    </sheetView>
  </sheetViews>
  <sheetFormatPr defaultColWidth="9.140625" defaultRowHeight="12.75"/>
  <cols>
    <col min="1" max="1" width="64.00390625" style="0" customWidth="1"/>
  </cols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DI145"/>
  <sheetViews>
    <sheetView tabSelected="1" zoomScalePageLayoutView="0" workbookViewId="0" topLeftCell="A1">
      <pane ySplit="12" topLeftCell="A40" activePane="bottomLeft" state="frozen"/>
      <selection pane="topLeft" activeCell="B1" sqref="B1"/>
      <selection pane="bottomLeft" activeCell="C48" sqref="C48"/>
    </sheetView>
  </sheetViews>
  <sheetFormatPr defaultColWidth="9.140625" defaultRowHeight="12.75"/>
  <cols>
    <col min="1" max="1" width="11.421875" style="0" customWidth="1"/>
    <col min="2" max="2" width="5.421875" style="0" customWidth="1"/>
    <col min="3" max="3" width="64.8515625" style="0" customWidth="1"/>
    <col min="4" max="6" width="7.57421875" style="0" customWidth="1"/>
    <col min="7" max="7" width="8.28125" style="0" customWidth="1"/>
    <col min="8" max="8" width="8.140625" style="0" customWidth="1"/>
    <col min="9" max="13" width="4.00390625" style="0" customWidth="1"/>
    <col min="14" max="14" width="4.140625" style="0" customWidth="1"/>
    <col min="15" max="25" width="4.00390625" style="0" customWidth="1"/>
    <col min="26" max="26" width="4.140625" style="0" customWidth="1"/>
    <col min="27" max="37" width="4.00390625" style="0" customWidth="1"/>
    <col min="38" max="38" width="4.140625" style="0" customWidth="1"/>
    <col min="39" max="49" width="4.00390625" style="0" customWidth="1"/>
    <col min="50" max="50" width="4.140625" style="0" customWidth="1"/>
    <col min="51" max="61" width="4.00390625" style="0" customWidth="1"/>
    <col min="62" max="62" width="4.140625" style="0" customWidth="1"/>
    <col min="63" max="73" width="4.00390625" style="0" customWidth="1"/>
    <col min="74" max="74" width="4.140625" style="0" customWidth="1"/>
    <col min="75" max="80" width="4.00390625" style="0" customWidth="1"/>
    <col min="81" max="85" width="4.00390625" style="0" hidden="1" customWidth="1"/>
    <col min="86" max="86" width="4.140625" style="0" hidden="1" customWidth="1"/>
    <col min="87" max="97" width="4.00390625" style="0" hidden="1" customWidth="1"/>
    <col min="98" max="98" width="4.140625" style="0" hidden="1" customWidth="1"/>
    <col min="99" max="104" width="4.00390625" style="0" hidden="1" customWidth="1"/>
  </cols>
  <sheetData>
    <row r="1" spans="1:6" ht="12.75">
      <c r="A1" s="188" t="s">
        <v>51</v>
      </c>
      <c r="B1" s="188"/>
      <c r="C1" s="188"/>
      <c r="D1" s="20"/>
      <c r="E1" s="20"/>
      <c r="F1" s="20"/>
    </row>
    <row r="2" spans="1:8" ht="12.75">
      <c r="A2" s="30" t="s">
        <v>52</v>
      </c>
      <c r="B2" s="151" t="str">
        <f>Opis!$B$1</f>
        <v>ADMINISTRACYJNO-EKONOMICZNY</v>
      </c>
      <c r="C2" s="152"/>
      <c r="D2" s="152"/>
      <c r="E2" s="152"/>
      <c r="F2" s="152"/>
      <c r="G2" s="152"/>
      <c r="H2" s="152"/>
    </row>
    <row r="3" spans="1:8" ht="12.75">
      <c r="A3" s="30" t="s">
        <v>53</v>
      </c>
      <c r="B3" s="151" t="str">
        <f>Opis!$B$2</f>
        <v>ADMINISTRACJI PUBLICZNEJ</v>
      </c>
      <c r="C3" s="152"/>
      <c r="D3" s="152"/>
      <c r="E3" s="152"/>
      <c r="F3" s="152"/>
      <c r="G3" s="152"/>
      <c r="H3" s="152"/>
    </row>
    <row r="4" ht="12.75">
      <c r="U4" s="139"/>
    </row>
    <row r="5" spans="2:8" ht="15.75">
      <c r="B5" s="189" t="s">
        <v>196</v>
      </c>
      <c r="C5" s="189"/>
      <c r="D5" s="190" t="s">
        <v>97</v>
      </c>
      <c r="E5" s="190"/>
      <c r="F5" s="190"/>
      <c r="G5" s="151" t="s">
        <v>206</v>
      </c>
      <c r="H5" s="152"/>
    </row>
    <row r="6" spans="2:80" ht="15.75">
      <c r="B6" s="32"/>
      <c r="C6" s="35" t="s">
        <v>95</v>
      </c>
      <c r="D6" s="33"/>
      <c r="E6" s="151" t="str">
        <f>Opis!$B$3</f>
        <v>ADMINISTRACJA</v>
      </c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152"/>
    </row>
    <row r="7" spans="2:80" ht="15.75">
      <c r="B7" s="32"/>
      <c r="C7" s="34" t="s">
        <v>96</v>
      </c>
      <c r="D7" s="33"/>
      <c r="E7" s="151" t="s">
        <v>176</v>
      </c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</row>
    <row r="8" spans="2:80" ht="15.75">
      <c r="B8" s="32"/>
      <c r="C8" s="35" t="s">
        <v>98</v>
      </c>
      <c r="D8" s="33"/>
      <c r="E8" s="151" t="str">
        <f>Opis!$B$5</f>
        <v>STACJONARNE</v>
      </c>
      <c r="F8" s="152"/>
      <c r="G8" s="152"/>
      <c r="H8" s="152"/>
      <c r="I8" s="152"/>
      <c r="J8" s="152"/>
      <c r="K8" s="152"/>
      <c r="L8" s="152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</row>
    <row r="9" spans="2:80" ht="15.75">
      <c r="B9" s="21"/>
      <c r="C9" s="34" t="s">
        <v>197</v>
      </c>
      <c r="D9" s="21"/>
      <c r="E9" s="197" t="s">
        <v>198</v>
      </c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/>
      <c r="CB9" s="198"/>
    </row>
    <row r="10" spans="2:104" ht="15">
      <c r="B10" s="212" t="s">
        <v>3</v>
      </c>
      <c r="C10" s="209" t="s">
        <v>4</v>
      </c>
      <c r="D10" s="212" t="s">
        <v>76</v>
      </c>
      <c r="E10" s="212"/>
      <c r="F10" s="212"/>
      <c r="G10" s="194" t="s">
        <v>26</v>
      </c>
      <c r="H10" s="209" t="s">
        <v>7</v>
      </c>
      <c r="I10" s="157" t="s">
        <v>75</v>
      </c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 t="s">
        <v>74</v>
      </c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 t="s">
        <v>73</v>
      </c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 t="s">
        <v>72</v>
      </c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213"/>
    </row>
    <row r="11" spans="2:104" ht="12.75" customHeight="1">
      <c r="B11" s="216"/>
      <c r="C11" s="210"/>
      <c r="D11" s="186" t="s">
        <v>44</v>
      </c>
      <c r="E11" s="186" t="s">
        <v>42</v>
      </c>
      <c r="F11" s="186" t="s">
        <v>43</v>
      </c>
      <c r="G11" s="195"/>
      <c r="H11" s="210"/>
      <c r="I11" s="217" t="s">
        <v>32</v>
      </c>
      <c r="J11" s="154"/>
      <c r="K11" s="154"/>
      <c r="L11" s="154"/>
      <c r="M11" s="154"/>
      <c r="N11" s="154"/>
      <c r="O11" s="154"/>
      <c r="P11" s="154"/>
      <c r="Q11" s="154"/>
      <c r="R11" s="154"/>
      <c r="S11" s="155"/>
      <c r="T11" s="214" t="s">
        <v>7</v>
      </c>
      <c r="U11" s="153" t="s">
        <v>33</v>
      </c>
      <c r="V11" s="154"/>
      <c r="W11" s="154"/>
      <c r="X11" s="154"/>
      <c r="Y11" s="154"/>
      <c r="Z11" s="154"/>
      <c r="AA11" s="154"/>
      <c r="AB11" s="154"/>
      <c r="AC11" s="154"/>
      <c r="AD11" s="154"/>
      <c r="AE11" s="155"/>
      <c r="AF11" s="156" t="s">
        <v>7</v>
      </c>
      <c r="AG11" s="153" t="s">
        <v>34</v>
      </c>
      <c r="AH11" s="154"/>
      <c r="AI11" s="154"/>
      <c r="AJ11" s="154"/>
      <c r="AK11" s="154"/>
      <c r="AL11" s="154"/>
      <c r="AM11" s="154"/>
      <c r="AN11" s="154"/>
      <c r="AO11" s="154"/>
      <c r="AP11" s="154"/>
      <c r="AQ11" s="155"/>
      <c r="AR11" s="156" t="s">
        <v>7</v>
      </c>
      <c r="AS11" s="153" t="s">
        <v>35</v>
      </c>
      <c r="AT11" s="154"/>
      <c r="AU11" s="154"/>
      <c r="AV11" s="154"/>
      <c r="AW11" s="154"/>
      <c r="AX11" s="154"/>
      <c r="AY11" s="154"/>
      <c r="AZ11" s="154"/>
      <c r="BA11" s="154"/>
      <c r="BB11" s="154"/>
      <c r="BC11" s="155"/>
      <c r="BD11" s="156" t="s">
        <v>7</v>
      </c>
      <c r="BE11" s="153" t="s">
        <v>36</v>
      </c>
      <c r="BF11" s="154"/>
      <c r="BG11" s="154"/>
      <c r="BH11" s="154"/>
      <c r="BI11" s="154"/>
      <c r="BJ11" s="154"/>
      <c r="BK11" s="154"/>
      <c r="BL11" s="154"/>
      <c r="BM11" s="154"/>
      <c r="BN11" s="154"/>
      <c r="BO11" s="155"/>
      <c r="BP11" s="156" t="s">
        <v>7</v>
      </c>
      <c r="BQ11" s="153" t="s">
        <v>37</v>
      </c>
      <c r="BR11" s="154"/>
      <c r="BS11" s="154"/>
      <c r="BT11" s="154"/>
      <c r="BU11" s="154"/>
      <c r="BV11" s="154"/>
      <c r="BW11" s="154"/>
      <c r="BX11" s="154"/>
      <c r="BY11" s="154"/>
      <c r="BZ11" s="154"/>
      <c r="CA11" s="155"/>
      <c r="CB11" s="156" t="s">
        <v>7</v>
      </c>
      <c r="CC11" s="153" t="s">
        <v>38</v>
      </c>
      <c r="CD11" s="154"/>
      <c r="CE11" s="154"/>
      <c r="CF11" s="154"/>
      <c r="CG11" s="154"/>
      <c r="CH11" s="154"/>
      <c r="CI11" s="154"/>
      <c r="CJ11" s="154"/>
      <c r="CK11" s="154"/>
      <c r="CL11" s="154"/>
      <c r="CM11" s="155"/>
      <c r="CN11" s="156" t="s">
        <v>7</v>
      </c>
      <c r="CO11" s="153" t="s">
        <v>40</v>
      </c>
      <c r="CP11" s="154"/>
      <c r="CQ11" s="154"/>
      <c r="CR11" s="154"/>
      <c r="CS11" s="154"/>
      <c r="CT11" s="154"/>
      <c r="CU11" s="154"/>
      <c r="CV11" s="154"/>
      <c r="CW11" s="154"/>
      <c r="CX11" s="154"/>
      <c r="CY11" s="155"/>
      <c r="CZ11" s="156" t="s">
        <v>7</v>
      </c>
    </row>
    <row r="12" spans="2:104" ht="17.25" customHeight="1">
      <c r="B12" s="216"/>
      <c r="C12" s="211"/>
      <c r="D12" s="187"/>
      <c r="E12" s="187"/>
      <c r="F12" s="187"/>
      <c r="G12" s="196"/>
      <c r="H12" s="211"/>
      <c r="I12" s="18" t="s">
        <v>9</v>
      </c>
      <c r="J12" s="18" t="s">
        <v>27</v>
      </c>
      <c r="K12" s="18" t="s">
        <v>10</v>
      </c>
      <c r="L12" s="18" t="s">
        <v>28</v>
      </c>
      <c r="M12" s="18" t="s">
        <v>29</v>
      </c>
      <c r="N12" s="18" t="s">
        <v>49</v>
      </c>
      <c r="O12" s="18" t="s">
        <v>30</v>
      </c>
      <c r="P12" s="18" t="s">
        <v>47</v>
      </c>
      <c r="Q12" s="18" t="s">
        <v>48</v>
      </c>
      <c r="R12" s="18" t="s">
        <v>11</v>
      </c>
      <c r="S12" s="19" t="s">
        <v>31</v>
      </c>
      <c r="T12" s="215"/>
      <c r="U12" s="31" t="s">
        <v>9</v>
      </c>
      <c r="V12" s="18" t="s">
        <v>27</v>
      </c>
      <c r="W12" s="18" t="s">
        <v>10</v>
      </c>
      <c r="X12" s="18" t="s">
        <v>28</v>
      </c>
      <c r="Y12" s="18" t="s">
        <v>29</v>
      </c>
      <c r="Z12" s="18" t="s">
        <v>49</v>
      </c>
      <c r="AA12" s="18" t="s">
        <v>30</v>
      </c>
      <c r="AB12" s="18" t="s">
        <v>47</v>
      </c>
      <c r="AC12" s="18" t="s">
        <v>48</v>
      </c>
      <c r="AD12" s="18" t="s">
        <v>11</v>
      </c>
      <c r="AE12" s="19" t="s">
        <v>31</v>
      </c>
      <c r="AF12" s="157"/>
      <c r="AG12" s="31" t="s">
        <v>9</v>
      </c>
      <c r="AH12" s="18" t="s">
        <v>27</v>
      </c>
      <c r="AI12" s="18" t="s">
        <v>10</v>
      </c>
      <c r="AJ12" s="18" t="s">
        <v>28</v>
      </c>
      <c r="AK12" s="18" t="s">
        <v>29</v>
      </c>
      <c r="AL12" s="18" t="s">
        <v>49</v>
      </c>
      <c r="AM12" s="18" t="s">
        <v>30</v>
      </c>
      <c r="AN12" s="18" t="s">
        <v>47</v>
      </c>
      <c r="AO12" s="18" t="s">
        <v>48</v>
      </c>
      <c r="AP12" s="18" t="s">
        <v>11</v>
      </c>
      <c r="AQ12" s="19" t="s">
        <v>31</v>
      </c>
      <c r="AR12" s="157"/>
      <c r="AS12" s="31" t="s">
        <v>9</v>
      </c>
      <c r="AT12" s="18" t="s">
        <v>27</v>
      </c>
      <c r="AU12" s="18" t="s">
        <v>10</v>
      </c>
      <c r="AV12" s="18" t="s">
        <v>28</v>
      </c>
      <c r="AW12" s="18" t="s">
        <v>29</v>
      </c>
      <c r="AX12" s="18" t="s">
        <v>49</v>
      </c>
      <c r="AY12" s="18" t="s">
        <v>30</v>
      </c>
      <c r="AZ12" s="18" t="s">
        <v>47</v>
      </c>
      <c r="BA12" s="18" t="s">
        <v>48</v>
      </c>
      <c r="BB12" s="18" t="s">
        <v>11</v>
      </c>
      <c r="BC12" s="19" t="s">
        <v>204</v>
      </c>
      <c r="BD12" s="157"/>
      <c r="BE12" s="31" t="s">
        <v>9</v>
      </c>
      <c r="BF12" s="18" t="s">
        <v>27</v>
      </c>
      <c r="BG12" s="18" t="s">
        <v>10</v>
      </c>
      <c r="BH12" s="18" t="s">
        <v>28</v>
      </c>
      <c r="BI12" s="18" t="s">
        <v>29</v>
      </c>
      <c r="BJ12" s="18" t="s">
        <v>49</v>
      </c>
      <c r="BK12" s="18" t="s">
        <v>30</v>
      </c>
      <c r="BL12" s="18" t="s">
        <v>47</v>
      </c>
      <c r="BM12" s="18" t="s">
        <v>48</v>
      </c>
      <c r="BN12" s="18" t="s">
        <v>11</v>
      </c>
      <c r="BO12" s="19" t="s">
        <v>31</v>
      </c>
      <c r="BP12" s="157"/>
      <c r="BQ12" s="31" t="s">
        <v>9</v>
      </c>
      <c r="BR12" s="18" t="s">
        <v>27</v>
      </c>
      <c r="BS12" s="18" t="s">
        <v>10</v>
      </c>
      <c r="BT12" s="18" t="s">
        <v>28</v>
      </c>
      <c r="BU12" s="18" t="s">
        <v>29</v>
      </c>
      <c r="BV12" s="18" t="s">
        <v>49</v>
      </c>
      <c r="BW12" s="18" t="s">
        <v>30</v>
      </c>
      <c r="BX12" s="18" t="s">
        <v>47</v>
      </c>
      <c r="BY12" s="18" t="s">
        <v>48</v>
      </c>
      <c r="BZ12" s="18" t="s">
        <v>11</v>
      </c>
      <c r="CA12" s="19" t="s">
        <v>31</v>
      </c>
      <c r="CB12" s="157"/>
      <c r="CC12" s="31" t="s">
        <v>9</v>
      </c>
      <c r="CD12" s="18" t="s">
        <v>27</v>
      </c>
      <c r="CE12" s="18" t="s">
        <v>10</v>
      </c>
      <c r="CF12" s="18" t="s">
        <v>28</v>
      </c>
      <c r="CG12" s="18" t="s">
        <v>29</v>
      </c>
      <c r="CH12" s="18" t="s">
        <v>49</v>
      </c>
      <c r="CI12" s="18" t="s">
        <v>30</v>
      </c>
      <c r="CJ12" s="18" t="s">
        <v>47</v>
      </c>
      <c r="CK12" s="18" t="s">
        <v>48</v>
      </c>
      <c r="CL12" s="18" t="s">
        <v>11</v>
      </c>
      <c r="CM12" s="18" t="s">
        <v>31</v>
      </c>
      <c r="CN12" s="157"/>
      <c r="CO12" s="31" t="s">
        <v>9</v>
      </c>
      <c r="CP12" s="18" t="s">
        <v>27</v>
      </c>
      <c r="CQ12" s="18" t="s">
        <v>10</v>
      </c>
      <c r="CR12" s="18" t="s">
        <v>28</v>
      </c>
      <c r="CS12" s="18" t="s">
        <v>29</v>
      </c>
      <c r="CT12" s="18" t="s">
        <v>49</v>
      </c>
      <c r="CU12" s="18" t="s">
        <v>30</v>
      </c>
      <c r="CV12" s="18" t="s">
        <v>47</v>
      </c>
      <c r="CW12" s="18" t="s">
        <v>48</v>
      </c>
      <c r="CX12" s="18" t="s">
        <v>11</v>
      </c>
      <c r="CY12" s="19" t="s">
        <v>31</v>
      </c>
      <c r="CZ12" s="157"/>
    </row>
    <row r="13" spans="2:104" ht="15.75">
      <c r="B13" s="203" t="s">
        <v>68</v>
      </c>
      <c r="C13" s="204"/>
      <c r="D13" s="204"/>
      <c r="E13" s="204"/>
      <c r="F13" s="204"/>
      <c r="G13" s="205"/>
      <c r="H13" s="206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9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93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93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93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93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93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93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93"/>
    </row>
    <row r="14" spans="2:104" ht="15">
      <c r="B14" s="61" t="s">
        <v>106</v>
      </c>
      <c r="C14" s="62" t="s">
        <v>105</v>
      </c>
      <c r="D14" s="63"/>
      <c r="E14" s="63"/>
      <c r="F14" s="63" t="s">
        <v>139</v>
      </c>
      <c r="G14" s="43">
        <v>30</v>
      </c>
      <c r="H14" s="44">
        <v>3</v>
      </c>
      <c r="I14" s="74"/>
      <c r="J14" s="74">
        <v>30</v>
      </c>
      <c r="K14" s="74"/>
      <c r="L14" s="74"/>
      <c r="M14" s="74"/>
      <c r="N14" s="74"/>
      <c r="O14" s="74"/>
      <c r="P14" s="74"/>
      <c r="Q14" s="74"/>
      <c r="R14" s="74"/>
      <c r="S14" s="75"/>
      <c r="T14" s="76">
        <v>3</v>
      </c>
      <c r="U14" s="77"/>
      <c r="V14" s="74"/>
      <c r="W14" s="74"/>
      <c r="X14" s="74"/>
      <c r="Y14" s="74"/>
      <c r="Z14" s="74"/>
      <c r="AA14" s="74"/>
      <c r="AB14" s="74"/>
      <c r="AC14" s="74"/>
      <c r="AD14" s="74"/>
      <c r="AE14" s="75"/>
      <c r="AF14" s="76"/>
      <c r="AG14" s="77"/>
      <c r="AH14" s="74"/>
      <c r="AI14" s="74"/>
      <c r="AJ14" s="74"/>
      <c r="AK14" s="74"/>
      <c r="AL14" s="74"/>
      <c r="AM14" s="74"/>
      <c r="AN14" s="74"/>
      <c r="AO14" s="74"/>
      <c r="AP14" s="74"/>
      <c r="AQ14" s="75"/>
      <c r="AR14" s="76"/>
      <c r="AS14" s="77"/>
      <c r="AT14" s="74"/>
      <c r="AU14" s="74"/>
      <c r="AV14" s="74"/>
      <c r="AW14" s="74"/>
      <c r="AX14" s="74"/>
      <c r="AY14" s="74"/>
      <c r="AZ14" s="74"/>
      <c r="BA14" s="74"/>
      <c r="BB14" s="74"/>
      <c r="BC14" s="75"/>
      <c r="BD14" s="76"/>
      <c r="BE14" s="77"/>
      <c r="BF14" s="74"/>
      <c r="BG14" s="74"/>
      <c r="BH14" s="74"/>
      <c r="BI14" s="74"/>
      <c r="BJ14" s="74"/>
      <c r="BK14" s="74"/>
      <c r="BL14" s="74"/>
      <c r="BM14" s="74"/>
      <c r="BN14" s="74"/>
      <c r="BO14" s="75"/>
      <c r="BP14" s="76"/>
      <c r="BQ14" s="77"/>
      <c r="BR14" s="74"/>
      <c r="BS14" s="74"/>
      <c r="BT14" s="74"/>
      <c r="BU14" s="74"/>
      <c r="BV14" s="74"/>
      <c r="BW14" s="74"/>
      <c r="BX14" s="74"/>
      <c r="BY14" s="74"/>
      <c r="BZ14" s="74"/>
      <c r="CA14" s="75"/>
      <c r="CB14" s="76"/>
      <c r="CC14" s="77"/>
      <c r="CD14" s="74"/>
      <c r="CE14" s="74"/>
      <c r="CF14" s="74"/>
      <c r="CG14" s="74"/>
      <c r="CH14" s="74"/>
      <c r="CI14" s="74"/>
      <c r="CJ14" s="74"/>
      <c r="CK14" s="74"/>
      <c r="CL14" s="74"/>
      <c r="CM14" s="75"/>
      <c r="CN14" s="76"/>
      <c r="CO14" s="77"/>
      <c r="CP14" s="74"/>
      <c r="CQ14" s="74"/>
      <c r="CR14" s="74"/>
      <c r="CS14" s="74"/>
      <c r="CT14" s="74"/>
      <c r="CU14" s="74"/>
      <c r="CV14" s="74"/>
      <c r="CW14" s="74"/>
      <c r="CX14" s="74"/>
      <c r="CY14" s="75"/>
      <c r="CZ14" s="76"/>
    </row>
    <row r="15" spans="2:104" ht="15">
      <c r="B15" s="64" t="s">
        <v>108</v>
      </c>
      <c r="C15" s="111" t="s">
        <v>107</v>
      </c>
      <c r="D15" s="63" t="s">
        <v>139</v>
      </c>
      <c r="E15" s="63"/>
      <c r="F15" s="63"/>
      <c r="G15" s="43">
        <v>30</v>
      </c>
      <c r="H15" s="44">
        <v>3</v>
      </c>
      <c r="I15" s="74">
        <v>30</v>
      </c>
      <c r="J15" s="74"/>
      <c r="K15" s="74"/>
      <c r="L15" s="74"/>
      <c r="M15" s="74"/>
      <c r="N15" s="74"/>
      <c r="O15" s="74"/>
      <c r="P15" s="74"/>
      <c r="Q15" s="74"/>
      <c r="R15" s="74"/>
      <c r="S15" s="75"/>
      <c r="T15" s="76">
        <v>3</v>
      </c>
      <c r="U15" s="77"/>
      <c r="V15" s="74"/>
      <c r="W15" s="74"/>
      <c r="X15" s="74"/>
      <c r="Y15" s="74"/>
      <c r="Z15" s="74"/>
      <c r="AA15" s="74"/>
      <c r="AB15" s="74"/>
      <c r="AC15" s="74"/>
      <c r="AD15" s="74"/>
      <c r="AE15" s="75"/>
      <c r="AF15" s="76"/>
      <c r="AG15" s="77"/>
      <c r="AH15" s="74"/>
      <c r="AI15" s="74"/>
      <c r="AJ15" s="74"/>
      <c r="AK15" s="74"/>
      <c r="AL15" s="74"/>
      <c r="AM15" s="74"/>
      <c r="AN15" s="74"/>
      <c r="AO15" s="74"/>
      <c r="AP15" s="74"/>
      <c r="AQ15" s="75"/>
      <c r="AR15" s="76"/>
      <c r="AS15" s="77"/>
      <c r="AT15" s="74"/>
      <c r="AU15" s="74"/>
      <c r="AV15" s="74"/>
      <c r="AW15" s="74"/>
      <c r="AX15" s="74"/>
      <c r="AY15" s="74"/>
      <c r="AZ15" s="74"/>
      <c r="BA15" s="74"/>
      <c r="BB15" s="74"/>
      <c r="BC15" s="75"/>
      <c r="BD15" s="76"/>
      <c r="BE15" s="77"/>
      <c r="BF15" s="74"/>
      <c r="BG15" s="74"/>
      <c r="BH15" s="74"/>
      <c r="BI15" s="74"/>
      <c r="BJ15" s="74"/>
      <c r="BK15" s="74"/>
      <c r="BL15" s="74"/>
      <c r="BM15" s="74"/>
      <c r="BN15" s="74"/>
      <c r="BO15" s="75"/>
      <c r="BP15" s="76"/>
      <c r="BQ15" s="77"/>
      <c r="BR15" s="74"/>
      <c r="BS15" s="74"/>
      <c r="BT15" s="74"/>
      <c r="BU15" s="74"/>
      <c r="BV15" s="74"/>
      <c r="BW15" s="74"/>
      <c r="BX15" s="74"/>
      <c r="BY15" s="74"/>
      <c r="BZ15" s="74"/>
      <c r="CA15" s="75"/>
      <c r="CB15" s="76"/>
      <c r="CC15" s="77"/>
      <c r="CD15" s="74"/>
      <c r="CE15" s="74"/>
      <c r="CF15" s="74"/>
      <c r="CG15" s="74"/>
      <c r="CH15" s="74"/>
      <c r="CI15" s="74"/>
      <c r="CJ15" s="74"/>
      <c r="CK15" s="74"/>
      <c r="CL15" s="74"/>
      <c r="CM15" s="75"/>
      <c r="CN15" s="76"/>
      <c r="CO15" s="77"/>
      <c r="CP15" s="74"/>
      <c r="CQ15" s="74"/>
      <c r="CR15" s="74"/>
      <c r="CS15" s="74"/>
      <c r="CT15" s="74"/>
      <c r="CU15" s="74"/>
      <c r="CV15" s="74"/>
      <c r="CW15" s="74"/>
      <c r="CX15" s="74"/>
      <c r="CY15" s="75"/>
      <c r="CZ15" s="76"/>
    </row>
    <row r="16" spans="2:104" ht="15">
      <c r="B16" s="64" t="s">
        <v>115</v>
      </c>
      <c r="C16" s="112" t="s">
        <v>109</v>
      </c>
      <c r="D16" s="63" t="s">
        <v>139</v>
      </c>
      <c r="E16" s="63"/>
      <c r="F16" s="63"/>
      <c r="G16" s="43">
        <v>30</v>
      </c>
      <c r="H16" s="44">
        <v>3</v>
      </c>
      <c r="I16" s="74">
        <v>30</v>
      </c>
      <c r="J16" s="74"/>
      <c r="K16" s="74"/>
      <c r="L16" s="74"/>
      <c r="M16" s="74"/>
      <c r="N16" s="74"/>
      <c r="O16" s="74"/>
      <c r="P16" s="74"/>
      <c r="Q16" s="74"/>
      <c r="R16" s="74"/>
      <c r="S16" s="75"/>
      <c r="T16" s="76">
        <v>3</v>
      </c>
      <c r="U16" s="77"/>
      <c r="V16" s="74"/>
      <c r="W16" s="74"/>
      <c r="X16" s="74"/>
      <c r="Y16" s="74"/>
      <c r="Z16" s="74"/>
      <c r="AA16" s="74"/>
      <c r="AB16" s="74"/>
      <c r="AC16" s="74"/>
      <c r="AD16" s="74"/>
      <c r="AE16" s="75"/>
      <c r="AF16" s="76"/>
      <c r="AG16" s="77"/>
      <c r="AH16" s="74"/>
      <c r="AI16" s="74"/>
      <c r="AJ16" s="74"/>
      <c r="AK16" s="74"/>
      <c r="AL16" s="74"/>
      <c r="AM16" s="74"/>
      <c r="AN16" s="74"/>
      <c r="AO16" s="74"/>
      <c r="AP16" s="74"/>
      <c r="AQ16" s="75"/>
      <c r="AR16" s="76"/>
      <c r="AS16" s="77"/>
      <c r="AT16" s="74"/>
      <c r="AU16" s="74"/>
      <c r="AV16" s="74"/>
      <c r="AW16" s="74"/>
      <c r="AX16" s="74"/>
      <c r="AY16" s="74"/>
      <c r="AZ16" s="74"/>
      <c r="BA16" s="74"/>
      <c r="BB16" s="74"/>
      <c r="BC16" s="75"/>
      <c r="BD16" s="76"/>
      <c r="BE16" s="77"/>
      <c r="BF16" s="74"/>
      <c r="BG16" s="74"/>
      <c r="BH16" s="74"/>
      <c r="BI16" s="74"/>
      <c r="BJ16" s="74"/>
      <c r="BK16" s="74"/>
      <c r="BL16" s="74"/>
      <c r="BM16" s="74"/>
      <c r="BN16" s="74"/>
      <c r="BO16" s="75"/>
      <c r="BP16" s="76"/>
      <c r="BQ16" s="77"/>
      <c r="BR16" s="74"/>
      <c r="BS16" s="74"/>
      <c r="BT16" s="74"/>
      <c r="BU16" s="74"/>
      <c r="BV16" s="74"/>
      <c r="BW16" s="74"/>
      <c r="BX16" s="74"/>
      <c r="BY16" s="74"/>
      <c r="BZ16" s="74"/>
      <c r="CA16" s="75"/>
      <c r="CB16" s="76"/>
      <c r="CC16" s="77"/>
      <c r="CD16" s="74"/>
      <c r="CE16" s="74"/>
      <c r="CF16" s="74"/>
      <c r="CG16" s="74"/>
      <c r="CH16" s="74"/>
      <c r="CI16" s="74"/>
      <c r="CJ16" s="74"/>
      <c r="CK16" s="74"/>
      <c r="CL16" s="74"/>
      <c r="CM16" s="75"/>
      <c r="CN16" s="76"/>
      <c r="CO16" s="77"/>
      <c r="CP16" s="74"/>
      <c r="CQ16" s="74"/>
      <c r="CR16" s="74"/>
      <c r="CS16" s="74"/>
      <c r="CT16" s="74"/>
      <c r="CU16" s="74"/>
      <c r="CV16" s="74"/>
      <c r="CW16" s="74"/>
      <c r="CX16" s="74"/>
      <c r="CY16" s="75"/>
      <c r="CZ16" s="76"/>
    </row>
    <row r="17" spans="2:104" ht="15">
      <c r="B17" s="64" t="s">
        <v>116</v>
      </c>
      <c r="C17" s="112" t="s">
        <v>110</v>
      </c>
      <c r="D17" s="63" t="s">
        <v>140</v>
      </c>
      <c r="E17" s="63"/>
      <c r="F17" s="63"/>
      <c r="G17" s="43">
        <v>30</v>
      </c>
      <c r="H17" s="44">
        <v>2</v>
      </c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5"/>
      <c r="T17" s="76"/>
      <c r="U17" s="77">
        <v>30</v>
      </c>
      <c r="V17" s="74"/>
      <c r="W17" s="74"/>
      <c r="X17" s="74"/>
      <c r="Y17" s="74"/>
      <c r="Z17" s="74"/>
      <c r="AA17" s="74"/>
      <c r="AB17" s="74"/>
      <c r="AC17" s="74"/>
      <c r="AD17" s="74"/>
      <c r="AE17" s="75"/>
      <c r="AF17" s="76">
        <v>2</v>
      </c>
      <c r="AG17" s="77"/>
      <c r="AH17" s="74"/>
      <c r="AI17" s="74"/>
      <c r="AJ17" s="74"/>
      <c r="AK17" s="74"/>
      <c r="AL17" s="74"/>
      <c r="AM17" s="74"/>
      <c r="AN17" s="74"/>
      <c r="AO17" s="74"/>
      <c r="AP17" s="74"/>
      <c r="AQ17" s="75"/>
      <c r="AR17" s="76"/>
      <c r="AS17" s="77"/>
      <c r="AT17" s="74"/>
      <c r="AU17" s="74"/>
      <c r="AV17" s="74"/>
      <c r="AW17" s="74"/>
      <c r="AX17" s="74"/>
      <c r="AY17" s="74"/>
      <c r="AZ17" s="74"/>
      <c r="BA17" s="74"/>
      <c r="BB17" s="74"/>
      <c r="BC17" s="75"/>
      <c r="BD17" s="76"/>
      <c r="BE17" s="77"/>
      <c r="BF17" s="74"/>
      <c r="BG17" s="74"/>
      <c r="BH17" s="74"/>
      <c r="BI17" s="74"/>
      <c r="BJ17" s="74"/>
      <c r="BK17" s="74"/>
      <c r="BL17" s="74"/>
      <c r="BM17" s="74"/>
      <c r="BN17" s="74"/>
      <c r="BO17" s="75"/>
      <c r="BP17" s="76"/>
      <c r="BQ17" s="77"/>
      <c r="BR17" s="74"/>
      <c r="BS17" s="74"/>
      <c r="BT17" s="74"/>
      <c r="BU17" s="74"/>
      <c r="BV17" s="74"/>
      <c r="BW17" s="74"/>
      <c r="BX17" s="74"/>
      <c r="BY17" s="74"/>
      <c r="BZ17" s="74"/>
      <c r="CA17" s="75"/>
      <c r="CB17" s="76"/>
      <c r="CC17" s="77"/>
      <c r="CD17" s="74"/>
      <c r="CE17" s="74"/>
      <c r="CF17" s="74"/>
      <c r="CG17" s="74"/>
      <c r="CH17" s="74"/>
      <c r="CI17" s="74"/>
      <c r="CJ17" s="74"/>
      <c r="CK17" s="74"/>
      <c r="CL17" s="74"/>
      <c r="CM17" s="75"/>
      <c r="CN17" s="76"/>
      <c r="CO17" s="77"/>
      <c r="CP17" s="74"/>
      <c r="CQ17" s="74"/>
      <c r="CR17" s="74"/>
      <c r="CS17" s="74"/>
      <c r="CT17" s="74"/>
      <c r="CU17" s="74"/>
      <c r="CV17" s="74"/>
      <c r="CW17" s="74"/>
      <c r="CX17" s="74"/>
      <c r="CY17" s="75"/>
      <c r="CZ17" s="76"/>
    </row>
    <row r="18" spans="2:104" ht="15">
      <c r="B18" s="64" t="s">
        <v>117</v>
      </c>
      <c r="C18" s="112" t="s">
        <v>111</v>
      </c>
      <c r="D18" s="63" t="s">
        <v>140</v>
      </c>
      <c r="E18" s="63" t="s">
        <v>139</v>
      </c>
      <c r="F18" s="63"/>
      <c r="G18" s="43">
        <v>60</v>
      </c>
      <c r="H18" s="44">
        <v>6</v>
      </c>
      <c r="I18" s="74">
        <v>30</v>
      </c>
      <c r="J18" s="74"/>
      <c r="K18" s="74"/>
      <c r="L18" s="74"/>
      <c r="M18" s="74"/>
      <c r="N18" s="74"/>
      <c r="O18" s="74"/>
      <c r="P18" s="74"/>
      <c r="Q18" s="74"/>
      <c r="R18" s="74"/>
      <c r="S18" s="75"/>
      <c r="T18" s="76"/>
      <c r="U18" s="77">
        <v>30</v>
      </c>
      <c r="V18" s="74"/>
      <c r="W18" s="74"/>
      <c r="X18" s="74"/>
      <c r="Y18" s="74"/>
      <c r="Z18" s="74"/>
      <c r="AA18" s="74"/>
      <c r="AB18" s="74"/>
      <c r="AC18" s="74"/>
      <c r="AD18" s="74"/>
      <c r="AE18" s="75"/>
      <c r="AF18" s="76">
        <v>6</v>
      </c>
      <c r="AG18" s="77"/>
      <c r="AH18" s="74"/>
      <c r="AI18" s="74"/>
      <c r="AJ18" s="74"/>
      <c r="AK18" s="74"/>
      <c r="AL18" s="74"/>
      <c r="AM18" s="74"/>
      <c r="AN18" s="74"/>
      <c r="AO18" s="74"/>
      <c r="AP18" s="74"/>
      <c r="AQ18" s="75"/>
      <c r="AR18" s="76"/>
      <c r="AS18" s="77"/>
      <c r="AT18" s="74"/>
      <c r="AU18" s="74"/>
      <c r="AV18" s="74"/>
      <c r="AW18" s="74"/>
      <c r="AX18" s="74"/>
      <c r="AY18" s="74"/>
      <c r="AZ18" s="74"/>
      <c r="BA18" s="74"/>
      <c r="BB18" s="74"/>
      <c r="BC18" s="75"/>
      <c r="BD18" s="76"/>
      <c r="BE18" s="77"/>
      <c r="BF18" s="74"/>
      <c r="BG18" s="74"/>
      <c r="BH18" s="74"/>
      <c r="BI18" s="74"/>
      <c r="BJ18" s="74"/>
      <c r="BK18" s="74"/>
      <c r="BL18" s="74"/>
      <c r="BM18" s="74"/>
      <c r="BN18" s="74"/>
      <c r="BO18" s="75"/>
      <c r="BP18" s="76"/>
      <c r="BQ18" s="77"/>
      <c r="BR18" s="74"/>
      <c r="BS18" s="74"/>
      <c r="BT18" s="74"/>
      <c r="BU18" s="74"/>
      <c r="BV18" s="74"/>
      <c r="BW18" s="74"/>
      <c r="BX18" s="74"/>
      <c r="BY18" s="74"/>
      <c r="BZ18" s="74"/>
      <c r="CA18" s="75"/>
      <c r="CB18" s="76"/>
      <c r="CC18" s="77"/>
      <c r="CD18" s="74"/>
      <c r="CE18" s="74"/>
      <c r="CF18" s="74"/>
      <c r="CG18" s="74"/>
      <c r="CH18" s="74"/>
      <c r="CI18" s="74"/>
      <c r="CJ18" s="74"/>
      <c r="CK18" s="74"/>
      <c r="CL18" s="74"/>
      <c r="CM18" s="75"/>
      <c r="CN18" s="76"/>
      <c r="CO18" s="77"/>
      <c r="CP18" s="74"/>
      <c r="CQ18" s="74"/>
      <c r="CR18" s="74"/>
      <c r="CS18" s="74"/>
      <c r="CT18" s="74"/>
      <c r="CU18" s="74"/>
      <c r="CV18" s="74"/>
      <c r="CW18" s="74"/>
      <c r="CX18" s="74"/>
      <c r="CY18" s="75"/>
      <c r="CZ18" s="76"/>
    </row>
    <row r="19" spans="2:104" ht="15">
      <c r="B19" s="64" t="s">
        <v>117</v>
      </c>
      <c r="C19" s="112" t="s">
        <v>111</v>
      </c>
      <c r="D19" s="63"/>
      <c r="E19" s="63"/>
      <c r="F19" s="63" t="s">
        <v>146</v>
      </c>
      <c r="G19" s="43">
        <v>60</v>
      </c>
      <c r="H19" s="44">
        <v>6</v>
      </c>
      <c r="I19" s="74"/>
      <c r="J19" s="74">
        <v>30</v>
      </c>
      <c r="K19" s="74"/>
      <c r="L19" s="74"/>
      <c r="M19" s="74"/>
      <c r="N19" s="74"/>
      <c r="O19" s="74"/>
      <c r="P19" s="74"/>
      <c r="Q19" s="74"/>
      <c r="R19" s="74"/>
      <c r="S19" s="75"/>
      <c r="T19" s="76">
        <v>3</v>
      </c>
      <c r="U19" s="77"/>
      <c r="V19" s="74">
        <v>30</v>
      </c>
      <c r="W19" s="74"/>
      <c r="X19" s="74"/>
      <c r="Y19" s="74"/>
      <c r="Z19" s="74"/>
      <c r="AA19" s="74"/>
      <c r="AB19" s="74"/>
      <c r="AC19" s="74"/>
      <c r="AD19" s="74"/>
      <c r="AE19" s="75"/>
      <c r="AF19" s="76">
        <v>3</v>
      </c>
      <c r="AG19" s="77"/>
      <c r="AH19" s="74"/>
      <c r="AI19" s="74"/>
      <c r="AJ19" s="74"/>
      <c r="AK19" s="74"/>
      <c r="AL19" s="74"/>
      <c r="AM19" s="74"/>
      <c r="AN19" s="74"/>
      <c r="AO19" s="74"/>
      <c r="AP19" s="74"/>
      <c r="AQ19" s="75"/>
      <c r="AR19" s="76"/>
      <c r="AS19" s="77"/>
      <c r="AT19" s="74"/>
      <c r="AU19" s="74"/>
      <c r="AV19" s="74"/>
      <c r="AW19" s="74"/>
      <c r="AX19" s="74"/>
      <c r="AY19" s="74"/>
      <c r="AZ19" s="74"/>
      <c r="BA19" s="74"/>
      <c r="BB19" s="74"/>
      <c r="BC19" s="75"/>
      <c r="BD19" s="76"/>
      <c r="BE19" s="77"/>
      <c r="BF19" s="74"/>
      <c r="BG19" s="74"/>
      <c r="BH19" s="74"/>
      <c r="BI19" s="74"/>
      <c r="BJ19" s="74"/>
      <c r="BK19" s="74"/>
      <c r="BL19" s="74"/>
      <c r="BM19" s="74"/>
      <c r="BN19" s="74"/>
      <c r="BO19" s="75"/>
      <c r="BP19" s="76"/>
      <c r="BQ19" s="77"/>
      <c r="BR19" s="74"/>
      <c r="BS19" s="74"/>
      <c r="BT19" s="74"/>
      <c r="BU19" s="74"/>
      <c r="BV19" s="74"/>
      <c r="BW19" s="74"/>
      <c r="BX19" s="74"/>
      <c r="BY19" s="74"/>
      <c r="BZ19" s="74"/>
      <c r="CA19" s="75"/>
      <c r="CB19" s="76"/>
      <c r="CC19" s="77"/>
      <c r="CD19" s="74"/>
      <c r="CE19" s="74"/>
      <c r="CF19" s="74"/>
      <c r="CG19" s="74"/>
      <c r="CH19" s="74"/>
      <c r="CI19" s="74"/>
      <c r="CJ19" s="74"/>
      <c r="CK19" s="74"/>
      <c r="CL19" s="74"/>
      <c r="CM19" s="75"/>
      <c r="CN19" s="76"/>
      <c r="CO19" s="77"/>
      <c r="CP19" s="74"/>
      <c r="CQ19" s="74"/>
      <c r="CR19" s="74"/>
      <c r="CS19" s="74"/>
      <c r="CT19" s="74"/>
      <c r="CU19" s="74"/>
      <c r="CV19" s="74"/>
      <c r="CW19" s="74"/>
      <c r="CX19" s="74"/>
      <c r="CY19" s="75"/>
      <c r="CZ19" s="76"/>
    </row>
    <row r="20" spans="2:104" ht="15">
      <c r="B20" s="64" t="s">
        <v>118</v>
      </c>
      <c r="C20" s="112" t="s">
        <v>112</v>
      </c>
      <c r="D20" s="63" t="s">
        <v>141</v>
      </c>
      <c r="E20" s="63"/>
      <c r="F20" s="63" t="s">
        <v>140</v>
      </c>
      <c r="G20" s="43">
        <f>SUM(I20:S20,U20:AE20,AG20:AQ20,AS20:BC20,BE20:BO20,BQ20:CA20,CC20:CM20,CO20:CY20)</f>
        <v>60</v>
      </c>
      <c r="H20" s="44">
        <f>SUM(T20,AF20,AR20,BD20,BP20,CB20,CN20,CZ20)</f>
        <v>5</v>
      </c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5"/>
      <c r="T20" s="76"/>
      <c r="U20" s="77">
        <v>30</v>
      </c>
      <c r="V20" s="74"/>
      <c r="W20" s="74"/>
      <c r="X20" s="74"/>
      <c r="Y20" s="74"/>
      <c r="Z20" s="74"/>
      <c r="AA20" s="74"/>
      <c r="AB20" s="74"/>
      <c r="AC20" s="74"/>
      <c r="AD20" s="74"/>
      <c r="AE20" s="75"/>
      <c r="AF20" s="76">
        <v>2</v>
      </c>
      <c r="AG20" s="77">
        <v>30</v>
      </c>
      <c r="AH20" s="74"/>
      <c r="AI20" s="74"/>
      <c r="AJ20" s="74"/>
      <c r="AK20" s="74"/>
      <c r="AL20" s="74"/>
      <c r="AM20" s="74"/>
      <c r="AN20" s="74"/>
      <c r="AO20" s="74"/>
      <c r="AP20" s="74"/>
      <c r="AQ20" s="75"/>
      <c r="AR20" s="76">
        <v>3</v>
      </c>
      <c r="AS20" s="77"/>
      <c r="AT20" s="74"/>
      <c r="AU20" s="74"/>
      <c r="AV20" s="74"/>
      <c r="AW20" s="74"/>
      <c r="AX20" s="74"/>
      <c r="AY20" s="74"/>
      <c r="AZ20" s="74"/>
      <c r="BA20" s="74"/>
      <c r="BB20" s="74"/>
      <c r="BC20" s="75"/>
      <c r="BD20" s="76"/>
      <c r="BE20" s="77"/>
      <c r="BF20" s="74"/>
      <c r="BG20" s="74"/>
      <c r="BH20" s="74"/>
      <c r="BI20" s="74"/>
      <c r="BJ20" s="74"/>
      <c r="BK20" s="74"/>
      <c r="BL20" s="74"/>
      <c r="BM20" s="74"/>
      <c r="BN20" s="74"/>
      <c r="BO20" s="75"/>
      <c r="BP20" s="76"/>
      <c r="BQ20" s="77"/>
      <c r="BR20" s="74"/>
      <c r="BS20" s="74"/>
      <c r="BT20" s="74"/>
      <c r="BU20" s="74"/>
      <c r="BV20" s="74"/>
      <c r="BW20" s="74"/>
      <c r="BX20" s="74"/>
      <c r="BY20" s="74"/>
      <c r="BZ20" s="74"/>
      <c r="CA20" s="75"/>
      <c r="CB20" s="76"/>
      <c r="CC20" s="77"/>
      <c r="CD20" s="74"/>
      <c r="CE20" s="74"/>
      <c r="CF20" s="74"/>
      <c r="CG20" s="74"/>
      <c r="CH20" s="74"/>
      <c r="CI20" s="74"/>
      <c r="CJ20" s="74"/>
      <c r="CK20" s="74"/>
      <c r="CL20" s="74"/>
      <c r="CM20" s="75"/>
      <c r="CN20" s="76"/>
      <c r="CO20" s="77"/>
      <c r="CP20" s="74"/>
      <c r="CQ20" s="74"/>
      <c r="CR20" s="74"/>
      <c r="CS20" s="74"/>
      <c r="CT20" s="74"/>
      <c r="CU20" s="74"/>
      <c r="CV20" s="74"/>
      <c r="CW20" s="74"/>
      <c r="CX20" s="74"/>
      <c r="CY20" s="75"/>
      <c r="CZ20" s="76"/>
    </row>
    <row r="21" spans="2:104" ht="15">
      <c r="B21" s="64" t="s">
        <v>118</v>
      </c>
      <c r="C21" s="112" t="s">
        <v>112</v>
      </c>
      <c r="D21" s="63"/>
      <c r="E21" s="63"/>
      <c r="F21" s="63" t="s">
        <v>140</v>
      </c>
      <c r="G21" s="43">
        <f>SUM(I21:S21,U21:AE21,AG21:AQ21,AS21:BC21,BE21:BO21,BQ21:CA21,CC21:CM21,CO21:CY21)</f>
        <v>30</v>
      </c>
      <c r="H21" s="44">
        <f>SUM(T21,AF21,AR21,BD21,BP21,CB21,CN21,CZ21)</f>
        <v>3</v>
      </c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5"/>
      <c r="T21" s="76"/>
      <c r="U21" s="77"/>
      <c r="V21" s="74">
        <v>30</v>
      </c>
      <c r="W21" s="74"/>
      <c r="X21" s="74"/>
      <c r="Y21" s="74"/>
      <c r="Z21" s="74"/>
      <c r="AA21" s="74"/>
      <c r="AB21" s="74"/>
      <c r="AC21" s="74"/>
      <c r="AD21" s="74"/>
      <c r="AE21" s="75"/>
      <c r="AF21" s="76">
        <v>3</v>
      </c>
      <c r="AG21" s="77"/>
      <c r="AH21" s="74"/>
      <c r="AI21" s="74"/>
      <c r="AJ21" s="74"/>
      <c r="AK21" s="74"/>
      <c r="AL21" s="74"/>
      <c r="AM21" s="74"/>
      <c r="AN21" s="74"/>
      <c r="AO21" s="74"/>
      <c r="AP21" s="74"/>
      <c r="AQ21" s="75"/>
      <c r="AR21" s="76"/>
      <c r="AS21" s="77"/>
      <c r="AT21" s="74"/>
      <c r="AU21" s="74"/>
      <c r="AV21" s="74"/>
      <c r="AW21" s="74"/>
      <c r="AX21" s="74"/>
      <c r="AY21" s="74"/>
      <c r="AZ21" s="74"/>
      <c r="BA21" s="74"/>
      <c r="BB21" s="74"/>
      <c r="BC21" s="75"/>
      <c r="BD21" s="76"/>
      <c r="BE21" s="77"/>
      <c r="BF21" s="74"/>
      <c r="BG21" s="74"/>
      <c r="BH21" s="74"/>
      <c r="BI21" s="74"/>
      <c r="BJ21" s="74"/>
      <c r="BK21" s="74"/>
      <c r="BL21" s="74"/>
      <c r="BM21" s="74"/>
      <c r="BN21" s="74"/>
      <c r="BO21" s="75"/>
      <c r="BP21" s="76"/>
      <c r="BQ21" s="77"/>
      <c r="BR21" s="74"/>
      <c r="BS21" s="74"/>
      <c r="BT21" s="74"/>
      <c r="BU21" s="74"/>
      <c r="BV21" s="74"/>
      <c r="BW21" s="74"/>
      <c r="BX21" s="74"/>
      <c r="BY21" s="74"/>
      <c r="BZ21" s="74"/>
      <c r="CA21" s="75"/>
      <c r="CB21" s="76"/>
      <c r="CC21" s="77"/>
      <c r="CD21" s="74"/>
      <c r="CE21" s="74"/>
      <c r="CF21" s="74"/>
      <c r="CG21" s="74"/>
      <c r="CH21" s="74"/>
      <c r="CI21" s="74"/>
      <c r="CJ21" s="74"/>
      <c r="CK21" s="74"/>
      <c r="CL21" s="74"/>
      <c r="CM21" s="75"/>
      <c r="CN21" s="76"/>
      <c r="CO21" s="77"/>
      <c r="CP21" s="74"/>
      <c r="CQ21" s="74"/>
      <c r="CR21" s="74"/>
      <c r="CS21" s="74"/>
      <c r="CT21" s="74"/>
      <c r="CU21" s="74"/>
      <c r="CV21" s="74"/>
      <c r="CW21" s="74"/>
      <c r="CX21" s="74"/>
      <c r="CY21" s="75"/>
      <c r="CZ21" s="76"/>
    </row>
    <row r="22" spans="2:104" ht="15">
      <c r="B22" s="64" t="s">
        <v>119</v>
      </c>
      <c r="C22" s="112" t="s">
        <v>113</v>
      </c>
      <c r="D22" s="63"/>
      <c r="E22" s="63"/>
      <c r="F22" s="63" t="s">
        <v>141</v>
      </c>
      <c r="G22" s="43">
        <f>SUM(I22:S22,U22:AE22,AG22:AQ22,AS22:BC22,BE22:BO22,BQ22:CA22,CC22:CM22,CO22:CY22)</f>
        <v>15</v>
      </c>
      <c r="H22" s="44">
        <f>SUM(T22,AF22,AR22,BD22,BP22,CB22,CN22,CZ22)</f>
        <v>2</v>
      </c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5"/>
      <c r="T22" s="76"/>
      <c r="U22" s="77"/>
      <c r="V22" s="74"/>
      <c r="W22" s="74"/>
      <c r="X22" s="74"/>
      <c r="Y22" s="74"/>
      <c r="Z22" s="74"/>
      <c r="AA22" s="74"/>
      <c r="AB22" s="74"/>
      <c r="AC22" s="74"/>
      <c r="AD22" s="74"/>
      <c r="AE22" s="75"/>
      <c r="AF22" s="76"/>
      <c r="AG22" s="77"/>
      <c r="AH22" s="74"/>
      <c r="AI22" s="74"/>
      <c r="AJ22" s="74"/>
      <c r="AK22" s="74"/>
      <c r="AL22" s="74"/>
      <c r="AM22" s="74"/>
      <c r="AN22" s="74">
        <v>15</v>
      </c>
      <c r="AO22" s="74"/>
      <c r="AP22" s="74"/>
      <c r="AQ22" s="75"/>
      <c r="AR22" s="76">
        <v>2</v>
      </c>
      <c r="AS22" s="77"/>
      <c r="AT22" s="74"/>
      <c r="AU22" s="74"/>
      <c r="AV22" s="74"/>
      <c r="AW22" s="74"/>
      <c r="AX22" s="74"/>
      <c r="AY22" s="74"/>
      <c r="AZ22" s="74"/>
      <c r="BA22" s="74"/>
      <c r="BB22" s="74"/>
      <c r="BC22" s="75"/>
      <c r="BD22" s="76"/>
      <c r="BE22" s="77"/>
      <c r="BF22" s="74"/>
      <c r="BG22" s="74"/>
      <c r="BH22" s="74"/>
      <c r="BI22" s="74"/>
      <c r="BJ22" s="74"/>
      <c r="BK22" s="74"/>
      <c r="BL22" s="74"/>
      <c r="BM22" s="74"/>
      <c r="BN22" s="74"/>
      <c r="BO22" s="75"/>
      <c r="BP22" s="76"/>
      <c r="BQ22" s="77"/>
      <c r="BR22" s="74"/>
      <c r="BS22" s="74"/>
      <c r="BT22" s="74"/>
      <c r="BU22" s="74"/>
      <c r="BV22" s="74"/>
      <c r="BW22" s="74"/>
      <c r="BX22" s="74"/>
      <c r="BY22" s="74"/>
      <c r="BZ22" s="74"/>
      <c r="CA22" s="75"/>
      <c r="CB22" s="76"/>
      <c r="CC22" s="77"/>
      <c r="CD22" s="74"/>
      <c r="CE22" s="74"/>
      <c r="CF22" s="74"/>
      <c r="CG22" s="74"/>
      <c r="CH22" s="74"/>
      <c r="CI22" s="74"/>
      <c r="CJ22" s="74"/>
      <c r="CK22" s="74"/>
      <c r="CL22" s="74"/>
      <c r="CM22" s="75"/>
      <c r="CN22" s="76"/>
      <c r="CO22" s="77"/>
      <c r="CP22" s="74"/>
      <c r="CQ22" s="74"/>
      <c r="CR22" s="74"/>
      <c r="CS22" s="74"/>
      <c r="CT22" s="74"/>
      <c r="CU22" s="74"/>
      <c r="CV22" s="74"/>
      <c r="CW22" s="74"/>
      <c r="CX22" s="74"/>
      <c r="CY22" s="75"/>
      <c r="CZ22" s="76"/>
    </row>
    <row r="23" spans="2:104" ht="15">
      <c r="B23" s="64" t="s">
        <v>120</v>
      </c>
      <c r="C23" s="113" t="s">
        <v>114</v>
      </c>
      <c r="D23" s="63" t="s">
        <v>142</v>
      </c>
      <c r="E23" s="63" t="s">
        <v>143</v>
      </c>
      <c r="F23" s="63"/>
      <c r="G23" s="43">
        <f>SUM(I23:S23,U23:AE23,AG23:AQ23,AS23:BC23,BE23:BO23,BQ23:CA23,CC23:CM23,CO23:CY23)</f>
        <v>60</v>
      </c>
      <c r="H23" s="44">
        <f>SUM(T23,AF23,AR23,BD23,BP23,CB23,CN23,CZ23)</f>
        <v>6</v>
      </c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5"/>
      <c r="T23" s="76"/>
      <c r="U23" s="77"/>
      <c r="V23" s="74"/>
      <c r="W23" s="74"/>
      <c r="X23" s="74"/>
      <c r="Y23" s="74"/>
      <c r="Z23" s="74"/>
      <c r="AA23" s="74"/>
      <c r="AB23" s="74"/>
      <c r="AC23" s="74"/>
      <c r="AD23" s="74"/>
      <c r="AE23" s="75"/>
      <c r="AF23" s="76"/>
      <c r="AG23" s="77"/>
      <c r="AH23" s="74"/>
      <c r="AI23" s="74"/>
      <c r="AJ23" s="74"/>
      <c r="AK23" s="74"/>
      <c r="AL23" s="74"/>
      <c r="AM23" s="74"/>
      <c r="AN23" s="74"/>
      <c r="AO23" s="74"/>
      <c r="AP23" s="74"/>
      <c r="AQ23" s="75"/>
      <c r="AR23" s="76"/>
      <c r="AS23" s="77"/>
      <c r="AT23" s="74"/>
      <c r="AU23" s="74"/>
      <c r="AV23" s="74"/>
      <c r="AW23" s="74"/>
      <c r="AX23" s="74"/>
      <c r="AY23" s="74"/>
      <c r="AZ23" s="74"/>
      <c r="BA23" s="74"/>
      <c r="BB23" s="74"/>
      <c r="BC23" s="75"/>
      <c r="BD23" s="76"/>
      <c r="BE23" s="77">
        <v>30</v>
      </c>
      <c r="BF23" s="74"/>
      <c r="BG23" s="74"/>
      <c r="BH23" s="74"/>
      <c r="BI23" s="74"/>
      <c r="BJ23" s="74"/>
      <c r="BK23" s="74"/>
      <c r="BL23" s="74"/>
      <c r="BM23" s="74"/>
      <c r="BN23" s="74"/>
      <c r="BO23" s="75"/>
      <c r="BP23" s="76"/>
      <c r="BQ23" s="77">
        <v>30</v>
      </c>
      <c r="BR23" s="74"/>
      <c r="BS23" s="74"/>
      <c r="BT23" s="74"/>
      <c r="BU23" s="74"/>
      <c r="BV23" s="74"/>
      <c r="BW23" s="74"/>
      <c r="BX23" s="74"/>
      <c r="BY23" s="74"/>
      <c r="BZ23" s="74"/>
      <c r="CA23" s="75"/>
      <c r="CB23" s="76">
        <v>6</v>
      </c>
      <c r="CC23" s="77"/>
      <c r="CD23" s="74"/>
      <c r="CE23" s="74"/>
      <c r="CF23" s="74"/>
      <c r="CG23" s="74"/>
      <c r="CH23" s="74"/>
      <c r="CI23" s="74"/>
      <c r="CJ23" s="74"/>
      <c r="CK23" s="74"/>
      <c r="CL23" s="74"/>
      <c r="CM23" s="75"/>
      <c r="CN23" s="76"/>
      <c r="CO23" s="77"/>
      <c r="CP23" s="74"/>
      <c r="CQ23" s="74"/>
      <c r="CR23" s="74"/>
      <c r="CS23" s="74"/>
      <c r="CT23" s="74"/>
      <c r="CU23" s="74"/>
      <c r="CV23" s="74"/>
      <c r="CW23" s="74"/>
      <c r="CX23" s="74"/>
      <c r="CY23" s="75"/>
      <c r="CZ23" s="76"/>
    </row>
    <row r="24" spans="2:104" ht="15">
      <c r="B24" s="64" t="s">
        <v>120</v>
      </c>
      <c r="C24" s="113" t="s">
        <v>114</v>
      </c>
      <c r="D24" s="63"/>
      <c r="E24" s="63"/>
      <c r="F24" s="63" t="s">
        <v>143</v>
      </c>
      <c r="G24" s="43">
        <f>SUM(I24:S24,U24:AE24,AG24:AQ24,AS24:BC24,BE24:BO24,BQ24:CA24,CC24:CM24,CO24:CY24)</f>
        <v>30</v>
      </c>
      <c r="H24" s="44">
        <f>SUM(T24,AF24,AR24,BD24,BP24,CB24,CN24,CZ24)</f>
        <v>3</v>
      </c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5"/>
      <c r="T24" s="76"/>
      <c r="U24" s="77"/>
      <c r="V24" s="74"/>
      <c r="W24" s="74"/>
      <c r="X24" s="74"/>
      <c r="Y24" s="74"/>
      <c r="Z24" s="74"/>
      <c r="AA24" s="74"/>
      <c r="AB24" s="74"/>
      <c r="AC24" s="74"/>
      <c r="AD24" s="74"/>
      <c r="AE24" s="75"/>
      <c r="AF24" s="76"/>
      <c r="AG24" s="77"/>
      <c r="AH24" s="74"/>
      <c r="AI24" s="74"/>
      <c r="AJ24" s="74"/>
      <c r="AK24" s="74"/>
      <c r="AL24" s="74"/>
      <c r="AM24" s="74"/>
      <c r="AN24" s="74"/>
      <c r="AO24" s="74"/>
      <c r="AP24" s="74"/>
      <c r="AQ24" s="75"/>
      <c r="AR24" s="76"/>
      <c r="AS24" s="77"/>
      <c r="AT24" s="74"/>
      <c r="AU24" s="74"/>
      <c r="AV24" s="74"/>
      <c r="AW24" s="74"/>
      <c r="AX24" s="74"/>
      <c r="AY24" s="74"/>
      <c r="AZ24" s="74"/>
      <c r="BA24" s="74"/>
      <c r="BB24" s="74"/>
      <c r="BC24" s="75"/>
      <c r="BD24" s="76"/>
      <c r="BE24" s="77"/>
      <c r="BF24" s="74">
        <v>30</v>
      </c>
      <c r="BG24" s="74"/>
      <c r="BH24" s="74"/>
      <c r="BI24" s="74"/>
      <c r="BJ24" s="74"/>
      <c r="BK24" s="74"/>
      <c r="BL24" s="74"/>
      <c r="BM24" s="74"/>
      <c r="BN24" s="74"/>
      <c r="BO24" s="75"/>
      <c r="BP24" s="76">
        <v>3</v>
      </c>
      <c r="BQ24" s="77"/>
      <c r="BR24" s="74"/>
      <c r="BS24" s="74"/>
      <c r="BT24" s="74"/>
      <c r="BU24" s="74"/>
      <c r="BV24" s="74"/>
      <c r="BW24" s="74"/>
      <c r="BX24" s="74"/>
      <c r="BY24" s="74"/>
      <c r="BZ24" s="74"/>
      <c r="CA24" s="75"/>
      <c r="CB24" s="76"/>
      <c r="CC24" s="77"/>
      <c r="CD24" s="74"/>
      <c r="CE24" s="74"/>
      <c r="CF24" s="74"/>
      <c r="CG24" s="74"/>
      <c r="CH24" s="74"/>
      <c r="CI24" s="74"/>
      <c r="CJ24" s="74"/>
      <c r="CK24" s="74"/>
      <c r="CL24" s="74"/>
      <c r="CM24" s="75"/>
      <c r="CN24" s="76"/>
      <c r="CO24" s="77"/>
      <c r="CP24" s="74"/>
      <c r="CQ24" s="74"/>
      <c r="CR24" s="74"/>
      <c r="CS24" s="74"/>
      <c r="CT24" s="74"/>
      <c r="CU24" s="74"/>
      <c r="CV24" s="74"/>
      <c r="CW24" s="74"/>
      <c r="CX24" s="74"/>
      <c r="CY24" s="75"/>
      <c r="CZ24" s="76"/>
    </row>
    <row r="25" spans="2:104" ht="15.75">
      <c r="B25" s="207" t="s">
        <v>12</v>
      </c>
      <c r="C25" s="208"/>
      <c r="D25" s="192"/>
      <c r="E25" s="192"/>
      <c r="F25" s="193"/>
      <c r="G25" s="45">
        <f>SUM(G14:G24)</f>
        <v>435</v>
      </c>
      <c r="H25" s="46">
        <f>SUM(H14:H24)</f>
        <v>42</v>
      </c>
      <c r="I25" s="36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41"/>
      <c r="U25" s="39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41"/>
      <c r="AG25" s="39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41"/>
      <c r="AS25" s="39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41"/>
      <c r="BE25" s="39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41"/>
      <c r="BQ25" s="39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41"/>
      <c r="CC25" s="39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41"/>
      <c r="CO25" s="39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41"/>
    </row>
    <row r="26" spans="2:104" ht="15.75">
      <c r="B26" s="199" t="s">
        <v>69</v>
      </c>
      <c r="C26" s="200"/>
      <c r="D26" s="200"/>
      <c r="E26" s="200"/>
      <c r="F26" s="200"/>
      <c r="G26" s="201"/>
      <c r="H26" s="202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41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41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41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41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41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41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41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41"/>
    </row>
    <row r="27" spans="2:104" ht="15">
      <c r="B27" s="117" t="s">
        <v>106</v>
      </c>
      <c r="C27" s="118" t="s">
        <v>122</v>
      </c>
      <c r="D27" s="119" t="s">
        <v>141</v>
      </c>
      <c r="E27" s="119"/>
      <c r="F27" s="119"/>
      <c r="G27" s="120">
        <f>SUM(I27:S27,U27:AE27,AG27:AQ27,AS27:BC27,BE27:BO27,BQ27:CA27,CC27:CM27,CO27:CY27)</f>
        <v>30</v>
      </c>
      <c r="H27" s="121">
        <f>SUM(T27,AF27,AR27,BD27,BP27,CB27,CN27,CZ27)</f>
        <v>2</v>
      </c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9"/>
      <c r="T27" s="80"/>
      <c r="U27" s="81"/>
      <c r="V27" s="78"/>
      <c r="W27" s="78"/>
      <c r="X27" s="78"/>
      <c r="Y27" s="78"/>
      <c r="Z27" s="78"/>
      <c r="AA27" s="78"/>
      <c r="AB27" s="78"/>
      <c r="AC27" s="78"/>
      <c r="AD27" s="78"/>
      <c r="AE27" s="79"/>
      <c r="AF27" s="80"/>
      <c r="AG27" s="81">
        <v>30</v>
      </c>
      <c r="AH27" s="78"/>
      <c r="AI27" s="78"/>
      <c r="AJ27" s="78"/>
      <c r="AK27" s="78"/>
      <c r="AL27" s="78"/>
      <c r="AM27" s="78"/>
      <c r="AN27" s="78"/>
      <c r="AO27" s="78"/>
      <c r="AP27" s="78"/>
      <c r="AQ27" s="79"/>
      <c r="AR27" s="80">
        <v>2</v>
      </c>
      <c r="AS27" s="81"/>
      <c r="AT27" s="78"/>
      <c r="AU27" s="78"/>
      <c r="AV27" s="78"/>
      <c r="AW27" s="78"/>
      <c r="AX27" s="78"/>
      <c r="AY27" s="78"/>
      <c r="AZ27" s="78"/>
      <c r="BA27" s="78"/>
      <c r="BB27" s="78"/>
      <c r="BC27" s="79"/>
      <c r="BD27" s="80"/>
      <c r="BE27" s="81"/>
      <c r="BF27" s="78"/>
      <c r="BG27" s="78"/>
      <c r="BH27" s="78"/>
      <c r="BI27" s="78"/>
      <c r="BJ27" s="78"/>
      <c r="BK27" s="78"/>
      <c r="BL27" s="78"/>
      <c r="BM27" s="78"/>
      <c r="BN27" s="78"/>
      <c r="BO27" s="79"/>
      <c r="BP27" s="80"/>
      <c r="BQ27" s="81"/>
      <c r="BR27" s="78"/>
      <c r="BS27" s="78"/>
      <c r="BT27" s="78"/>
      <c r="BU27" s="78"/>
      <c r="BV27" s="78"/>
      <c r="BW27" s="78"/>
      <c r="BX27" s="78"/>
      <c r="BY27" s="78"/>
      <c r="BZ27" s="78"/>
      <c r="CA27" s="79"/>
      <c r="CB27" s="80"/>
      <c r="CC27" s="81"/>
      <c r="CD27" s="78"/>
      <c r="CE27" s="78"/>
      <c r="CF27" s="78"/>
      <c r="CG27" s="78"/>
      <c r="CH27" s="78"/>
      <c r="CI27" s="78"/>
      <c r="CJ27" s="78"/>
      <c r="CK27" s="78"/>
      <c r="CL27" s="78"/>
      <c r="CM27" s="79"/>
      <c r="CN27" s="80"/>
      <c r="CO27" s="81"/>
      <c r="CP27" s="78"/>
      <c r="CQ27" s="78"/>
      <c r="CR27" s="78"/>
      <c r="CS27" s="78"/>
      <c r="CT27" s="78"/>
      <c r="CU27" s="78"/>
      <c r="CV27" s="78"/>
      <c r="CW27" s="78"/>
      <c r="CX27" s="78"/>
      <c r="CY27" s="79"/>
      <c r="CZ27" s="80"/>
    </row>
    <row r="28" spans="2:104" ht="15">
      <c r="B28" s="117" t="s">
        <v>106</v>
      </c>
      <c r="C28" s="118" t="s">
        <v>122</v>
      </c>
      <c r="D28" s="119"/>
      <c r="E28" s="119"/>
      <c r="F28" s="119" t="s">
        <v>141</v>
      </c>
      <c r="G28" s="120">
        <f>SUM(I28:S28,U28:AE28,AG28:AQ28,AS28:BC28,BE28:BO28,BQ28:CA28,CC28:CM28,CO28:CY28)</f>
        <v>30</v>
      </c>
      <c r="H28" s="121">
        <f>SUM(T28,AF28,AR28,BD28,BP28,CB28,CN28,CZ28)</f>
        <v>2</v>
      </c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9"/>
      <c r="T28" s="80"/>
      <c r="U28" s="81"/>
      <c r="V28" s="78"/>
      <c r="W28" s="78"/>
      <c r="X28" s="78"/>
      <c r="Y28" s="78"/>
      <c r="Z28" s="78"/>
      <c r="AA28" s="78"/>
      <c r="AB28" s="78"/>
      <c r="AC28" s="78"/>
      <c r="AD28" s="78"/>
      <c r="AE28" s="79"/>
      <c r="AF28" s="80"/>
      <c r="AG28" s="81"/>
      <c r="AH28" s="78">
        <v>30</v>
      </c>
      <c r="AI28" s="78"/>
      <c r="AJ28" s="78"/>
      <c r="AK28" s="78"/>
      <c r="AL28" s="78"/>
      <c r="AM28" s="78"/>
      <c r="AN28" s="78"/>
      <c r="AO28" s="78"/>
      <c r="AP28" s="78"/>
      <c r="AQ28" s="79"/>
      <c r="AR28" s="80">
        <v>2</v>
      </c>
      <c r="AS28" s="81"/>
      <c r="AT28" s="78"/>
      <c r="AU28" s="78"/>
      <c r="AV28" s="78"/>
      <c r="AW28" s="78"/>
      <c r="AX28" s="78"/>
      <c r="AY28" s="78"/>
      <c r="AZ28" s="78"/>
      <c r="BA28" s="78"/>
      <c r="BB28" s="78"/>
      <c r="BC28" s="79"/>
      <c r="BD28" s="80"/>
      <c r="BE28" s="81"/>
      <c r="BF28" s="78"/>
      <c r="BG28" s="78"/>
      <c r="BH28" s="78"/>
      <c r="BI28" s="78"/>
      <c r="BJ28" s="78"/>
      <c r="BK28" s="78"/>
      <c r="BL28" s="78"/>
      <c r="BM28" s="78"/>
      <c r="BN28" s="78"/>
      <c r="BO28" s="79"/>
      <c r="BP28" s="80"/>
      <c r="BQ28" s="81"/>
      <c r="BR28" s="78"/>
      <c r="BS28" s="78"/>
      <c r="BT28" s="78"/>
      <c r="BU28" s="78"/>
      <c r="BV28" s="78"/>
      <c r="BW28" s="78"/>
      <c r="BX28" s="78"/>
      <c r="BY28" s="78"/>
      <c r="BZ28" s="78"/>
      <c r="CA28" s="79"/>
      <c r="CB28" s="80"/>
      <c r="CC28" s="81"/>
      <c r="CD28" s="78"/>
      <c r="CE28" s="78"/>
      <c r="CF28" s="78"/>
      <c r="CG28" s="78"/>
      <c r="CH28" s="78"/>
      <c r="CI28" s="78"/>
      <c r="CJ28" s="78"/>
      <c r="CK28" s="78"/>
      <c r="CL28" s="78"/>
      <c r="CM28" s="79"/>
      <c r="CN28" s="80"/>
      <c r="CO28" s="81"/>
      <c r="CP28" s="78"/>
      <c r="CQ28" s="78"/>
      <c r="CR28" s="78"/>
      <c r="CS28" s="78"/>
      <c r="CT28" s="78"/>
      <c r="CU28" s="78"/>
      <c r="CV28" s="78"/>
      <c r="CW28" s="78"/>
      <c r="CX28" s="78"/>
      <c r="CY28" s="79"/>
      <c r="CZ28" s="80"/>
    </row>
    <row r="29" spans="2:104" ht="15">
      <c r="B29" s="117" t="s">
        <v>108</v>
      </c>
      <c r="C29" s="118" t="s">
        <v>157</v>
      </c>
      <c r="D29" s="119" t="s">
        <v>141</v>
      </c>
      <c r="E29" s="119"/>
      <c r="F29" s="119"/>
      <c r="G29" s="120">
        <f>SUM(I29:S29,U29:AE29,AG29:AQ29,AS29:BC29,BE29:BO29,BQ29:CA29,CC29:CM29,CO29:CY29)</f>
        <v>30</v>
      </c>
      <c r="H29" s="121">
        <f>SUM(T29,AF29,AR29,BD29,BP29,CB29,CN29,CZ29)</f>
        <v>2</v>
      </c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9"/>
      <c r="T29" s="80"/>
      <c r="U29" s="81"/>
      <c r="V29" s="78"/>
      <c r="W29" s="78"/>
      <c r="X29" s="78"/>
      <c r="Y29" s="78"/>
      <c r="Z29" s="78"/>
      <c r="AA29" s="78"/>
      <c r="AB29" s="78"/>
      <c r="AC29" s="78"/>
      <c r="AD29" s="78"/>
      <c r="AE29" s="79"/>
      <c r="AF29" s="80"/>
      <c r="AG29" s="81">
        <v>30</v>
      </c>
      <c r="AH29" s="78"/>
      <c r="AI29" s="78"/>
      <c r="AJ29" s="78"/>
      <c r="AK29" s="78"/>
      <c r="AL29" s="78"/>
      <c r="AM29" s="78"/>
      <c r="AN29" s="78"/>
      <c r="AO29" s="78"/>
      <c r="AP29" s="78"/>
      <c r="AQ29" s="79"/>
      <c r="AR29" s="80">
        <v>2</v>
      </c>
      <c r="AS29" s="81"/>
      <c r="AT29" s="78"/>
      <c r="AU29" s="78"/>
      <c r="AV29" s="78"/>
      <c r="AW29" s="78"/>
      <c r="AX29" s="78"/>
      <c r="AY29" s="78"/>
      <c r="AZ29" s="78"/>
      <c r="BA29" s="78"/>
      <c r="BB29" s="78"/>
      <c r="BC29" s="79"/>
      <c r="BD29" s="80"/>
      <c r="BE29" s="81"/>
      <c r="BF29" s="78"/>
      <c r="BG29" s="78"/>
      <c r="BH29" s="78"/>
      <c r="BI29" s="78"/>
      <c r="BJ29" s="78"/>
      <c r="BK29" s="78"/>
      <c r="BL29" s="78"/>
      <c r="BM29" s="78"/>
      <c r="BN29" s="78"/>
      <c r="BO29" s="79"/>
      <c r="BP29" s="80"/>
      <c r="BQ29" s="81"/>
      <c r="BR29" s="78"/>
      <c r="BS29" s="78"/>
      <c r="BT29" s="78"/>
      <c r="BU29" s="78"/>
      <c r="BV29" s="78"/>
      <c r="BW29" s="78"/>
      <c r="BX29" s="78"/>
      <c r="BY29" s="78"/>
      <c r="BZ29" s="78"/>
      <c r="CA29" s="79"/>
      <c r="CB29" s="80"/>
      <c r="CC29" s="81"/>
      <c r="CD29" s="78"/>
      <c r="CE29" s="78"/>
      <c r="CF29" s="78"/>
      <c r="CG29" s="78"/>
      <c r="CH29" s="78"/>
      <c r="CI29" s="78"/>
      <c r="CJ29" s="78"/>
      <c r="CK29" s="78"/>
      <c r="CL29" s="78"/>
      <c r="CM29" s="79"/>
      <c r="CN29" s="80"/>
      <c r="CO29" s="81"/>
      <c r="CP29" s="78"/>
      <c r="CQ29" s="78"/>
      <c r="CR29" s="78"/>
      <c r="CS29" s="78"/>
      <c r="CT29" s="78"/>
      <c r="CU29" s="78"/>
      <c r="CV29" s="78"/>
      <c r="CW29" s="78"/>
      <c r="CX29" s="78"/>
      <c r="CY29" s="79"/>
      <c r="CZ29" s="80"/>
    </row>
    <row r="30" spans="2:104" ht="15">
      <c r="B30" s="117" t="s">
        <v>115</v>
      </c>
      <c r="C30" s="118" t="s">
        <v>123</v>
      </c>
      <c r="D30" s="119" t="s">
        <v>144</v>
      </c>
      <c r="E30" s="119"/>
      <c r="F30" s="119"/>
      <c r="G30" s="120">
        <f>SUM(I30:S30,U30:AE30,AG30:AQ30,AS30:BC30,BE30:BO30,BQ30:CA30,CC30:CM30,CO30:CY30)</f>
        <v>30</v>
      </c>
      <c r="H30" s="121">
        <f>SUM(T30,AF30,AR30,BD30,BP30,CB30,CN30,CZ30)</f>
        <v>1</v>
      </c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9"/>
      <c r="T30" s="80"/>
      <c r="U30" s="81"/>
      <c r="V30" s="78"/>
      <c r="W30" s="78"/>
      <c r="X30" s="78"/>
      <c r="Y30" s="78"/>
      <c r="Z30" s="78"/>
      <c r="AA30" s="78"/>
      <c r="AB30" s="78"/>
      <c r="AC30" s="78"/>
      <c r="AD30" s="78"/>
      <c r="AE30" s="79"/>
      <c r="AF30" s="80"/>
      <c r="AG30" s="81"/>
      <c r="AH30" s="78"/>
      <c r="AI30" s="78"/>
      <c r="AJ30" s="78"/>
      <c r="AK30" s="78"/>
      <c r="AL30" s="78"/>
      <c r="AM30" s="78"/>
      <c r="AN30" s="78"/>
      <c r="AO30" s="78"/>
      <c r="AP30" s="78"/>
      <c r="AQ30" s="79"/>
      <c r="AR30" s="80"/>
      <c r="AS30" s="81">
        <v>30</v>
      </c>
      <c r="AT30" s="78"/>
      <c r="AU30" s="78"/>
      <c r="AV30" s="78"/>
      <c r="AW30" s="78"/>
      <c r="AX30" s="78"/>
      <c r="AY30" s="78"/>
      <c r="AZ30" s="78"/>
      <c r="BA30" s="78"/>
      <c r="BB30" s="78"/>
      <c r="BC30" s="79"/>
      <c r="BD30" s="80">
        <v>1</v>
      </c>
      <c r="BE30" s="81"/>
      <c r="BF30" s="78"/>
      <c r="BG30" s="78"/>
      <c r="BH30" s="78"/>
      <c r="BI30" s="78"/>
      <c r="BJ30" s="78"/>
      <c r="BK30" s="78"/>
      <c r="BL30" s="78"/>
      <c r="BM30" s="78"/>
      <c r="BN30" s="78"/>
      <c r="BO30" s="79"/>
      <c r="BP30" s="80"/>
      <c r="BQ30" s="81"/>
      <c r="BR30" s="78"/>
      <c r="BS30" s="78"/>
      <c r="BT30" s="78"/>
      <c r="BU30" s="78"/>
      <c r="BV30" s="78"/>
      <c r="BW30" s="78"/>
      <c r="BX30" s="78"/>
      <c r="BY30" s="78"/>
      <c r="BZ30" s="78"/>
      <c r="CA30" s="79"/>
      <c r="CB30" s="80"/>
      <c r="CC30" s="81"/>
      <c r="CD30" s="78"/>
      <c r="CE30" s="78"/>
      <c r="CF30" s="78"/>
      <c r="CG30" s="78"/>
      <c r="CH30" s="78"/>
      <c r="CI30" s="78"/>
      <c r="CJ30" s="78"/>
      <c r="CK30" s="78"/>
      <c r="CL30" s="78"/>
      <c r="CM30" s="79"/>
      <c r="CN30" s="80"/>
      <c r="CO30" s="81"/>
      <c r="CP30" s="78"/>
      <c r="CQ30" s="78"/>
      <c r="CR30" s="78"/>
      <c r="CS30" s="78"/>
      <c r="CT30" s="78"/>
      <c r="CU30" s="78"/>
      <c r="CV30" s="78"/>
      <c r="CW30" s="78"/>
      <c r="CX30" s="78"/>
      <c r="CY30" s="79"/>
      <c r="CZ30" s="80"/>
    </row>
    <row r="31" spans="2:104" ht="15">
      <c r="B31" s="117" t="s">
        <v>116</v>
      </c>
      <c r="C31" s="118" t="s">
        <v>124</v>
      </c>
      <c r="D31" s="119"/>
      <c r="E31" s="119"/>
      <c r="F31" s="119" t="s">
        <v>139</v>
      </c>
      <c r="G31" s="120">
        <f>SUM(I31:S31,U31:AE31,AG31:AQ31,AS31:BC31,BE31:BO31,BQ31:CA31,CC31:CM31,CO31:CY31)</f>
        <v>15</v>
      </c>
      <c r="H31" s="121">
        <v>2</v>
      </c>
      <c r="I31" s="78">
        <v>15</v>
      </c>
      <c r="J31" s="78"/>
      <c r="K31" s="78"/>
      <c r="L31" s="78"/>
      <c r="M31" s="78"/>
      <c r="N31" s="78"/>
      <c r="O31" s="78"/>
      <c r="P31" s="78"/>
      <c r="Q31" s="78"/>
      <c r="R31" s="78"/>
      <c r="S31" s="79"/>
      <c r="T31" s="80">
        <v>2</v>
      </c>
      <c r="U31" s="81"/>
      <c r="V31" s="78"/>
      <c r="W31" s="78"/>
      <c r="X31" s="78"/>
      <c r="Y31" s="78"/>
      <c r="Z31" s="78"/>
      <c r="AA31" s="78"/>
      <c r="AB31" s="78"/>
      <c r="AC31" s="78"/>
      <c r="AD31" s="78"/>
      <c r="AE31" s="79"/>
      <c r="AF31" s="80"/>
      <c r="AG31" s="81"/>
      <c r="AH31" s="78"/>
      <c r="AI31" s="78"/>
      <c r="AJ31" s="78"/>
      <c r="AK31" s="78"/>
      <c r="AL31" s="78"/>
      <c r="AM31" s="78"/>
      <c r="AN31" s="78"/>
      <c r="AO31" s="78"/>
      <c r="AP31" s="78"/>
      <c r="AQ31" s="79"/>
      <c r="AR31" s="80"/>
      <c r="AS31" s="81"/>
      <c r="AT31" s="78"/>
      <c r="AU31" s="78"/>
      <c r="AV31" s="78"/>
      <c r="AW31" s="78"/>
      <c r="AX31" s="78"/>
      <c r="AY31" s="78"/>
      <c r="AZ31" s="78"/>
      <c r="BA31" s="78"/>
      <c r="BB31" s="78"/>
      <c r="BC31" s="79"/>
      <c r="BD31" s="80"/>
      <c r="BE31" s="81"/>
      <c r="BF31" s="78"/>
      <c r="BG31" s="78"/>
      <c r="BH31" s="78"/>
      <c r="BI31" s="78"/>
      <c r="BJ31" s="78"/>
      <c r="BK31" s="78"/>
      <c r="BL31" s="78"/>
      <c r="BM31" s="78"/>
      <c r="BN31" s="78"/>
      <c r="BO31" s="79"/>
      <c r="BP31" s="80"/>
      <c r="BQ31" s="81"/>
      <c r="BR31" s="78"/>
      <c r="BS31" s="78"/>
      <c r="BT31" s="78"/>
      <c r="BU31" s="78"/>
      <c r="BV31" s="78"/>
      <c r="BW31" s="78"/>
      <c r="BX31" s="78"/>
      <c r="BY31" s="78"/>
      <c r="BZ31" s="78"/>
      <c r="CA31" s="79"/>
      <c r="CB31" s="80"/>
      <c r="CC31" s="81"/>
      <c r="CD31" s="78"/>
      <c r="CE31" s="78"/>
      <c r="CF31" s="78"/>
      <c r="CG31" s="78"/>
      <c r="CH31" s="78"/>
      <c r="CI31" s="78"/>
      <c r="CJ31" s="78"/>
      <c r="CK31" s="78"/>
      <c r="CL31" s="78"/>
      <c r="CM31" s="79"/>
      <c r="CN31" s="80"/>
      <c r="CO31" s="81"/>
      <c r="CP31" s="78"/>
      <c r="CQ31" s="78"/>
      <c r="CR31" s="78"/>
      <c r="CS31" s="78"/>
      <c r="CT31" s="78"/>
      <c r="CU31" s="78"/>
      <c r="CV31" s="78"/>
      <c r="CW31" s="78"/>
      <c r="CX31" s="78"/>
      <c r="CY31" s="79"/>
      <c r="CZ31" s="80"/>
    </row>
    <row r="32" spans="2:104" ht="15">
      <c r="B32" s="117" t="s">
        <v>116</v>
      </c>
      <c r="C32" s="118" t="s">
        <v>124</v>
      </c>
      <c r="D32" s="119"/>
      <c r="E32" s="119"/>
      <c r="F32" s="119" t="s">
        <v>139</v>
      </c>
      <c r="G32" s="120">
        <f aca="true" t="shared" si="0" ref="G32:G41">SUM(I32:S32,U32:AE32,AG32:AQ32,AS32:BC32,BE32:BO32,BQ32:CA32,CC32:CM32,CO32:CY32)</f>
        <v>15</v>
      </c>
      <c r="H32" s="121">
        <f aca="true" t="shared" si="1" ref="H32:H41">SUM(T32,AF32,AR32,BD32,BP32,CB32,CN32,CZ32)</f>
        <v>2</v>
      </c>
      <c r="I32" s="78"/>
      <c r="J32" s="78">
        <v>15</v>
      </c>
      <c r="K32" s="78"/>
      <c r="L32" s="78"/>
      <c r="M32" s="78"/>
      <c r="N32" s="78"/>
      <c r="O32" s="78"/>
      <c r="P32" s="78"/>
      <c r="Q32" s="78"/>
      <c r="R32" s="78"/>
      <c r="S32" s="79"/>
      <c r="T32" s="80">
        <v>2</v>
      </c>
      <c r="U32" s="81"/>
      <c r="V32" s="78"/>
      <c r="W32" s="78"/>
      <c r="X32" s="78"/>
      <c r="Y32" s="78"/>
      <c r="Z32" s="78"/>
      <c r="AA32" s="78"/>
      <c r="AB32" s="78"/>
      <c r="AC32" s="78"/>
      <c r="AD32" s="78"/>
      <c r="AE32" s="79"/>
      <c r="AF32" s="80"/>
      <c r="AG32" s="81"/>
      <c r="AH32" s="78"/>
      <c r="AI32" s="78"/>
      <c r="AJ32" s="78"/>
      <c r="AK32" s="78"/>
      <c r="AL32" s="78"/>
      <c r="AM32" s="78"/>
      <c r="AN32" s="78"/>
      <c r="AO32" s="78"/>
      <c r="AP32" s="78"/>
      <c r="AQ32" s="79"/>
      <c r="AR32" s="80"/>
      <c r="AS32" s="81"/>
      <c r="AT32" s="78"/>
      <c r="AU32" s="78"/>
      <c r="AV32" s="78"/>
      <c r="AW32" s="78"/>
      <c r="AX32" s="78"/>
      <c r="AY32" s="78"/>
      <c r="AZ32" s="78"/>
      <c r="BA32" s="78"/>
      <c r="BB32" s="78"/>
      <c r="BC32" s="79"/>
      <c r="BD32" s="80"/>
      <c r="BE32" s="81"/>
      <c r="BF32" s="78"/>
      <c r="BG32" s="78"/>
      <c r="BH32" s="78"/>
      <c r="BI32" s="78"/>
      <c r="BJ32" s="78"/>
      <c r="BK32" s="78"/>
      <c r="BL32" s="78"/>
      <c r="BM32" s="78"/>
      <c r="BN32" s="78"/>
      <c r="BO32" s="79"/>
      <c r="BP32" s="80"/>
      <c r="BQ32" s="81"/>
      <c r="BR32" s="78"/>
      <c r="BS32" s="78"/>
      <c r="BT32" s="78"/>
      <c r="BU32" s="78"/>
      <c r="BV32" s="78"/>
      <c r="BW32" s="78"/>
      <c r="BX32" s="78"/>
      <c r="BY32" s="78"/>
      <c r="BZ32" s="78"/>
      <c r="CA32" s="79"/>
      <c r="CB32" s="80"/>
      <c r="CC32" s="81"/>
      <c r="CD32" s="78"/>
      <c r="CE32" s="78"/>
      <c r="CF32" s="78"/>
      <c r="CG32" s="78"/>
      <c r="CH32" s="78"/>
      <c r="CI32" s="78"/>
      <c r="CJ32" s="78"/>
      <c r="CK32" s="78"/>
      <c r="CL32" s="78"/>
      <c r="CM32" s="79"/>
      <c r="CN32" s="80"/>
      <c r="CO32" s="81"/>
      <c r="CP32" s="78"/>
      <c r="CQ32" s="78"/>
      <c r="CR32" s="78"/>
      <c r="CS32" s="78"/>
      <c r="CT32" s="78"/>
      <c r="CU32" s="78"/>
      <c r="CV32" s="78"/>
      <c r="CW32" s="78"/>
      <c r="CX32" s="78"/>
      <c r="CY32" s="79"/>
      <c r="CZ32" s="80"/>
    </row>
    <row r="33" spans="2:104" ht="15">
      <c r="B33" s="117" t="s">
        <v>117</v>
      </c>
      <c r="C33" s="118" t="s">
        <v>125</v>
      </c>
      <c r="D33" s="119" t="s">
        <v>144</v>
      </c>
      <c r="E33" s="119"/>
      <c r="F33" s="119"/>
      <c r="G33" s="120">
        <f>SUM(I33:S33,U33:AE33,AG33:AQ33,AS33:BC33,BE33:BO33,BQ33:CA33,CC33:CM33,CO33:CY33)</f>
        <v>30</v>
      </c>
      <c r="H33" s="121">
        <f>SUM(T33,AF33,AR33,BD33,BP33,CB33,CN33,CZ33)</f>
        <v>1</v>
      </c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9"/>
      <c r="T33" s="80"/>
      <c r="U33" s="81"/>
      <c r="V33" s="78"/>
      <c r="W33" s="78"/>
      <c r="X33" s="78"/>
      <c r="Y33" s="78"/>
      <c r="Z33" s="78"/>
      <c r="AA33" s="78"/>
      <c r="AB33" s="78"/>
      <c r="AC33" s="78"/>
      <c r="AD33" s="78"/>
      <c r="AE33" s="79"/>
      <c r="AF33" s="80"/>
      <c r="AG33" s="81"/>
      <c r="AH33" s="78"/>
      <c r="AI33" s="78"/>
      <c r="AJ33" s="78"/>
      <c r="AK33" s="78"/>
      <c r="AL33" s="78"/>
      <c r="AM33" s="78"/>
      <c r="AN33" s="78"/>
      <c r="AO33" s="78"/>
      <c r="AP33" s="78"/>
      <c r="AQ33" s="79"/>
      <c r="AR33" s="80"/>
      <c r="AS33" s="81">
        <v>30</v>
      </c>
      <c r="AT33" s="78"/>
      <c r="AU33" s="78"/>
      <c r="AV33" s="78"/>
      <c r="AW33" s="78"/>
      <c r="AX33" s="78"/>
      <c r="AY33" s="78"/>
      <c r="AZ33" s="78"/>
      <c r="BA33" s="78"/>
      <c r="BB33" s="78"/>
      <c r="BC33" s="79"/>
      <c r="BD33" s="80">
        <v>1</v>
      </c>
      <c r="BE33" s="81"/>
      <c r="BF33" s="78"/>
      <c r="BG33" s="78"/>
      <c r="BH33" s="78"/>
      <c r="BI33" s="78"/>
      <c r="BJ33" s="78"/>
      <c r="BK33" s="78"/>
      <c r="BL33" s="78"/>
      <c r="BM33" s="78"/>
      <c r="BN33" s="78"/>
      <c r="BO33" s="79"/>
      <c r="BP33" s="80"/>
      <c r="BQ33" s="81"/>
      <c r="BR33" s="78"/>
      <c r="BS33" s="78"/>
      <c r="BT33" s="78"/>
      <c r="BU33" s="78"/>
      <c r="BV33" s="78"/>
      <c r="BW33" s="78"/>
      <c r="BX33" s="78"/>
      <c r="BY33" s="78"/>
      <c r="BZ33" s="78"/>
      <c r="CA33" s="79"/>
      <c r="CB33" s="80"/>
      <c r="CC33" s="81"/>
      <c r="CD33" s="78"/>
      <c r="CE33" s="78"/>
      <c r="CF33" s="78"/>
      <c r="CG33" s="78"/>
      <c r="CH33" s="78"/>
      <c r="CI33" s="78"/>
      <c r="CJ33" s="78"/>
      <c r="CK33" s="78"/>
      <c r="CL33" s="78"/>
      <c r="CM33" s="79"/>
      <c r="CN33" s="80"/>
      <c r="CO33" s="81"/>
      <c r="CP33" s="78"/>
      <c r="CQ33" s="78"/>
      <c r="CR33" s="78"/>
      <c r="CS33" s="78"/>
      <c r="CT33" s="78"/>
      <c r="CU33" s="78"/>
      <c r="CV33" s="78"/>
      <c r="CW33" s="78"/>
      <c r="CX33" s="78"/>
      <c r="CY33" s="79"/>
      <c r="CZ33" s="80"/>
    </row>
    <row r="34" spans="2:104" ht="15">
      <c r="B34" s="117" t="s">
        <v>117</v>
      </c>
      <c r="C34" s="118" t="s">
        <v>125</v>
      </c>
      <c r="D34" s="119"/>
      <c r="E34" s="119"/>
      <c r="F34" s="119" t="s">
        <v>144</v>
      </c>
      <c r="G34" s="120">
        <f t="shared" si="0"/>
        <v>15</v>
      </c>
      <c r="H34" s="121">
        <f t="shared" si="1"/>
        <v>1</v>
      </c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9"/>
      <c r="T34" s="80"/>
      <c r="U34" s="81"/>
      <c r="V34" s="78"/>
      <c r="W34" s="78"/>
      <c r="X34" s="78"/>
      <c r="Y34" s="78"/>
      <c r="Z34" s="78"/>
      <c r="AA34" s="78"/>
      <c r="AB34" s="78"/>
      <c r="AC34" s="78"/>
      <c r="AD34" s="78"/>
      <c r="AE34" s="79"/>
      <c r="AF34" s="80"/>
      <c r="AG34" s="81"/>
      <c r="AH34" s="78"/>
      <c r="AI34" s="78"/>
      <c r="AJ34" s="78"/>
      <c r="AK34" s="78"/>
      <c r="AL34" s="78"/>
      <c r="AM34" s="78"/>
      <c r="AN34" s="78"/>
      <c r="AO34" s="78"/>
      <c r="AP34" s="78"/>
      <c r="AQ34" s="79"/>
      <c r="AR34" s="80"/>
      <c r="AS34" s="81"/>
      <c r="AT34" s="78">
        <v>15</v>
      </c>
      <c r="AU34" s="78"/>
      <c r="AV34" s="78"/>
      <c r="AW34" s="78"/>
      <c r="AX34" s="78"/>
      <c r="AY34" s="78"/>
      <c r="AZ34" s="78"/>
      <c r="BA34" s="78"/>
      <c r="BB34" s="78"/>
      <c r="BC34" s="79"/>
      <c r="BD34" s="80">
        <v>1</v>
      </c>
      <c r="BE34" s="81"/>
      <c r="BF34" s="78"/>
      <c r="BG34" s="78"/>
      <c r="BH34" s="78"/>
      <c r="BI34" s="78"/>
      <c r="BJ34" s="78"/>
      <c r="BK34" s="78"/>
      <c r="BL34" s="78"/>
      <c r="BM34" s="78"/>
      <c r="BN34" s="78"/>
      <c r="BO34" s="79"/>
      <c r="BP34" s="80"/>
      <c r="BQ34" s="81"/>
      <c r="BR34" s="78"/>
      <c r="BS34" s="78"/>
      <c r="BT34" s="78"/>
      <c r="BU34" s="78"/>
      <c r="BV34" s="78"/>
      <c r="BW34" s="78"/>
      <c r="BX34" s="78"/>
      <c r="BY34" s="78"/>
      <c r="BZ34" s="78"/>
      <c r="CA34" s="79"/>
      <c r="CB34" s="80"/>
      <c r="CC34" s="81"/>
      <c r="CD34" s="78"/>
      <c r="CE34" s="78"/>
      <c r="CF34" s="78"/>
      <c r="CG34" s="78"/>
      <c r="CH34" s="78"/>
      <c r="CI34" s="78"/>
      <c r="CJ34" s="78"/>
      <c r="CK34" s="78"/>
      <c r="CL34" s="78"/>
      <c r="CM34" s="79"/>
      <c r="CN34" s="80"/>
      <c r="CO34" s="81"/>
      <c r="CP34" s="78"/>
      <c r="CQ34" s="78"/>
      <c r="CR34" s="78"/>
      <c r="CS34" s="78"/>
      <c r="CT34" s="78"/>
      <c r="CU34" s="78"/>
      <c r="CV34" s="78"/>
      <c r="CW34" s="78"/>
      <c r="CX34" s="78"/>
      <c r="CY34" s="79"/>
      <c r="CZ34" s="80"/>
    </row>
    <row r="35" spans="2:104" ht="15">
      <c r="B35" s="117" t="s">
        <v>118</v>
      </c>
      <c r="C35" s="118" t="s">
        <v>126</v>
      </c>
      <c r="D35" s="119" t="s">
        <v>143</v>
      </c>
      <c r="E35" s="119"/>
      <c r="F35" s="119"/>
      <c r="G35" s="120">
        <f>SUM(I35:S35,U35:AE35,AG35:AQ35,AS35:BC35,BE35:BO35,BQ35:CA35,CC35:CM35,CO35:CY35)</f>
        <v>30</v>
      </c>
      <c r="H35" s="121">
        <f>SUM(T35,AF35,AR35,BD35,BP35,CB35,CN35,CZ35)</f>
        <v>2</v>
      </c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9"/>
      <c r="T35" s="80"/>
      <c r="U35" s="81"/>
      <c r="V35" s="78"/>
      <c r="W35" s="78"/>
      <c r="X35" s="78"/>
      <c r="Y35" s="78"/>
      <c r="Z35" s="78"/>
      <c r="AA35" s="78"/>
      <c r="AB35" s="78"/>
      <c r="AC35" s="78"/>
      <c r="AD35" s="78"/>
      <c r="AE35" s="79"/>
      <c r="AF35" s="80"/>
      <c r="AG35" s="81"/>
      <c r="AH35" s="78"/>
      <c r="AI35" s="78"/>
      <c r="AJ35" s="78"/>
      <c r="AK35" s="78"/>
      <c r="AL35" s="78"/>
      <c r="AM35" s="78"/>
      <c r="AN35" s="78"/>
      <c r="AO35" s="78"/>
      <c r="AP35" s="78"/>
      <c r="AQ35" s="79"/>
      <c r="AR35" s="80"/>
      <c r="AS35" s="81"/>
      <c r="AT35" s="78"/>
      <c r="AU35" s="78"/>
      <c r="AV35" s="78"/>
      <c r="AW35" s="78"/>
      <c r="AX35" s="78"/>
      <c r="AY35" s="78"/>
      <c r="AZ35" s="78"/>
      <c r="BA35" s="78"/>
      <c r="BB35" s="78"/>
      <c r="BC35" s="79"/>
      <c r="BD35" s="80"/>
      <c r="BE35" s="81">
        <v>30</v>
      </c>
      <c r="BF35" s="78"/>
      <c r="BG35" s="78"/>
      <c r="BH35" s="78"/>
      <c r="BI35" s="78"/>
      <c r="BJ35" s="78"/>
      <c r="BK35" s="78"/>
      <c r="BL35" s="78"/>
      <c r="BM35" s="78"/>
      <c r="BN35" s="78"/>
      <c r="BO35" s="79"/>
      <c r="BP35" s="80">
        <v>2</v>
      </c>
      <c r="BQ35" s="81"/>
      <c r="BR35" s="78"/>
      <c r="BS35" s="78"/>
      <c r="BT35" s="78"/>
      <c r="BU35" s="78"/>
      <c r="BV35" s="78"/>
      <c r="BW35" s="78"/>
      <c r="BX35" s="78"/>
      <c r="BY35" s="78"/>
      <c r="BZ35" s="78"/>
      <c r="CA35" s="79"/>
      <c r="CB35" s="80"/>
      <c r="CC35" s="81"/>
      <c r="CD35" s="78"/>
      <c r="CE35" s="78"/>
      <c r="CF35" s="78"/>
      <c r="CG35" s="78"/>
      <c r="CH35" s="78"/>
      <c r="CI35" s="78"/>
      <c r="CJ35" s="78"/>
      <c r="CK35" s="78"/>
      <c r="CL35" s="78"/>
      <c r="CM35" s="79"/>
      <c r="CN35" s="80"/>
      <c r="CO35" s="81"/>
      <c r="CP35" s="78"/>
      <c r="CQ35" s="78"/>
      <c r="CR35" s="78"/>
      <c r="CS35" s="78"/>
      <c r="CT35" s="78"/>
      <c r="CU35" s="78"/>
      <c r="CV35" s="78"/>
      <c r="CW35" s="78"/>
      <c r="CX35" s="78"/>
      <c r="CY35" s="79"/>
      <c r="CZ35" s="80"/>
    </row>
    <row r="36" spans="2:104" ht="15">
      <c r="B36" s="117" t="s">
        <v>118</v>
      </c>
      <c r="C36" s="118" t="s">
        <v>126</v>
      </c>
      <c r="D36" s="119"/>
      <c r="E36" s="119"/>
      <c r="F36" s="119" t="s">
        <v>143</v>
      </c>
      <c r="G36" s="120">
        <f t="shared" si="0"/>
        <v>30</v>
      </c>
      <c r="H36" s="121">
        <f t="shared" si="1"/>
        <v>2</v>
      </c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9"/>
      <c r="T36" s="80"/>
      <c r="U36" s="81"/>
      <c r="V36" s="78"/>
      <c r="W36" s="78"/>
      <c r="X36" s="78"/>
      <c r="Y36" s="78"/>
      <c r="Z36" s="78"/>
      <c r="AA36" s="78"/>
      <c r="AB36" s="78"/>
      <c r="AC36" s="78"/>
      <c r="AD36" s="78"/>
      <c r="AE36" s="79"/>
      <c r="AF36" s="80"/>
      <c r="AG36" s="81"/>
      <c r="AH36" s="78"/>
      <c r="AI36" s="78"/>
      <c r="AJ36" s="78"/>
      <c r="AK36" s="78"/>
      <c r="AL36" s="78"/>
      <c r="AM36" s="78"/>
      <c r="AN36" s="78"/>
      <c r="AO36" s="78"/>
      <c r="AP36" s="78"/>
      <c r="AQ36" s="79"/>
      <c r="AR36" s="80"/>
      <c r="AS36" s="81"/>
      <c r="AT36" s="78"/>
      <c r="AU36" s="78"/>
      <c r="AV36" s="78"/>
      <c r="AW36" s="78"/>
      <c r="AX36" s="78"/>
      <c r="AY36" s="78"/>
      <c r="AZ36" s="78"/>
      <c r="BA36" s="78"/>
      <c r="BB36" s="78"/>
      <c r="BC36" s="79"/>
      <c r="BD36" s="80"/>
      <c r="BE36" s="81"/>
      <c r="BF36" s="78">
        <v>30</v>
      </c>
      <c r="BG36" s="78"/>
      <c r="BH36" s="78"/>
      <c r="BI36" s="78"/>
      <c r="BJ36" s="78"/>
      <c r="BK36" s="78"/>
      <c r="BL36" s="78"/>
      <c r="BM36" s="78"/>
      <c r="BN36" s="78"/>
      <c r="BO36" s="79"/>
      <c r="BP36" s="80">
        <v>2</v>
      </c>
      <c r="BQ36" s="81"/>
      <c r="BR36" s="78"/>
      <c r="BS36" s="78"/>
      <c r="BT36" s="78"/>
      <c r="BU36" s="78"/>
      <c r="BV36" s="78"/>
      <c r="BW36" s="78"/>
      <c r="BX36" s="78"/>
      <c r="BY36" s="78"/>
      <c r="BZ36" s="78"/>
      <c r="CA36" s="79"/>
      <c r="CB36" s="80"/>
      <c r="CC36" s="81"/>
      <c r="CD36" s="78"/>
      <c r="CE36" s="78"/>
      <c r="CF36" s="78"/>
      <c r="CG36" s="78"/>
      <c r="CH36" s="78"/>
      <c r="CI36" s="78"/>
      <c r="CJ36" s="78"/>
      <c r="CK36" s="78"/>
      <c r="CL36" s="78"/>
      <c r="CM36" s="79"/>
      <c r="CN36" s="80"/>
      <c r="CO36" s="81"/>
      <c r="CP36" s="78"/>
      <c r="CQ36" s="78"/>
      <c r="CR36" s="78"/>
      <c r="CS36" s="78"/>
      <c r="CT36" s="78"/>
      <c r="CU36" s="78"/>
      <c r="CV36" s="78"/>
      <c r="CW36" s="78"/>
      <c r="CX36" s="78"/>
      <c r="CY36" s="79"/>
      <c r="CZ36" s="80"/>
    </row>
    <row r="37" spans="2:104" ht="15">
      <c r="B37" s="117" t="s">
        <v>119</v>
      </c>
      <c r="C37" s="118" t="s">
        <v>127</v>
      </c>
      <c r="D37" s="119"/>
      <c r="E37" s="119"/>
      <c r="F37" s="119" t="s">
        <v>139</v>
      </c>
      <c r="G37" s="120">
        <f t="shared" si="0"/>
        <v>15</v>
      </c>
      <c r="H37" s="121">
        <f t="shared" si="1"/>
        <v>1</v>
      </c>
      <c r="I37" s="78"/>
      <c r="J37" s="78">
        <v>15</v>
      </c>
      <c r="K37" s="78"/>
      <c r="L37" s="78"/>
      <c r="M37" s="78"/>
      <c r="N37" s="78"/>
      <c r="O37" s="78"/>
      <c r="P37" s="78"/>
      <c r="Q37" s="78"/>
      <c r="R37" s="78"/>
      <c r="S37" s="79"/>
      <c r="T37" s="80">
        <v>1</v>
      </c>
      <c r="U37" s="81"/>
      <c r="V37" s="78"/>
      <c r="W37" s="78"/>
      <c r="X37" s="78"/>
      <c r="Y37" s="78"/>
      <c r="Z37" s="78"/>
      <c r="AA37" s="78"/>
      <c r="AB37" s="78"/>
      <c r="AC37" s="78"/>
      <c r="AD37" s="78"/>
      <c r="AE37" s="79"/>
      <c r="AF37" s="80"/>
      <c r="AG37" s="81"/>
      <c r="AH37" s="78"/>
      <c r="AI37" s="78"/>
      <c r="AJ37" s="78"/>
      <c r="AK37" s="78"/>
      <c r="AL37" s="78"/>
      <c r="AM37" s="78"/>
      <c r="AN37" s="78"/>
      <c r="AO37" s="78"/>
      <c r="AP37" s="78"/>
      <c r="AQ37" s="79"/>
      <c r="AR37" s="80"/>
      <c r="AS37" s="81"/>
      <c r="AT37" s="78"/>
      <c r="AU37" s="78"/>
      <c r="AV37" s="78"/>
      <c r="AW37" s="78"/>
      <c r="AX37" s="78"/>
      <c r="AY37" s="78"/>
      <c r="AZ37" s="78"/>
      <c r="BA37" s="78"/>
      <c r="BB37" s="78"/>
      <c r="BC37" s="79"/>
      <c r="BD37" s="80"/>
      <c r="BE37" s="81"/>
      <c r="BF37" s="78"/>
      <c r="BG37" s="78"/>
      <c r="BH37" s="78"/>
      <c r="BI37" s="78"/>
      <c r="BJ37" s="78"/>
      <c r="BK37" s="78"/>
      <c r="BL37" s="78"/>
      <c r="BM37" s="78"/>
      <c r="BN37" s="78"/>
      <c r="BO37" s="79"/>
      <c r="BP37" s="80"/>
      <c r="BQ37" s="81"/>
      <c r="BR37" s="78"/>
      <c r="BS37" s="78"/>
      <c r="BT37" s="78"/>
      <c r="BU37" s="78"/>
      <c r="BV37" s="78"/>
      <c r="BW37" s="78"/>
      <c r="BX37" s="78"/>
      <c r="BY37" s="78"/>
      <c r="BZ37" s="78"/>
      <c r="CA37" s="79"/>
      <c r="CB37" s="80"/>
      <c r="CC37" s="81"/>
      <c r="CD37" s="78"/>
      <c r="CE37" s="78"/>
      <c r="CF37" s="78"/>
      <c r="CG37" s="78"/>
      <c r="CH37" s="78"/>
      <c r="CI37" s="78"/>
      <c r="CJ37" s="78"/>
      <c r="CK37" s="78"/>
      <c r="CL37" s="78"/>
      <c r="CM37" s="79"/>
      <c r="CN37" s="80"/>
      <c r="CO37" s="81"/>
      <c r="CP37" s="78"/>
      <c r="CQ37" s="78"/>
      <c r="CR37" s="78"/>
      <c r="CS37" s="78"/>
      <c r="CT37" s="78"/>
      <c r="CU37" s="78"/>
      <c r="CV37" s="78"/>
      <c r="CW37" s="78"/>
      <c r="CX37" s="78"/>
      <c r="CY37" s="79"/>
      <c r="CZ37" s="80"/>
    </row>
    <row r="38" spans="2:104" ht="15">
      <c r="B38" s="117" t="s">
        <v>120</v>
      </c>
      <c r="C38" s="122" t="s">
        <v>128</v>
      </c>
      <c r="D38" s="119"/>
      <c r="E38" s="119"/>
      <c r="F38" s="119" t="s">
        <v>140</v>
      </c>
      <c r="G38" s="120">
        <f t="shared" si="0"/>
        <v>15</v>
      </c>
      <c r="H38" s="128">
        <f>SUM(T38,AF38,AR38,BD38,BP38,CB38,CN38,CZ38)</f>
        <v>2</v>
      </c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9"/>
      <c r="T38" s="80"/>
      <c r="U38" s="81"/>
      <c r="V38" s="78">
        <v>15</v>
      </c>
      <c r="W38" s="78"/>
      <c r="X38" s="78"/>
      <c r="Y38" s="78"/>
      <c r="Z38" s="78"/>
      <c r="AA38" s="78"/>
      <c r="AB38" s="78"/>
      <c r="AC38" s="78"/>
      <c r="AD38" s="78"/>
      <c r="AE38" s="79"/>
      <c r="AF38" s="80">
        <v>2</v>
      </c>
      <c r="AG38" s="81"/>
      <c r="AH38" s="78"/>
      <c r="AI38" s="78"/>
      <c r="AJ38" s="78"/>
      <c r="AK38" s="78"/>
      <c r="AL38" s="78"/>
      <c r="AM38" s="78"/>
      <c r="AN38" s="78"/>
      <c r="AO38" s="78"/>
      <c r="AP38" s="78"/>
      <c r="AQ38" s="79"/>
      <c r="AR38" s="80"/>
      <c r="AS38" s="81"/>
      <c r="AT38" s="78"/>
      <c r="AU38" s="78"/>
      <c r="AV38" s="78"/>
      <c r="AW38" s="78"/>
      <c r="AX38" s="78"/>
      <c r="AY38" s="78"/>
      <c r="AZ38" s="78"/>
      <c r="BA38" s="78"/>
      <c r="BB38" s="78"/>
      <c r="BC38" s="79"/>
      <c r="BD38" s="80"/>
      <c r="BE38" s="81"/>
      <c r="BF38" s="78"/>
      <c r="BG38" s="78"/>
      <c r="BH38" s="78"/>
      <c r="BI38" s="78"/>
      <c r="BJ38" s="78"/>
      <c r="BK38" s="78"/>
      <c r="BL38" s="78"/>
      <c r="BM38" s="78"/>
      <c r="BN38" s="78"/>
      <c r="BO38" s="79"/>
      <c r="BP38" s="80"/>
      <c r="BQ38" s="81"/>
      <c r="BR38" s="78"/>
      <c r="BS38" s="78"/>
      <c r="BT38" s="78"/>
      <c r="BU38" s="78"/>
      <c r="BV38" s="78"/>
      <c r="BW38" s="78"/>
      <c r="BX38" s="78"/>
      <c r="BY38" s="78"/>
      <c r="BZ38" s="78"/>
      <c r="CA38" s="79"/>
      <c r="CB38" s="80"/>
      <c r="CC38" s="81"/>
      <c r="CD38" s="78"/>
      <c r="CE38" s="78"/>
      <c r="CF38" s="78"/>
      <c r="CG38" s="78"/>
      <c r="CH38" s="78"/>
      <c r="CI38" s="78"/>
      <c r="CJ38" s="78"/>
      <c r="CK38" s="78"/>
      <c r="CL38" s="78"/>
      <c r="CM38" s="79"/>
      <c r="CN38" s="80"/>
      <c r="CO38" s="81"/>
      <c r="CP38" s="78"/>
      <c r="CQ38" s="78"/>
      <c r="CR38" s="78"/>
      <c r="CS38" s="78"/>
      <c r="CT38" s="78"/>
      <c r="CU38" s="78"/>
      <c r="CV38" s="78"/>
      <c r="CW38" s="78"/>
      <c r="CX38" s="78"/>
      <c r="CY38" s="79"/>
      <c r="CZ38" s="80"/>
    </row>
    <row r="39" spans="2:104" ht="15">
      <c r="B39" s="117" t="s">
        <v>121</v>
      </c>
      <c r="C39" s="118" t="s">
        <v>129</v>
      </c>
      <c r="D39" s="119" t="s">
        <v>141</v>
      </c>
      <c r="E39" s="119"/>
      <c r="F39" s="119"/>
      <c r="G39" s="120">
        <f>SUM(I39:S39,U39:AE39,AG39:AQ39,AS39:BC39,BE39:BO39,BQ39:CA39,CC39:CM39,CO39:CY39)</f>
        <v>30</v>
      </c>
      <c r="H39" s="121">
        <f>SUM(T39,AF39,AR39,BD39,BP39,CB39,CN39,CZ39)</f>
        <v>1</v>
      </c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9"/>
      <c r="T39" s="80"/>
      <c r="U39" s="81"/>
      <c r="V39" s="78"/>
      <c r="W39" s="78"/>
      <c r="X39" s="78"/>
      <c r="Y39" s="78"/>
      <c r="Z39" s="78"/>
      <c r="AA39" s="78"/>
      <c r="AB39" s="78"/>
      <c r="AC39" s="78"/>
      <c r="AD39" s="78"/>
      <c r="AE39" s="79"/>
      <c r="AF39" s="80"/>
      <c r="AG39" s="81">
        <v>30</v>
      </c>
      <c r="AH39" s="78"/>
      <c r="AI39" s="78"/>
      <c r="AJ39" s="78"/>
      <c r="AK39" s="78"/>
      <c r="AL39" s="78"/>
      <c r="AM39" s="78"/>
      <c r="AN39" s="78"/>
      <c r="AO39" s="78"/>
      <c r="AP39" s="78"/>
      <c r="AQ39" s="79"/>
      <c r="AR39" s="80">
        <v>1</v>
      </c>
      <c r="AS39" s="81"/>
      <c r="AT39" s="78"/>
      <c r="AU39" s="78"/>
      <c r="AV39" s="78"/>
      <c r="AW39" s="78"/>
      <c r="AX39" s="78"/>
      <c r="AY39" s="78"/>
      <c r="AZ39" s="78"/>
      <c r="BA39" s="78"/>
      <c r="BB39" s="78"/>
      <c r="BC39" s="79"/>
      <c r="BD39" s="80"/>
      <c r="BE39" s="81"/>
      <c r="BF39" s="78"/>
      <c r="BG39" s="78"/>
      <c r="BH39" s="78"/>
      <c r="BI39" s="78"/>
      <c r="BJ39" s="78"/>
      <c r="BK39" s="78"/>
      <c r="BL39" s="78"/>
      <c r="BM39" s="78"/>
      <c r="BN39" s="78"/>
      <c r="BO39" s="79"/>
      <c r="BP39" s="80"/>
      <c r="BQ39" s="81"/>
      <c r="BR39" s="78"/>
      <c r="BS39" s="78"/>
      <c r="BT39" s="78"/>
      <c r="BU39" s="78"/>
      <c r="BV39" s="78"/>
      <c r="BW39" s="78"/>
      <c r="BX39" s="78"/>
      <c r="BY39" s="78"/>
      <c r="BZ39" s="78"/>
      <c r="CA39" s="79"/>
      <c r="CB39" s="80"/>
      <c r="CC39" s="81"/>
      <c r="CD39" s="78"/>
      <c r="CE39" s="78"/>
      <c r="CF39" s="78"/>
      <c r="CG39" s="78"/>
      <c r="CH39" s="78"/>
      <c r="CI39" s="78"/>
      <c r="CJ39" s="78"/>
      <c r="CK39" s="78"/>
      <c r="CL39" s="78"/>
      <c r="CM39" s="79"/>
      <c r="CN39" s="80"/>
      <c r="CO39" s="81"/>
      <c r="CP39" s="78"/>
      <c r="CQ39" s="78"/>
      <c r="CR39" s="78"/>
      <c r="CS39" s="78"/>
      <c r="CT39" s="78"/>
      <c r="CU39" s="78"/>
      <c r="CV39" s="78"/>
      <c r="CW39" s="78"/>
      <c r="CX39" s="78"/>
      <c r="CY39" s="79"/>
      <c r="CZ39" s="80"/>
    </row>
    <row r="40" spans="2:104" ht="30">
      <c r="B40" s="117" t="s">
        <v>149</v>
      </c>
      <c r="C40" s="129" t="s">
        <v>194</v>
      </c>
      <c r="D40" s="119"/>
      <c r="E40" s="119"/>
      <c r="F40" s="119" t="s">
        <v>139</v>
      </c>
      <c r="G40" s="120">
        <f t="shared" si="0"/>
        <v>15</v>
      </c>
      <c r="H40" s="121">
        <v>1</v>
      </c>
      <c r="I40" s="78"/>
      <c r="J40" s="78">
        <v>15</v>
      </c>
      <c r="K40" s="78"/>
      <c r="L40" s="78"/>
      <c r="M40" s="78"/>
      <c r="N40" s="78"/>
      <c r="O40" s="78"/>
      <c r="P40" s="78"/>
      <c r="Q40" s="78"/>
      <c r="R40" s="78"/>
      <c r="S40" s="79"/>
      <c r="T40" s="80">
        <v>1</v>
      </c>
      <c r="U40" s="81"/>
      <c r="V40" s="78"/>
      <c r="W40" s="78"/>
      <c r="X40" s="78"/>
      <c r="Y40" s="78"/>
      <c r="Z40" s="78"/>
      <c r="AA40" s="78"/>
      <c r="AB40" s="78"/>
      <c r="AC40" s="78"/>
      <c r="AD40" s="78"/>
      <c r="AE40" s="79"/>
      <c r="AF40" s="80"/>
      <c r="AG40" s="81"/>
      <c r="AH40" s="78"/>
      <c r="AI40" s="78"/>
      <c r="AJ40" s="78"/>
      <c r="AK40" s="78"/>
      <c r="AL40" s="78"/>
      <c r="AM40" s="78"/>
      <c r="AN40" s="78"/>
      <c r="AO40" s="78"/>
      <c r="AP40" s="78"/>
      <c r="AQ40" s="79"/>
      <c r="AR40" s="80"/>
      <c r="AS40" s="81"/>
      <c r="AT40" s="78"/>
      <c r="AU40" s="78"/>
      <c r="AV40" s="78"/>
      <c r="AW40" s="78"/>
      <c r="AX40" s="78"/>
      <c r="AY40" s="78"/>
      <c r="AZ40" s="78"/>
      <c r="BA40" s="78"/>
      <c r="BB40" s="78"/>
      <c r="BC40" s="79"/>
      <c r="BD40" s="80"/>
      <c r="BE40" s="81"/>
      <c r="BF40" s="78"/>
      <c r="BG40" s="78"/>
      <c r="BH40" s="78"/>
      <c r="BI40" s="78"/>
      <c r="BJ40" s="78"/>
      <c r="BK40" s="78"/>
      <c r="BL40" s="78"/>
      <c r="BM40" s="78"/>
      <c r="BN40" s="78"/>
      <c r="BO40" s="79"/>
      <c r="BP40" s="80"/>
      <c r="BQ40" s="81"/>
      <c r="BR40" s="78"/>
      <c r="BS40" s="78"/>
      <c r="BT40" s="78"/>
      <c r="BU40" s="78"/>
      <c r="BV40" s="78"/>
      <c r="BW40" s="78"/>
      <c r="BX40" s="78"/>
      <c r="BY40" s="78"/>
      <c r="BZ40" s="78"/>
      <c r="CA40" s="79"/>
      <c r="CB40" s="80"/>
      <c r="CC40" s="81"/>
      <c r="CD40" s="78"/>
      <c r="CE40" s="78"/>
      <c r="CF40" s="78"/>
      <c r="CG40" s="78"/>
      <c r="CH40" s="78"/>
      <c r="CI40" s="78"/>
      <c r="CJ40" s="78"/>
      <c r="CK40" s="78"/>
      <c r="CL40" s="78"/>
      <c r="CM40" s="79"/>
      <c r="CN40" s="80"/>
      <c r="CO40" s="81"/>
      <c r="CP40" s="78"/>
      <c r="CQ40" s="78"/>
      <c r="CR40" s="78"/>
      <c r="CS40" s="78"/>
      <c r="CT40" s="78"/>
      <c r="CU40" s="78"/>
      <c r="CV40" s="78"/>
      <c r="CW40" s="78"/>
      <c r="CX40" s="78"/>
      <c r="CY40" s="79"/>
      <c r="CZ40" s="80"/>
    </row>
    <row r="41" spans="2:104" ht="30">
      <c r="B41" s="117" t="s">
        <v>150</v>
      </c>
      <c r="C41" s="129" t="s">
        <v>177</v>
      </c>
      <c r="D41" s="119" t="s">
        <v>141</v>
      </c>
      <c r="E41" s="119"/>
      <c r="F41" s="119"/>
      <c r="G41" s="120">
        <f t="shared" si="0"/>
        <v>15</v>
      </c>
      <c r="H41" s="121">
        <f t="shared" si="1"/>
        <v>1</v>
      </c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9"/>
      <c r="T41" s="80"/>
      <c r="U41" s="81"/>
      <c r="V41" s="78"/>
      <c r="W41" s="78"/>
      <c r="X41" s="78"/>
      <c r="Y41" s="78"/>
      <c r="Z41" s="78"/>
      <c r="AA41" s="78"/>
      <c r="AB41" s="78"/>
      <c r="AC41" s="78"/>
      <c r="AD41" s="78"/>
      <c r="AE41" s="79"/>
      <c r="AF41" s="80"/>
      <c r="AG41" s="81">
        <v>15</v>
      </c>
      <c r="AH41" s="78"/>
      <c r="AI41" s="78"/>
      <c r="AJ41" s="78"/>
      <c r="AK41" s="78"/>
      <c r="AL41" s="78"/>
      <c r="AM41" s="78"/>
      <c r="AN41" s="78"/>
      <c r="AO41" s="78"/>
      <c r="AP41" s="78"/>
      <c r="AQ41" s="79"/>
      <c r="AR41" s="80">
        <v>1</v>
      </c>
      <c r="AS41" s="81"/>
      <c r="AT41" s="78"/>
      <c r="AU41" s="78"/>
      <c r="AV41" s="78"/>
      <c r="AW41" s="78"/>
      <c r="AX41" s="78"/>
      <c r="AY41" s="78"/>
      <c r="AZ41" s="78"/>
      <c r="BA41" s="78"/>
      <c r="BB41" s="78"/>
      <c r="BC41" s="79"/>
      <c r="BD41" s="80"/>
      <c r="BE41" s="81"/>
      <c r="BF41" s="78"/>
      <c r="BG41" s="78"/>
      <c r="BH41" s="78"/>
      <c r="BI41" s="78"/>
      <c r="BJ41" s="78"/>
      <c r="BK41" s="78"/>
      <c r="BL41" s="78"/>
      <c r="BM41" s="78"/>
      <c r="BN41" s="78"/>
      <c r="BO41" s="79"/>
      <c r="BP41" s="80"/>
      <c r="BQ41" s="81"/>
      <c r="BR41" s="78"/>
      <c r="BS41" s="78"/>
      <c r="BT41" s="78"/>
      <c r="BU41" s="78"/>
      <c r="BV41" s="78"/>
      <c r="BW41" s="78"/>
      <c r="BX41" s="78"/>
      <c r="BY41" s="78"/>
      <c r="BZ41" s="78"/>
      <c r="CA41" s="79"/>
      <c r="CB41" s="80"/>
      <c r="CC41" s="81"/>
      <c r="CD41" s="78"/>
      <c r="CE41" s="78"/>
      <c r="CF41" s="78"/>
      <c r="CG41" s="78"/>
      <c r="CH41" s="78"/>
      <c r="CI41" s="78"/>
      <c r="CJ41" s="78"/>
      <c r="CK41" s="78"/>
      <c r="CL41" s="78"/>
      <c r="CM41" s="79"/>
      <c r="CN41" s="80"/>
      <c r="CO41" s="81"/>
      <c r="CP41" s="78"/>
      <c r="CQ41" s="78"/>
      <c r="CR41" s="78"/>
      <c r="CS41" s="78"/>
      <c r="CT41" s="78"/>
      <c r="CU41" s="78"/>
      <c r="CV41" s="78"/>
      <c r="CW41" s="78"/>
      <c r="CX41" s="78"/>
      <c r="CY41" s="79"/>
      <c r="CZ41" s="80"/>
    </row>
    <row r="42" spans="2:104" ht="15.75">
      <c r="B42" s="172" t="s">
        <v>12</v>
      </c>
      <c r="C42" s="173"/>
      <c r="D42" s="173"/>
      <c r="E42" s="173"/>
      <c r="F42" s="174"/>
      <c r="G42" s="125">
        <f>SUM(G27:G41)</f>
        <v>345</v>
      </c>
      <c r="H42" s="126">
        <f>SUM(H27:H41)</f>
        <v>23</v>
      </c>
      <c r="I42" s="36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8"/>
      <c r="U42" s="39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41"/>
      <c r="AG42" s="39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1"/>
      <c r="AS42" s="39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41"/>
      <c r="BE42" s="39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41"/>
      <c r="BQ42" s="39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41"/>
      <c r="CC42" s="39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41"/>
      <c r="CO42" s="39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41"/>
    </row>
    <row r="43" spans="2:104" ht="15.75">
      <c r="B43" s="179" t="s">
        <v>70</v>
      </c>
      <c r="C43" s="180"/>
      <c r="D43" s="180"/>
      <c r="E43" s="180"/>
      <c r="F43" s="180"/>
      <c r="G43" s="181"/>
      <c r="H43" s="182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8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41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1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41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41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41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41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41"/>
    </row>
    <row r="44" spans="2:104" ht="15">
      <c r="B44" s="226" t="s">
        <v>60</v>
      </c>
      <c r="C44" s="181"/>
      <c r="D44" s="181"/>
      <c r="E44" s="181"/>
      <c r="F44" s="181"/>
      <c r="G44" s="181"/>
      <c r="H44" s="22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8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41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41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41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41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41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41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41"/>
    </row>
    <row r="45" spans="2:104" ht="15">
      <c r="B45" s="66" t="s">
        <v>106</v>
      </c>
      <c r="C45" s="114" t="s">
        <v>130</v>
      </c>
      <c r="D45" s="65"/>
      <c r="E45" s="65"/>
      <c r="F45" s="115" t="s">
        <v>145</v>
      </c>
      <c r="G45" s="49">
        <f aca="true" t="shared" si="2" ref="G45:G64">SUM(I45:S45,U45:AE45,AG45:AQ45,AS45:BC45,BE45:BO45,BQ45:CA45,CC45:CM45,CO45:CY45)</f>
        <v>60</v>
      </c>
      <c r="H45" s="47">
        <v>2</v>
      </c>
      <c r="I45" s="78"/>
      <c r="J45" s="78"/>
      <c r="K45" s="78"/>
      <c r="L45" s="78"/>
      <c r="M45" s="78">
        <v>30</v>
      </c>
      <c r="N45" s="78"/>
      <c r="O45" s="78"/>
      <c r="P45" s="78"/>
      <c r="Q45" s="78"/>
      <c r="R45" s="78"/>
      <c r="S45" s="79"/>
      <c r="T45" s="80">
        <v>1</v>
      </c>
      <c r="U45" s="81"/>
      <c r="V45" s="78"/>
      <c r="W45" s="78"/>
      <c r="X45" s="78"/>
      <c r="Y45" s="78">
        <v>30</v>
      </c>
      <c r="Z45" s="78"/>
      <c r="AA45" s="78"/>
      <c r="AB45" s="78"/>
      <c r="AC45" s="78"/>
      <c r="AD45" s="78"/>
      <c r="AE45" s="79"/>
      <c r="AF45" s="80">
        <v>1</v>
      </c>
      <c r="AG45" s="81"/>
      <c r="AH45" s="78"/>
      <c r="AI45" s="78"/>
      <c r="AJ45" s="78"/>
      <c r="AK45" s="78"/>
      <c r="AL45" s="78"/>
      <c r="AM45" s="78"/>
      <c r="AN45" s="78"/>
      <c r="AO45" s="78"/>
      <c r="AP45" s="78"/>
      <c r="AQ45" s="79"/>
      <c r="AR45" s="80"/>
      <c r="AS45" s="81"/>
      <c r="AT45" s="78"/>
      <c r="AU45" s="78"/>
      <c r="AV45" s="78"/>
      <c r="AW45" s="78"/>
      <c r="AX45" s="78"/>
      <c r="AY45" s="78"/>
      <c r="AZ45" s="78"/>
      <c r="BA45" s="78"/>
      <c r="BB45" s="78"/>
      <c r="BC45" s="79"/>
      <c r="BD45" s="80"/>
      <c r="BE45" s="81"/>
      <c r="BF45" s="78"/>
      <c r="BG45" s="78"/>
      <c r="BH45" s="78"/>
      <c r="BI45" s="78"/>
      <c r="BJ45" s="78"/>
      <c r="BK45" s="78"/>
      <c r="BL45" s="78"/>
      <c r="BM45" s="78"/>
      <c r="BN45" s="78"/>
      <c r="BO45" s="79"/>
      <c r="BP45" s="80"/>
      <c r="BQ45" s="81"/>
      <c r="BR45" s="78"/>
      <c r="BS45" s="78"/>
      <c r="BT45" s="78"/>
      <c r="BU45" s="78"/>
      <c r="BV45" s="78"/>
      <c r="BW45" s="78"/>
      <c r="BX45" s="78"/>
      <c r="BY45" s="78"/>
      <c r="BZ45" s="78"/>
      <c r="CA45" s="79"/>
      <c r="CB45" s="80"/>
      <c r="CC45" s="81"/>
      <c r="CD45" s="78"/>
      <c r="CE45" s="78"/>
      <c r="CF45" s="78"/>
      <c r="CG45" s="78"/>
      <c r="CH45" s="78"/>
      <c r="CI45" s="78"/>
      <c r="CJ45" s="78"/>
      <c r="CK45" s="78"/>
      <c r="CL45" s="78"/>
      <c r="CM45" s="79"/>
      <c r="CN45" s="80"/>
      <c r="CO45" s="81"/>
      <c r="CP45" s="78"/>
      <c r="CQ45" s="78"/>
      <c r="CR45" s="78"/>
      <c r="CS45" s="78"/>
      <c r="CT45" s="78"/>
      <c r="CU45" s="78"/>
      <c r="CV45" s="78"/>
      <c r="CW45" s="78"/>
      <c r="CX45" s="78"/>
      <c r="CY45" s="79"/>
      <c r="CZ45" s="80"/>
    </row>
    <row r="46" spans="2:104" ht="15">
      <c r="B46" s="66" t="s">
        <v>108</v>
      </c>
      <c r="C46" s="114" t="s">
        <v>178</v>
      </c>
      <c r="D46" s="65" t="s">
        <v>139</v>
      </c>
      <c r="E46" s="65"/>
      <c r="F46" s="65"/>
      <c r="G46" s="49">
        <f>SUM(I46:S46,U46:AE46,AG46:AQ46,AS46:BC46,BE46:BO46,BQ46:CA46,CC46:CM46,CO46:CY46)</f>
        <v>15</v>
      </c>
      <c r="H46" s="47">
        <f>SUM(T46,AF46,AR46,BD46,BP46,CB46,CN46,CZ46)</f>
        <v>2</v>
      </c>
      <c r="I46" s="78">
        <v>15</v>
      </c>
      <c r="J46" s="78"/>
      <c r="K46" s="78"/>
      <c r="L46" s="78"/>
      <c r="M46" s="78"/>
      <c r="N46" s="78"/>
      <c r="O46" s="78"/>
      <c r="P46" s="78"/>
      <c r="Q46" s="78"/>
      <c r="R46" s="78"/>
      <c r="S46" s="79"/>
      <c r="T46" s="80">
        <v>2</v>
      </c>
      <c r="U46" s="81"/>
      <c r="V46" s="78"/>
      <c r="W46" s="78"/>
      <c r="X46" s="78"/>
      <c r="Y46" s="78"/>
      <c r="Z46" s="78"/>
      <c r="AA46" s="78"/>
      <c r="AB46" s="78"/>
      <c r="AC46" s="78"/>
      <c r="AD46" s="78"/>
      <c r="AE46" s="79"/>
      <c r="AF46" s="80"/>
      <c r="AG46" s="81"/>
      <c r="AH46" s="78"/>
      <c r="AI46" s="78"/>
      <c r="AJ46" s="78"/>
      <c r="AK46" s="78"/>
      <c r="AL46" s="78"/>
      <c r="AM46" s="78"/>
      <c r="AN46" s="78"/>
      <c r="AO46" s="78"/>
      <c r="AP46" s="78"/>
      <c r="AQ46" s="79"/>
      <c r="AR46" s="80"/>
      <c r="AS46" s="81"/>
      <c r="AT46" s="78"/>
      <c r="AU46" s="78"/>
      <c r="AV46" s="78"/>
      <c r="AW46" s="78"/>
      <c r="AX46" s="78"/>
      <c r="AY46" s="78"/>
      <c r="AZ46" s="78"/>
      <c r="BA46" s="78"/>
      <c r="BB46" s="78"/>
      <c r="BC46" s="79"/>
      <c r="BD46" s="80"/>
      <c r="BE46" s="81"/>
      <c r="BF46" s="78"/>
      <c r="BG46" s="78"/>
      <c r="BH46" s="78"/>
      <c r="BI46" s="78"/>
      <c r="BJ46" s="78"/>
      <c r="BK46" s="78"/>
      <c r="BL46" s="78"/>
      <c r="BM46" s="78"/>
      <c r="BN46" s="78"/>
      <c r="BO46" s="79"/>
      <c r="BP46" s="80"/>
      <c r="BQ46" s="81"/>
      <c r="BR46" s="78"/>
      <c r="BS46" s="78"/>
      <c r="BT46" s="78"/>
      <c r="BU46" s="78"/>
      <c r="BV46" s="78"/>
      <c r="BW46" s="78"/>
      <c r="BX46" s="78"/>
      <c r="BY46" s="78"/>
      <c r="BZ46" s="78"/>
      <c r="CA46" s="79"/>
      <c r="CB46" s="80"/>
      <c r="CC46" s="81"/>
      <c r="CD46" s="78"/>
      <c r="CE46" s="78"/>
      <c r="CF46" s="78"/>
      <c r="CG46" s="78"/>
      <c r="CH46" s="78"/>
      <c r="CI46" s="78"/>
      <c r="CJ46" s="78"/>
      <c r="CK46" s="78"/>
      <c r="CL46" s="78"/>
      <c r="CM46" s="79"/>
      <c r="CN46" s="80"/>
      <c r="CO46" s="81"/>
      <c r="CP46" s="78"/>
      <c r="CQ46" s="78"/>
      <c r="CR46" s="78"/>
      <c r="CS46" s="78"/>
      <c r="CT46" s="78"/>
      <c r="CU46" s="78"/>
      <c r="CV46" s="78"/>
      <c r="CW46" s="78"/>
      <c r="CX46" s="78"/>
      <c r="CY46" s="79"/>
      <c r="CZ46" s="80"/>
    </row>
    <row r="47" spans="2:104" ht="15">
      <c r="B47" s="66" t="s">
        <v>108</v>
      </c>
      <c r="C47" s="114" t="s">
        <v>178</v>
      </c>
      <c r="D47" s="65"/>
      <c r="E47" s="65"/>
      <c r="F47" s="115" t="s">
        <v>139</v>
      </c>
      <c r="G47" s="49">
        <f t="shared" si="2"/>
        <v>15</v>
      </c>
      <c r="H47" s="47">
        <f aca="true" t="shared" si="3" ref="H47:H64">SUM(T47,AF47,AR47,BD47,BP47,CB47,CN47,CZ47)</f>
        <v>2</v>
      </c>
      <c r="I47" s="78"/>
      <c r="J47" s="78">
        <v>15</v>
      </c>
      <c r="K47" s="78"/>
      <c r="L47" s="78"/>
      <c r="M47" s="78"/>
      <c r="N47" s="78"/>
      <c r="O47" s="78"/>
      <c r="P47" s="78"/>
      <c r="Q47" s="78"/>
      <c r="R47" s="78"/>
      <c r="S47" s="79"/>
      <c r="T47" s="80">
        <v>2</v>
      </c>
      <c r="U47" s="81"/>
      <c r="V47" s="78"/>
      <c r="W47" s="78"/>
      <c r="X47" s="78"/>
      <c r="Y47" s="78"/>
      <c r="Z47" s="78"/>
      <c r="AA47" s="78"/>
      <c r="AB47" s="78"/>
      <c r="AC47" s="78"/>
      <c r="AD47" s="78"/>
      <c r="AE47" s="79"/>
      <c r="AF47" s="80"/>
      <c r="AG47" s="81"/>
      <c r="AH47" s="78"/>
      <c r="AI47" s="78"/>
      <c r="AJ47" s="78"/>
      <c r="AK47" s="78"/>
      <c r="AL47" s="78"/>
      <c r="AM47" s="78"/>
      <c r="AN47" s="78"/>
      <c r="AO47" s="78"/>
      <c r="AP47" s="78"/>
      <c r="AQ47" s="79"/>
      <c r="AR47" s="80"/>
      <c r="AS47" s="81"/>
      <c r="AT47" s="78"/>
      <c r="AU47" s="78"/>
      <c r="AV47" s="78"/>
      <c r="AW47" s="78"/>
      <c r="AX47" s="78"/>
      <c r="AY47" s="78"/>
      <c r="AZ47" s="78"/>
      <c r="BA47" s="78"/>
      <c r="BB47" s="78"/>
      <c r="BC47" s="79"/>
      <c r="BD47" s="80"/>
      <c r="BE47" s="81"/>
      <c r="BF47" s="78"/>
      <c r="BG47" s="78"/>
      <c r="BH47" s="78"/>
      <c r="BI47" s="78"/>
      <c r="BJ47" s="78"/>
      <c r="BK47" s="78"/>
      <c r="BL47" s="78"/>
      <c r="BM47" s="78"/>
      <c r="BN47" s="78"/>
      <c r="BO47" s="79"/>
      <c r="BP47" s="80"/>
      <c r="BQ47" s="81"/>
      <c r="BR47" s="78"/>
      <c r="BS47" s="78"/>
      <c r="BT47" s="78"/>
      <c r="BU47" s="78"/>
      <c r="BV47" s="78"/>
      <c r="BW47" s="78"/>
      <c r="BX47" s="78"/>
      <c r="BY47" s="78"/>
      <c r="BZ47" s="78"/>
      <c r="CA47" s="79"/>
      <c r="CB47" s="80"/>
      <c r="CC47" s="81"/>
      <c r="CD47" s="78"/>
      <c r="CE47" s="78"/>
      <c r="CF47" s="78"/>
      <c r="CG47" s="78"/>
      <c r="CH47" s="78"/>
      <c r="CI47" s="78"/>
      <c r="CJ47" s="78"/>
      <c r="CK47" s="78"/>
      <c r="CL47" s="78"/>
      <c r="CM47" s="79"/>
      <c r="CN47" s="80"/>
      <c r="CO47" s="81"/>
      <c r="CP47" s="78"/>
      <c r="CQ47" s="78"/>
      <c r="CR47" s="78"/>
      <c r="CS47" s="78"/>
      <c r="CT47" s="78"/>
      <c r="CU47" s="78"/>
      <c r="CV47" s="78"/>
      <c r="CW47" s="78"/>
      <c r="CX47" s="78"/>
      <c r="CY47" s="79"/>
      <c r="CZ47" s="80"/>
    </row>
    <row r="48" spans="2:104" ht="15">
      <c r="B48" s="66" t="s">
        <v>115</v>
      </c>
      <c r="C48" s="114" t="s">
        <v>158</v>
      </c>
      <c r="D48" s="65"/>
      <c r="E48" s="65"/>
      <c r="F48" s="115" t="s">
        <v>139</v>
      </c>
      <c r="G48" s="49">
        <f t="shared" si="2"/>
        <v>15</v>
      </c>
      <c r="H48" s="47">
        <f t="shared" si="3"/>
        <v>2</v>
      </c>
      <c r="I48" s="78"/>
      <c r="J48" s="78"/>
      <c r="K48" s="78"/>
      <c r="L48" s="78"/>
      <c r="M48" s="78"/>
      <c r="N48" s="78"/>
      <c r="O48" s="78"/>
      <c r="P48" s="78">
        <v>15</v>
      </c>
      <c r="Q48" s="78"/>
      <c r="R48" s="78"/>
      <c r="S48" s="79"/>
      <c r="T48" s="80">
        <v>2</v>
      </c>
      <c r="U48" s="81"/>
      <c r="V48" s="78"/>
      <c r="W48" s="78"/>
      <c r="X48" s="78"/>
      <c r="Y48" s="78"/>
      <c r="Z48" s="78"/>
      <c r="AA48" s="78"/>
      <c r="AB48" s="78"/>
      <c r="AC48" s="78"/>
      <c r="AD48" s="78"/>
      <c r="AE48" s="79"/>
      <c r="AF48" s="80"/>
      <c r="AG48" s="81"/>
      <c r="AH48" s="78"/>
      <c r="AI48" s="78"/>
      <c r="AJ48" s="78"/>
      <c r="AK48" s="78"/>
      <c r="AL48" s="78"/>
      <c r="AM48" s="78"/>
      <c r="AN48" s="78"/>
      <c r="AO48" s="78"/>
      <c r="AP48" s="78"/>
      <c r="AQ48" s="79"/>
      <c r="AR48" s="80"/>
      <c r="AS48" s="81"/>
      <c r="AT48" s="78"/>
      <c r="AU48" s="78"/>
      <c r="AV48" s="78"/>
      <c r="AW48" s="78"/>
      <c r="AX48" s="78"/>
      <c r="AY48" s="78"/>
      <c r="AZ48" s="78"/>
      <c r="BA48" s="78"/>
      <c r="BB48" s="78"/>
      <c r="BC48" s="79"/>
      <c r="BD48" s="80"/>
      <c r="BE48" s="81"/>
      <c r="BF48" s="78"/>
      <c r="BG48" s="78"/>
      <c r="BH48" s="78"/>
      <c r="BI48" s="78"/>
      <c r="BJ48" s="78"/>
      <c r="BK48" s="78"/>
      <c r="BL48" s="78"/>
      <c r="BM48" s="78"/>
      <c r="BN48" s="78"/>
      <c r="BO48" s="79"/>
      <c r="BP48" s="80"/>
      <c r="BQ48" s="81"/>
      <c r="BR48" s="78"/>
      <c r="BS48" s="78"/>
      <c r="BT48" s="78"/>
      <c r="BU48" s="78"/>
      <c r="BV48" s="78"/>
      <c r="BW48" s="78"/>
      <c r="BX48" s="78"/>
      <c r="BY48" s="78"/>
      <c r="BZ48" s="78"/>
      <c r="CA48" s="79"/>
      <c r="CB48" s="80"/>
      <c r="CC48" s="81"/>
      <c r="CD48" s="78"/>
      <c r="CE48" s="78"/>
      <c r="CF48" s="78"/>
      <c r="CG48" s="78"/>
      <c r="CH48" s="78"/>
      <c r="CI48" s="78"/>
      <c r="CJ48" s="78"/>
      <c r="CK48" s="78"/>
      <c r="CL48" s="78"/>
      <c r="CM48" s="79"/>
      <c r="CN48" s="80"/>
      <c r="CO48" s="81"/>
      <c r="CP48" s="78"/>
      <c r="CQ48" s="78"/>
      <c r="CR48" s="78"/>
      <c r="CS48" s="78"/>
      <c r="CT48" s="78"/>
      <c r="CU48" s="78"/>
      <c r="CV48" s="78"/>
      <c r="CW48" s="78"/>
      <c r="CX48" s="78"/>
      <c r="CY48" s="79"/>
      <c r="CZ48" s="80"/>
    </row>
    <row r="49" spans="2:104" ht="15">
      <c r="B49" s="66" t="s">
        <v>116</v>
      </c>
      <c r="C49" s="114" t="s">
        <v>160</v>
      </c>
      <c r="D49" s="65"/>
      <c r="E49" s="65"/>
      <c r="F49" s="115" t="s">
        <v>144</v>
      </c>
      <c r="G49" s="49">
        <f t="shared" si="2"/>
        <v>15</v>
      </c>
      <c r="H49" s="47">
        <f t="shared" si="3"/>
        <v>1</v>
      </c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9"/>
      <c r="T49" s="80"/>
      <c r="U49" s="81"/>
      <c r="V49" s="78"/>
      <c r="W49" s="78"/>
      <c r="X49" s="78"/>
      <c r="Y49" s="78"/>
      <c r="Z49" s="78"/>
      <c r="AA49" s="78"/>
      <c r="AB49" s="78"/>
      <c r="AC49" s="78"/>
      <c r="AD49" s="78"/>
      <c r="AE49" s="79"/>
      <c r="AF49" s="80"/>
      <c r="AG49" s="81"/>
      <c r="AH49" s="78"/>
      <c r="AI49" s="78"/>
      <c r="AJ49" s="78"/>
      <c r="AK49" s="78"/>
      <c r="AL49" s="78"/>
      <c r="AM49" s="78"/>
      <c r="AN49" s="78"/>
      <c r="AO49" s="78"/>
      <c r="AP49" s="78"/>
      <c r="AQ49" s="79"/>
      <c r="AR49" s="80"/>
      <c r="AS49" s="81"/>
      <c r="AT49" s="78">
        <v>15</v>
      </c>
      <c r="AU49" s="78"/>
      <c r="AV49" s="78"/>
      <c r="AW49" s="78"/>
      <c r="AX49" s="78"/>
      <c r="AY49" s="78"/>
      <c r="AZ49" s="78"/>
      <c r="BA49" s="78"/>
      <c r="BB49" s="78"/>
      <c r="BC49" s="79"/>
      <c r="BD49" s="80">
        <v>1</v>
      </c>
      <c r="BE49" s="81"/>
      <c r="BF49" s="78"/>
      <c r="BG49" s="78"/>
      <c r="BH49" s="78"/>
      <c r="BI49" s="78"/>
      <c r="BJ49" s="78"/>
      <c r="BK49" s="78"/>
      <c r="BL49" s="78"/>
      <c r="BM49" s="78"/>
      <c r="BN49" s="78"/>
      <c r="BO49" s="79"/>
      <c r="BP49" s="80"/>
      <c r="BQ49" s="81"/>
      <c r="BR49" s="78"/>
      <c r="BS49" s="78"/>
      <c r="BT49" s="78"/>
      <c r="BU49" s="78"/>
      <c r="BV49" s="78"/>
      <c r="BW49" s="78"/>
      <c r="BX49" s="78"/>
      <c r="BY49" s="78"/>
      <c r="BZ49" s="78"/>
      <c r="CA49" s="79"/>
      <c r="CB49" s="80"/>
      <c r="CC49" s="81"/>
      <c r="CD49" s="78"/>
      <c r="CE49" s="78"/>
      <c r="CF49" s="78"/>
      <c r="CG49" s="78"/>
      <c r="CH49" s="78"/>
      <c r="CI49" s="78"/>
      <c r="CJ49" s="78"/>
      <c r="CK49" s="78"/>
      <c r="CL49" s="78"/>
      <c r="CM49" s="79"/>
      <c r="CN49" s="80"/>
      <c r="CO49" s="81"/>
      <c r="CP49" s="78"/>
      <c r="CQ49" s="78"/>
      <c r="CR49" s="78"/>
      <c r="CS49" s="78"/>
      <c r="CT49" s="78"/>
      <c r="CU49" s="78"/>
      <c r="CV49" s="78"/>
      <c r="CW49" s="78"/>
      <c r="CX49" s="78"/>
      <c r="CY49" s="79"/>
      <c r="CZ49" s="80"/>
    </row>
    <row r="50" spans="2:104" ht="15">
      <c r="B50" s="66" t="s">
        <v>117</v>
      </c>
      <c r="C50" s="114" t="s">
        <v>179</v>
      </c>
      <c r="D50" s="65"/>
      <c r="E50" s="65"/>
      <c r="F50" s="115" t="s">
        <v>140</v>
      </c>
      <c r="G50" s="49">
        <f>SUM(I50:S50,U50:AE50,AG50:AQ50,AS50:BC50,BE50:BO50,BQ50:CA50,CC50:CM50,CO50:CY50)</f>
        <v>30</v>
      </c>
      <c r="H50" s="47">
        <f>SUM(T50,AF50,AR50,BD50,BP50,CB50,CN50,CZ50)</f>
        <v>3</v>
      </c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9"/>
      <c r="T50" s="80"/>
      <c r="U50" s="81"/>
      <c r="V50" s="78"/>
      <c r="W50" s="78"/>
      <c r="X50" s="78"/>
      <c r="Y50" s="78"/>
      <c r="Z50" s="78"/>
      <c r="AA50" s="78"/>
      <c r="AB50" s="78">
        <v>30</v>
      </c>
      <c r="AC50" s="78"/>
      <c r="AD50" s="78"/>
      <c r="AE50" s="79"/>
      <c r="AF50" s="80">
        <v>3</v>
      </c>
      <c r="AG50" s="81"/>
      <c r="AH50" s="78"/>
      <c r="AI50" s="78"/>
      <c r="AJ50" s="78"/>
      <c r="AK50" s="78"/>
      <c r="AL50" s="78"/>
      <c r="AM50" s="78"/>
      <c r="AN50" s="78"/>
      <c r="AO50" s="78"/>
      <c r="AP50" s="78"/>
      <c r="AQ50" s="79"/>
      <c r="AR50" s="80"/>
      <c r="AS50" s="81"/>
      <c r="AT50" s="78"/>
      <c r="AU50" s="78"/>
      <c r="AV50" s="78"/>
      <c r="AW50" s="78"/>
      <c r="AX50" s="78"/>
      <c r="AY50" s="78"/>
      <c r="AZ50" s="78"/>
      <c r="BA50" s="78"/>
      <c r="BB50" s="78"/>
      <c r="BC50" s="79"/>
      <c r="BD50" s="80"/>
      <c r="BE50" s="81"/>
      <c r="BF50" s="78"/>
      <c r="BG50" s="78"/>
      <c r="BH50" s="78"/>
      <c r="BI50" s="78"/>
      <c r="BJ50" s="78"/>
      <c r="BK50" s="78"/>
      <c r="BL50" s="78"/>
      <c r="BM50" s="78"/>
      <c r="BN50" s="78"/>
      <c r="BO50" s="79"/>
      <c r="BP50" s="80"/>
      <c r="BQ50" s="81"/>
      <c r="BR50" s="78"/>
      <c r="BS50" s="78"/>
      <c r="BT50" s="78"/>
      <c r="BU50" s="78"/>
      <c r="BV50" s="78"/>
      <c r="BW50" s="78"/>
      <c r="BX50" s="78"/>
      <c r="BY50" s="78"/>
      <c r="BZ50" s="78"/>
      <c r="CA50" s="79"/>
      <c r="CB50" s="80"/>
      <c r="CC50" s="81"/>
      <c r="CD50" s="78"/>
      <c r="CE50" s="78"/>
      <c r="CF50" s="78"/>
      <c r="CG50" s="78"/>
      <c r="CH50" s="78"/>
      <c r="CI50" s="78"/>
      <c r="CJ50" s="78"/>
      <c r="CK50" s="78"/>
      <c r="CL50" s="78"/>
      <c r="CM50" s="79"/>
      <c r="CN50" s="80"/>
      <c r="CO50" s="81"/>
      <c r="CP50" s="78"/>
      <c r="CQ50" s="78"/>
      <c r="CR50" s="78"/>
      <c r="CS50" s="78"/>
      <c r="CT50" s="78"/>
      <c r="CU50" s="78"/>
      <c r="CV50" s="78"/>
      <c r="CW50" s="78"/>
      <c r="CX50" s="78"/>
      <c r="CY50" s="79"/>
      <c r="CZ50" s="80"/>
    </row>
    <row r="51" spans="2:104" ht="15">
      <c r="B51" s="66" t="s">
        <v>118</v>
      </c>
      <c r="C51" s="114" t="s">
        <v>131</v>
      </c>
      <c r="D51" s="65"/>
      <c r="E51" s="65"/>
      <c r="F51" s="115" t="s">
        <v>141</v>
      </c>
      <c r="G51" s="49">
        <f t="shared" si="2"/>
        <v>15</v>
      </c>
      <c r="H51" s="47">
        <f t="shared" si="3"/>
        <v>2</v>
      </c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9"/>
      <c r="T51" s="80"/>
      <c r="U51" s="81"/>
      <c r="V51" s="78"/>
      <c r="W51" s="78"/>
      <c r="X51" s="78"/>
      <c r="Y51" s="78"/>
      <c r="Z51" s="78"/>
      <c r="AA51" s="78"/>
      <c r="AB51" s="78"/>
      <c r="AC51" s="78"/>
      <c r="AD51" s="78"/>
      <c r="AE51" s="79"/>
      <c r="AF51" s="80"/>
      <c r="AG51" s="81"/>
      <c r="AH51" s="78">
        <v>15</v>
      </c>
      <c r="AI51" s="78"/>
      <c r="AJ51" s="78"/>
      <c r="AK51" s="78"/>
      <c r="AL51" s="78"/>
      <c r="AM51" s="78"/>
      <c r="AN51" s="78"/>
      <c r="AO51" s="78"/>
      <c r="AP51" s="78"/>
      <c r="AQ51" s="79"/>
      <c r="AR51" s="80">
        <v>2</v>
      </c>
      <c r="AS51" s="81"/>
      <c r="AT51" s="78"/>
      <c r="AU51" s="78"/>
      <c r="AV51" s="78"/>
      <c r="AW51" s="78"/>
      <c r="AX51" s="78"/>
      <c r="AY51" s="78"/>
      <c r="AZ51" s="78"/>
      <c r="BA51" s="78"/>
      <c r="BB51" s="78"/>
      <c r="BC51" s="79"/>
      <c r="BD51" s="80"/>
      <c r="BE51" s="81"/>
      <c r="BF51" s="78"/>
      <c r="BG51" s="78"/>
      <c r="BH51" s="78"/>
      <c r="BI51" s="78"/>
      <c r="BJ51" s="78"/>
      <c r="BK51" s="78"/>
      <c r="BL51" s="78"/>
      <c r="BM51" s="78"/>
      <c r="BN51" s="78"/>
      <c r="BO51" s="79"/>
      <c r="BP51" s="80"/>
      <c r="BQ51" s="81"/>
      <c r="BR51" s="78"/>
      <c r="BS51" s="78"/>
      <c r="BT51" s="78"/>
      <c r="BU51" s="78"/>
      <c r="BV51" s="78"/>
      <c r="BW51" s="78"/>
      <c r="BX51" s="78"/>
      <c r="BY51" s="78"/>
      <c r="BZ51" s="78"/>
      <c r="CA51" s="79"/>
      <c r="CB51" s="80"/>
      <c r="CC51" s="81"/>
      <c r="CD51" s="78"/>
      <c r="CE51" s="78"/>
      <c r="CF51" s="78"/>
      <c r="CG51" s="78"/>
      <c r="CH51" s="78"/>
      <c r="CI51" s="78"/>
      <c r="CJ51" s="78"/>
      <c r="CK51" s="78"/>
      <c r="CL51" s="78"/>
      <c r="CM51" s="79"/>
      <c r="CN51" s="80"/>
      <c r="CO51" s="81"/>
      <c r="CP51" s="78"/>
      <c r="CQ51" s="78"/>
      <c r="CR51" s="78"/>
      <c r="CS51" s="78"/>
      <c r="CT51" s="78"/>
      <c r="CU51" s="78"/>
      <c r="CV51" s="78"/>
      <c r="CW51" s="78"/>
      <c r="CX51" s="78"/>
      <c r="CY51" s="79"/>
      <c r="CZ51" s="80"/>
    </row>
    <row r="52" spans="2:104" ht="15">
      <c r="B52" s="66" t="s">
        <v>119</v>
      </c>
      <c r="C52" s="116" t="s">
        <v>132</v>
      </c>
      <c r="D52" s="65"/>
      <c r="E52" s="65"/>
      <c r="F52" s="115" t="s">
        <v>144</v>
      </c>
      <c r="G52" s="49">
        <f t="shared" si="2"/>
        <v>30</v>
      </c>
      <c r="H52" s="47">
        <f t="shared" si="3"/>
        <v>2</v>
      </c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9"/>
      <c r="T52" s="80"/>
      <c r="U52" s="81"/>
      <c r="V52" s="78"/>
      <c r="W52" s="78"/>
      <c r="X52" s="78"/>
      <c r="Y52" s="78"/>
      <c r="Z52" s="78"/>
      <c r="AA52" s="78"/>
      <c r="AB52" s="78"/>
      <c r="AC52" s="78"/>
      <c r="AD52" s="78"/>
      <c r="AE52" s="79"/>
      <c r="AF52" s="80"/>
      <c r="AG52" s="81"/>
      <c r="AH52" s="78"/>
      <c r="AI52" s="78"/>
      <c r="AJ52" s="78"/>
      <c r="AK52" s="78"/>
      <c r="AL52" s="78"/>
      <c r="AM52" s="78"/>
      <c r="AN52" s="78"/>
      <c r="AO52" s="78"/>
      <c r="AP52" s="78"/>
      <c r="AQ52" s="79"/>
      <c r="AR52" s="80"/>
      <c r="AS52" s="81">
        <v>30</v>
      </c>
      <c r="AT52" s="78"/>
      <c r="AU52" s="78"/>
      <c r="AV52" s="78"/>
      <c r="AW52" s="78"/>
      <c r="AX52" s="78"/>
      <c r="AY52" s="78"/>
      <c r="AZ52" s="78"/>
      <c r="BA52" s="78"/>
      <c r="BB52" s="78"/>
      <c r="BC52" s="79"/>
      <c r="BD52" s="80">
        <v>2</v>
      </c>
      <c r="BE52" s="81"/>
      <c r="BF52" s="78"/>
      <c r="BG52" s="78"/>
      <c r="BH52" s="78"/>
      <c r="BI52" s="78"/>
      <c r="BJ52" s="78"/>
      <c r="BK52" s="78"/>
      <c r="BL52" s="78"/>
      <c r="BM52" s="78"/>
      <c r="BN52" s="78"/>
      <c r="BO52" s="79"/>
      <c r="BP52" s="80"/>
      <c r="BQ52" s="81"/>
      <c r="BR52" s="78"/>
      <c r="BS52" s="78"/>
      <c r="BT52" s="78"/>
      <c r="BU52" s="78"/>
      <c r="BV52" s="78"/>
      <c r="BW52" s="78"/>
      <c r="BX52" s="78"/>
      <c r="BY52" s="78"/>
      <c r="BZ52" s="78"/>
      <c r="CA52" s="79"/>
      <c r="CB52" s="80"/>
      <c r="CC52" s="81"/>
      <c r="CD52" s="78"/>
      <c r="CE52" s="78"/>
      <c r="CF52" s="78"/>
      <c r="CG52" s="78"/>
      <c r="CH52" s="78"/>
      <c r="CI52" s="78"/>
      <c r="CJ52" s="78"/>
      <c r="CK52" s="78"/>
      <c r="CL52" s="78"/>
      <c r="CM52" s="79"/>
      <c r="CN52" s="80"/>
      <c r="CO52" s="81"/>
      <c r="CP52" s="78"/>
      <c r="CQ52" s="78"/>
      <c r="CR52" s="78"/>
      <c r="CS52" s="78"/>
      <c r="CT52" s="78"/>
      <c r="CU52" s="78"/>
      <c r="CV52" s="78"/>
      <c r="CW52" s="78"/>
      <c r="CX52" s="78"/>
      <c r="CY52" s="79"/>
      <c r="CZ52" s="80"/>
    </row>
    <row r="53" spans="2:104" ht="15">
      <c r="B53" s="66" t="s">
        <v>120</v>
      </c>
      <c r="C53" s="114" t="s">
        <v>133</v>
      </c>
      <c r="D53" s="65"/>
      <c r="E53" s="65"/>
      <c r="F53" s="115" t="s">
        <v>162</v>
      </c>
      <c r="G53" s="49">
        <f t="shared" si="2"/>
        <v>60</v>
      </c>
      <c r="H53" s="47">
        <f t="shared" si="3"/>
        <v>25</v>
      </c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9"/>
      <c r="T53" s="80"/>
      <c r="U53" s="81"/>
      <c r="V53" s="78"/>
      <c r="W53" s="78"/>
      <c r="X53" s="78"/>
      <c r="Y53" s="78"/>
      <c r="Z53" s="78"/>
      <c r="AA53" s="78"/>
      <c r="AB53" s="78"/>
      <c r="AC53" s="78"/>
      <c r="AD53" s="78"/>
      <c r="AE53" s="79"/>
      <c r="AF53" s="80"/>
      <c r="AG53" s="81"/>
      <c r="AH53" s="78"/>
      <c r="AI53" s="78"/>
      <c r="AJ53" s="78"/>
      <c r="AK53" s="78"/>
      <c r="AL53" s="78"/>
      <c r="AM53" s="78"/>
      <c r="AN53" s="78"/>
      <c r="AO53" s="78"/>
      <c r="AP53" s="78"/>
      <c r="AQ53" s="79"/>
      <c r="AR53" s="80"/>
      <c r="AS53" s="81"/>
      <c r="AT53" s="78"/>
      <c r="AU53" s="78"/>
      <c r="AV53" s="78"/>
      <c r="AW53" s="78"/>
      <c r="AX53" s="78"/>
      <c r="AY53" s="78"/>
      <c r="AZ53" s="78"/>
      <c r="BA53" s="78"/>
      <c r="BB53" s="78"/>
      <c r="BC53" s="79"/>
      <c r="BD53" s="80"/>
      <c r="BE53" s="81"/>
      <c r="BF53" s="78"/>
      <c r="BG53" s="78"/>
      <c r="BH53" s="78">
        <v>30</v>
      </c>
      <c r="BI53" s="78"/>
      <c r="BJ53" s="78"/>
      <c r="BK53" s="78"/>
      <c r="BL53" s="78"/>
      <c r="BM53" s="78"/>
      <c r="BN53" s="78"/>
      <c r="BO53" s="79"/>
      <c r="BP53" s="80">
        <v>8</v>
      </c>
      <c r="BQ53" s="81"/>
      <c r="BR53" s="78"/>
      <c r="BS53" s="78"/>
      <c r="BT53" s="78">
        <v>30</v>
      </c>
      <c r="BU53" s="78"/>
      <c r="BV53" s="78"/>
      <c r="BW53" s="78"/>
      <c r="BX53" s="78"/>
      <c r="BY53" s="78"/>
      <c r="BZ53" s="78"/>
      <c r="CA53" s="79"/>
      <c r="CB53" s="80">
        <v>17</v>
      </c>
      <c r="CC53" s="81"/>
      <c r="CD53" s="78"/>
      <c r="CE53" s="78"/>
      <c r="CF53" s="78"/>
      <c r="CG53" s="78"/>
      <c r="CH53" s="78"/>
      <c r="CI53" s="78"/>
      <c r="CJ53" s="78"/>
      <c r="CK53" s="78"/>
      <c r="CL53" s="78"/>
      <c r="CM53" s="79"/>
      <c r="CN53" s="80"/>
      <c r="CO53" s="81"/>
      <c r="CP53" s="78"/>
      <c r="CQ53" s="78"/>
      <c r="CR53" s="78"/>
      <c r="CS53" s="78"/>
      <c r="CT53" s="78"/>
      <c r="CU53" s="78"/>
      <c r="CV53" s="78"/>
      <c r="CW53" s="78"/>
      <c r="CX53" s="78"/>
      <c r="CY53" s="79"/>
      <c r="CZ53" s="80"/>
    </row>
    <row r="54" spans="2:104" ht="30">
      <c r="B54" s="66" t="s">
        <v>121</v>
      </c>
      <c r="C54" s="130" t="s">
        <v>205</v>
      </c>
      <c r="D54" s="141" t="s">
        <v>144</v>
      </c>
      <c r="E54" s="65"/>
      <c r="F54" s="127" t="s">
        <v>193</v>
      </c>
      <c r="G54" s="133">
        <f t="shared" si="2"/>
        <v>150</v>
      </c>
      <c r="H54" s="134">
        <f t="shared" si="3"/>
        <v>5</v>
      </c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9"/>
      <c r="T54" s="80"/>
      <c r="U54" s="81"/>
      <c r="V54" s="78"/>
      <c r="W54" s="135">
        <v>30</v>
      </c>
      <c r="X54" s="78"/>
      <c r="Y54" s="78"/>
      <c r="Z54" s="78"/>
      <c r="AA54" s="78"/>
      <c r="AB54" s="78"/>
      <c r="AC54" s="78"/>
      <c r="AD54" s="78"/>
      <c r="AE54" s="79"/>
      <c r="AF54" s="137">
        <v>1</v>
      </c>
      <c r="AG54" s="81"/>
      <c r="AH54" s="78"/>
      <c r="AI54" s="135">
        <v>60</v>
      </c>
      <c r="AJ54" s="78"/>
      <c r="AK54" s="78"/>
      <c r="AL54" s="78"/>
      <c r="AM54" s="78"/>
      <c r="AN54" s="78"/>
      <c r="AO54" s="78"/>
      <c r="AP54" s="78"/>
      <c r="AQ54" s="79"/>
      <c r="AR54" s="137">
        <v>2</v>
      </c>
      <c r="AS54" s="81"/>
      <c r="AT54" s="78"/>
      <c r="AU54" s="135">
        <v>60</v>
      </c>
      <c r="AV54" s="78"/>
      <c r="AW54" s="78"/>
      <c r="AX54" s="78"/>
      <c r="AY54" s="78"/>
      <c r="AZ54" s="78"/>
      <c r="BA54" s="78"/>
      <c r="BB54" s="78"/>
      <c r="BC54" s="79"/>
      <c r="BD54" s="137">
        <v>2</v>
      </c>
      <c r="BE54" s="81"/>
      <c r="BF54" s="78"/>
      <c r="BG54" s="78"/>
      <c r="BH54" s="78"/>
      <c r="BI54" s="78"/>
      <c r="BJ54" s="78"/>
      <c r="BK54" s="78"/>
      <c r="BL54" s="78"/>
      <c r="BM54" s="78"/>
      <c r="BN54" s="78"/>
      <c r="BO54" s="79"/>
      <c r="BP54" s="80"/>
      <c r="BQ54" s="81"/>
      <c r="BR54" s="78"/>
      <c r="BS54" s="78"/>
      <c r="BT54" s="78"/>
      <c r="BU54" s="78"/>
      <c r="BV54" s="78"/>
      <c r="BW54" s="78"/>
      <c r="BX54" s="78"/>
      <c r="BY54" s="78"/>
      <c r="BZ54" s="78"/>
      <c r="CA54" s="79"/>
      <c r="CB54" s="80"/>
      <c r="CC54" s="81"/>
      <c r="CD54" s="78"/>
      <c r="CE54" s="78"/>
      <c r="CF54" s="78"/>
      <c r="CG54" s="78"/>
      <c r="CH54" s="78"/>
      <c r="CI54" s="78"/>
      <c r="CJ54" s="78"/>
      <c r="CK54" s="78"/>
      <c r="CL54" s="78"/>
      <c r="CM54" s="79"/>
      <c r="CN54" s="80"/>
      <c r="CO54" s="81"/>
      <c r="CP54" s="78"/>
      <c r="CQ54" s="78"/>
      <c r="CR54" s="78"/>
      <c r="CS54" s="78"/>
      <c r="CT54" s="78"/>
      <c r="CU54" s="78"/>
      <c r="CV54" s="78"/>
      <c r="CW54" s="78"/>
      <c r="CX54" s="78"/>
      <c r="CY54" s="79"/>
      <c r="CZ54" s="80"/>
    </row>
    <row r="55" spans="2:104" ht="15">
      <c r="B55" s="66" t="s">
        <v>150</v>
      </c>
      <c r="C55" s="140" t="s">
        <v>192</v>
      </c>
      <c r="D55" s="65"/>
      <c r="E55" s="65"/>
      <c r="F55" s="115" t="s">
        <v>141</v>
      </c>
      <c r="G55" s="49">
        <f t="shared" si="2"/>
        <v>30</v>
      </c>
      <c r="H55" s="47">
        <f t="shared" si="3"/>
        <v>1</v>
      </c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9"/>
      <c r="T55" s="80"/>
      <c r="U55" s="81"/>
      <c r="V55" s="78"/>
      <c r="W55" s="78"/>
      <c r="X55" s="78"/>
      <c r="Y55" s="78"/>
      <c r="Z55" s="78"/>
      <c r="AA55" s="78"/>
      <c r="AB55" s="78"/>
      <c r="AC55" s="78"/>
      <c r="AD55" s="78"/>
      <c r="AE55" s="79"/>
      <c r="AF55" s="80"/>
      <c r="AG55" s="81">
        <v>30</v>
      </c>
      <c r="AH55" s="78"/>
      <c r="AI55" s="78"/>
      <c r="AJ55" s="78"/>
      <c r="AK55" s="78"/>
      <c r="AL55" s="78"/>
      <c r="AM55" s="78"/>
      <c r="AN55" s="78"/>
      <c r="AO55" s="78"/>
      <c r="AP55" s="78"/>
      <c r="AQ55" s="79"/>
      <c r="AR55" s="80">
        <v>1</v>
      </c>
      <c r="AS55" s="81"/>
      <c r="AT55" s="78"/>
      <c r="AU55" s="78"/>
      <c r="AV55" s="78"/>
      <c r="AW55" s="78"/>
      <c r="AX55" s="78"/>
      <c r="AY55" s="78"/>
      <c r="AZ55" s="78"/>
      <c r="BA55" s="78"/>
      <c r="BB55" s="78"/>
      <c r="BC55" s="79"/>
      <c r="BD55" s="80"/>
      <c r="BE55" s="81"/>
      <c r="BF55" s="78"/>
      <c r="BG55" s="78"/>
      <c r="BH55" s="78"/>
      <c r="BI55" s="78"/>
      <c r="BJ55" s="78"/>
      <c r="BK55" s="78"/>
      <c r="BL55" s="78"/>
      <c r="BM55" s="78"/>
      <c r="BN55" s="78"/>
      <c r="BO55" s="79"/>
      <c r="BP55" s="80"/>
      <c r="BQ55" s="81"/>
      <c r="BR55" s="78"/>
      <c r="BS55" s="78"/>
      <c r="BT55" s="78"/>
      <c r="BU55" s="78"/>
      <c r="BV55" s="78"/>
      <c r="BW55" s="78"/>
      <c r="BX55" s="78"/>
      <c r="BY55" s="78"/>
      <c r="BZ55" s="78"/>
      <c r="CA55" s="79"/>
      <c r="CB55" s="80"/>
      <c r="CC55" s="81"/>
      <c r="CD55" s="78"/>
      <c r="CE55" s="78"/>
      <c r="CF55" s="78"/>
      <c r="CG55" s="78"/>
      <c r="CH55" s="78"/>
      <c r="CI55" s="78"/>
      <c r="CJ55" s="78"/>
      <c r="CK55" s="78"/>
      <c r="CL55" s="78"/>
      <c r="CM55" s="79"/>
      <c r="CN55" s="80"/>
      <c r="CO55" s="81"/>
      <c r="CP55" s="78"/>
      <c r="CQ55" s="78"/>
      <c r="CR55" s="78"/>
      <c r="CS55" s="78"/>
      <c r="CT55" s="78"/>
      <c r="CU55" s="78"/>
      <c r="CV55" s="78"/>
      <c r="CW55" s="78"/>
      <c r="CX55" s="78"/>
      <c r="CY55" s="79"/>
      <c r="CZ55" s="80"/>
    </row>
    <row r="56" spans="2:104" ht="15">
      <c r="B56" s="66" t="s">
        <v>151</v>
      </c>
      <c r="C56" s="124" t="s">
        <v>199</v>
      </c>
      <c r="D56" s="65"/>
      <c r="E56" s="65"/>
      <c r="F56" s="115" t="s">
        <v>141</v>
      </c>
      <c r="G56" s="49">
        <f t="shared" si="2"/>
        <v>15</v>
      </c>
      <c r="H56" s="47">
        <f t="shared" si="3"/>
        <v>2</v>
      </c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9"/>
      <c r="T56" s="80"/>
      <c r="U56" s="81"/>
      <c r="V56" s="78"/>
      <c r="W56" s="78"/>
      <c r="X56" s="78"/>
      <c r="Y56" s="78"/>
      <c r="Z56" s="78"/>
      <c r="AA56" s="78"/>
      <c r="AB56" s="78"/>
      <c r="AC56" s="78"/>
      <c r="AD56" s="78"/>
      <c r="AE56" s="79"/>
      <c r="AF56" s="80"/>
      <c r="AG56" s="81"/>
      <c r="AH56" s="78">
        <v>15</v>
      </c>
      <c r="AI56" s="78"/>
      <c r="AJ56" s="78"/>
      <c r="AK56" s="78"/>
      <c r="AL56" s="78"/>
      <c r="AM56" s="78"/>
      <c r="AN56" s="78"/>
      <c r="AO56" s="78"/>
      <c r="AP56" s="78"/>
      <c r="AQ56" s="79"/>
      <c r="AR56" s="80">
        <v>2</v>
      </c>
      <c r="AS56" s="81"/>
      <c r="AT56" s="78"/>
      <c r="AU56" s="78"/>
      <c r="AV56" s="78"/>
      <c r="AW56" s="78"/>
      <c r="AX56" s="78"/>
      <c r="AY56" s="78"/>
      <c r="AZ56" s="78"/>
      <c r="BA56" s="78"/>
      <c r="BB56" s="78"/>
      <c r="BC56" s="79"/>
      <c r="BD56" s="80"/>
      <c r="BE56" s="81"/>
      <c r="BF56" s="78"/>
      <c r="BG56" s="78"/>
      <c r="BH56" s="78"/>
      <c r="BI56" s="78"/>
      <c r="BJ56" s="78"/>
      <c r="BK56" s="78"/>
      <c r="BL56" s="78"/>
      <c r="BM56" s="78"/>
      <c r="BN56" s="78"/>
      <c r="BO56" s="79"/>
      <c r="BP56" s="80"/>
      <c r="BQ56" s="81"/>
      <c r="BR56" s="78"/>
      <c r="BS56" s="78"/>
      <c r="BT56" s="78"/>
      <c r="BU56" s="78"/>
      <c r="BV56" s="78"/>
      <c r="BW56" s="78"/>
      <c r="BX56" s="78"/>
      <c r="BY56" s="78"/>
      <c r="BZ56" s="78"/>
      <c r="CA56" s="79"/>
      <c r="CB56" s="80"/>
      <c r="CC56" s="81"/>
      <c r="CD56" s="78"/>
      <c r="CE56" s="78"/>
      <c r="CF56" s="78"/>
      <c r="CG56" s="78"/>
      <c r="CH56" s="78"/>
      <c r="CI56" s="78"/>
      <c r="CJ56" s="78"/>
      <c r="CK56" s="78"/>
      <c r="CL56" s="78"/>
      <c r="CM56" s="79"/>
      <c r="CN56" s="80"/>
      <c r="CO56" s="81"/>
      <c r="CP56" s="78"/>
      <c r="CQ56" s="78"/>
      <c r="CR56" s="78"/>
      <c r="CS56" s="78"/>
      <c r="CT56" s="78"/>
      <c r="CU56" s="78"/>
      <c r="CV56" s="78"/>
      <c r="CW56" s="78"/>
      <c r="CX56" s="78"/>
      <c r="CY56" s="79"/>
      <c r="CZ56" s="80"/>
    </row>
    <row r="57" spans="2:104" ht="30">
      <c r="B57" s="66" t="s">
        <v>152</v>
      </c>
      <c r="C57" s="116" t="s">
        <v>159</v>
      </c>
      <c r="D57" s="65"/>
      <c r="E57" s="65"/>
      <c r="F57" s="131" t="s">
        <v>141</v>
      </c>
      <c r="G57" s="49">
        <f t="shared" si="2"/>
        <v>15</v>
      </c>
      <c r="H57" s="47">
        <f t="shared" si="3"/>
        <v>1</v>
      </c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9"/>
      <c r="T57" s="80"/>
      <c r="U57" s="81"/>
      <c r="V57" s="78"/>
      <c r="W57" s="78"/>
      <c r="X57" s="78"/>
      <c r="Y57" s="78"/>
      <c r="Z57" s="78"/>
      <c r="AA57" s="78"/>
      <c r="AB57" s="78"/>
      <c r="AC57" s="78"/>
      <c r="AD57" s="78"/>
      <c r="AE57" s="79"/>
      <c r="AF57" s="80"/>
      <c r="AG57" s="81"/>
      <c r="AH57" s="78">
        <v>15</v>
      </c>
      <c r="AI57" s="78"/>
      <c r="AJ57" s="78"/>
      <c r="AK57" s="78"/>
      <c r="AL57" s="78"/>
      <c r="AM57" s="78"/>
      <c r="AN57" s="78"/>
      <c r="AO57" s="78"/>
      <c r="AP57" s="78"/>
      <c r="AQ57" s="79"/>
      <c r="AR57" s="80">
        <v>1</v>
      </c>
      <c r="AS57" s="81"/>
      <c r="AT57" s="78"/>
      <c r="AU57" s="78"/>
      <c r="AV57" s="78"/>
      <c r="AW57" s="78"/>
      <c r="AX57" s="78"/>
      <c r="AY57" s="78"/>
      <c r="AZ57" s="78"/>
      <c r="BA57" s="78"/>
      <c r="BB57" s="78"/>
      <c r="BC57" s="79"/>
      <c r="BD57" s="80"/>
      <c r="BE57" s="81"/>
      <c r="BF57" s="78"/>
      <c r="BG57" s="78"/>
      <c r="BH57" s="78"/>
      <c r="BI57" s="78"/>
      <c r="BJ57" s="78"/>
      <c r="BK57" s="78"/>
      <c r="BL57" s="78"/>
      <c r="BM57" s="78"/>
      <c r="BN57" s="78"/>
      <c r="BO57" s="79"/>
      <c r="BP57" s="80"/>
      <c r="BQ57" s="81"/>
      <c r="BR57" s="78"/>
      <c r="BS57" s="78"/>
      <c r="BT57" s="78"/>
      <c r="BU57" s="78"/>
      <c r="BV57" s="78"/>
      <c r="BW57" s="78"/>
      <c r="BX57" s="78"/>
      <c r="BY57" s="78"/>
      <c r="BZ57" s="78"/>
      <c r="CA57" s="79"/>
      <c r="CB57" s="80"/>
      <c r="CC57" s="81"/>
      <c r="CD57" s="78"/>
      <c r="CE57" s="78"/>
      <c r="CF57" s="78"/>
      <c r="CG57" s="78"/>
      <c r="CH57" s="78"/>
      <c r="CI57" s="78"/>
      <c r="CJ57" s="78"/>
      <c r="CK57" s="78"/>
      <c r="CL57" s="78"/>
      <c r="CM57" s="79"/>
      <c r="CN57" s="80"/>
      <c r="CO57" s="81"/>
      <c r="CP57" s="78"/>
      <c r="CQ57" s="78"/>
      <c r="CR57" s="78"/>
      <c r="CS57" s="78"/>
      <c r="CT57" s="78"/>
      <c r="CU57" s="78"/>
      <c r="CV57" s="78"/>
      <c r="CW57" s="78"/>
      <c r="CX57" s="78"/>
      <c r="CY57" s="79"/>
      <c r="CZ57" s="80"/>
    </row>
    <row r="58" spans="2:104" ht="15">
      <c r="B58" s="66" t="s">
        <v>153</v>
      </c>
      <c r="C58" s="114" t="s">
        <v>161</v>
      </c>
      <c r="D58" s="115"/>
      <c r="E58" s="65"/>
      <c r="F58" s="65" t="s">
        <v>140</v>
      </c>
      <c r="G58" s="49">
        <f t="shared" si="2"/>
        <v>15</v>
      </c>
      <c r="H58" s="47">
        <f t="shared" si="3"/>
        <v>2</v>
      </c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9"/>
      <c r="T58" s="80"/>
      <c r="U58" s="81"/>
      <c r="V58" s="78">
        <v>15</v>
      </c>
      <c r="W58" s="78"/>
      <c r="X58" s="78"/>
      <c r="Y58" s="78"/>
      <c r="Z58" s="78"/>
      <c r="AA58" s="78"/>
      <c r="AB58" s="78"/>
      <c r="AC58" s="78"/>
      <c r="AD58" s="78"/>
      <c r="AE58" s="79"/>
      <c r="AF58" s="80">
        <v>2</v>
      </c>
      <c r="AG58" s="81"/>
      <c r="AH58" s="78"/>
      <c r="AI58" s="78"/>
      <c r="AJ58" s="78"/>
      <c r="AK58" s="78"/>
      <c r="AL58" s="78"/>
      <c r="AM58" s="78"/>
      <c r="AN58" s="78"/>
      <c r="AO58" s="78"/>
      <c r="AP58" s="78"/>
      <c r="AQ58" s="79"/>
      <c r="AR58" s="80"/>
      <c r="AS58" s="81"/>
      <c r="AT58" s="78"/>
      <c r="AU58" s="78"/>
      <c r="AV58" s="78"/>
      <c r="AW58" s="78"/>
      <c r="AX58" s="78"/>
      <c r="AY58" s="78"/>
      <c r="AZ58" s="78"/>
      <c r="BA58" s="78"/>
      <c r="BB58" s="78"/>
      <c r="BC58" s="79"/>
      <c r="BD58" s="80"/>
      <c r="BE58" s="81"/>
      <c r="BF58" s="78"/>
      <c r="BG58" s="78"/>
      <c r="BH58" s="78"/>
      <c r="BI58" s="78"/>
      <c r="BJ58" s="78"/>
      <c r="BK58" s="78"/>
      <c r="BL58" s="78"/>
      <c r="BM58" s="78"/>
      <c r="BN58" s="78"/>
      <c r="BO58" s="79"/>
      <c r="BP58" s="80"/>
      <c r="BQ58" s="81"/>
      <c r="BR58" s="78"/>
      <c r="BS58" s="78"/>
      <c r="BT58" s="78"/>
      <c r="BU58" s="78"/>
      <c r="BV58" s="78"/>
      <c r="BW58" s="78"/>
      <c r="BX58" s="78"/>
      <c r="BY58" s="78"/>
      <c r="BZ58" s="78"/>
      <c r="CA58" s="79"/>
      <c r="CB58" s="80"/>
      <c r="CC58" s="81"/>
      <c r="CD58" s="78"/>
      <c r="CE58" s="78"/>
      <c r="CF58" s="78"/>
      <c r="CG58" s="78"/>
      <c r="CH58" s="78"/>
      <c r="CI58" s="78"/>
      <c r="CJ58" s="78"/>
      <c r="CK58" s="78"/>
      <c r="CL58" s="78"/>
      <c r="CM58" s="79"/>
      <c r="CN58" s="80"/>
      <c r="CO58" s="81"/>
      <c r="CP58" s="78"/>
      <c r="CQ58" s="78"/>
      <c r="CR58" s="78"/>
      <c r="CS58" s="78"/>
      <c r="CT58" s="78"/>
      <c r="CU58" s="78"/>
      <c r="CV58" s="78"/>
      <c r="CW58" s="78"/>
      <c r="CX58" s="78"/>
      <c r="CY58" s="79"/>
      <c r="CZ58" s="80"/>
    </row>
    <row r="59" spans="2:104" ht="30">
      <c r="B59" s="66" t="s">
        <v>153</v>
      </c>
      <c r="C59" s="116" t="s">
        <v>180</v>
      </c>
      <c r="D59" s="65" t="s">
        <v>141</v>
      </c>
      <c r="E59" s="65"/>
      <c r="F59" s="115"/>
      <c r="G59" s="49">
        <f t="shared" si="2"/>
        <v>15</v>
      </c>
      <c r="H59" s="47">
        <f t="shared" si="3"/>
        <v>2</v>
      </c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9"/>
      <c r="T59" s="80"/>
      <c r="U59" s="81"/>
      <c r="V59" s="78"/>
      <c r="W59" s="78"/>
      <c r="X59" s="78"/>
      <c r="Y59" s="78"/>
      <c r="Z59" s="78"/>
      <c r="AA59" s="78"/>
      <c r="AB59" s="78"/>
      <c r="AC59" s="78"/>
      <c r="AD59" s="78"/>
      <c r="AE59" s="79"/>
      <c r="AF59" s="80"/>
      <c r="AG59" s="81"/>
      <c r="AH59" s="78">
        <v>15</v>
      </c>
      <c r="AI59" s="78"/>
      <c r="AJ59" s="78"/>
      <c r="AK59" s="78"/>
      <c r="AL59" s="78"/>
      <c r="AM59" s="78"/>
      <c r="AN59" s="78"/>
      <c r="AO59" s="78"/>
      <c r="AP59" s="78"/>
      <c r="AQ59" s="79"/>
      <c r="AR59" s="80">
        <v>2</v>
      </c>
      <c r="AS59" s="81"/>
      <c r="AT59" s="78"/>
      <c r="AU59" s="78"/>
      <c r="AV59" s="78"/>
      <c r="AW59" s="78"/>
      <c r="AX59" s="78"/>
      <c r="AY59" s="78"/>
      <c r="AZ59" s="78"/>
      <c r="BA59" s="78"/>
      <c r="BB59" s="78"/>
      <c r="BC59" s="79"/>
      <c r="BD59" s="80"/>
      <c r="BE59" s="81"/>
      <c r="BF59" s="78"/>
      <c r="BG59" s="78"/>
      <c r="BH59" s="78"/>
      <c r="BI59" s="78"/>
      <c r="BJ59" s="78"/>
      <c r="BK59" s="78"/>
      <c r="BL59" s="78"/>
      <c r="BM59" s="78"/>
      <c r="BN59" s="78"/>
      <c r="BO59" s="79"/>
      <c r="BP59" s="80"/>
      <c r="BQ59" s="81"/>
      <c r="BR59" s="78"/>
      <c r="BS59" s="78"/>
      <c r="BT59" s="78"/>
      <c r="BU59" s="78"/>
      <c r="BV59" s="78"/>
      <c r="BW59" s="78"/>
      <c r="BX59" s="78"/>
      <c r="BY59" s="78"/>
      <c r="BZ59" s="78"/>
      <c r="CA59" s="79"/>
      <c r="CB59" s="80"/>
      <c r="CC59" s="81"/>
      <c r="CD59" s="78"/>
      <c r="CE59" s="78"/>
      <c r="CF59" s="78"/>
      <c r="CG59" s="78"/>
      <c r="CH59" s="78"/>
      <c r="CI59" s="78"/>
      <c r="CJ59" s="78"/>
      <c r="CK59" s="78"/>
      <c r="CL59" s="78"/>
      <c r="CM59" s="79"/>
      <c r="CN59" s="80"/>
      <c r="CO59" s="81"/>
      <c r="CP59" s="78"/>
      <c r="CQ59" s="78"/>
      <c r="CR59" s="78"/>
      <c r="CS59" s="78"/>
      <c r="CT59" s="78"/>
      <c r="CU59" s="78"/>
      <c r="CV59" s="78"/>
      <c r="CW59" s="78"/>
      <c r="CX59" s="78"/>
      <c r="CY59" s="79"/>
      <c r="CZ59" s="80"/>
    </row>
    <row r="60" spans="2:104" ht="15">
      <c r="B60" s="66" t="s">
        <v>154</v>
      </c>
      <c r="C60" s="123" t="s">
        <v>181</v>
      </c>
      <c r="D60" s="115"/>
      <c r="E60" s="65"/>
      <c r="F60" s="65" t="s">
        <v>143</v>
      </c>
      <c r="G60" s="49">
        <f t="shared" si="2"/>
        <v>15</v>
      </c>
      <c r="H60" s="47">
        <f t="shared" si="3"/>
        <v>1</v>
      </c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9"/>
      <c r="T60" s="80"/>
      <c r="U60" s="81"/>
      <c r="V60" s="78"/>
      <c r="W60" s="78"/>
      <c r="X60" s="78"/>
      <c r="Y60" s="78"/>
      <c r="Z60" s="78"/>
      <c r="AA60" s="78"/>
      <c r="AB60" s="78"/>
      <c r="AC60" s="78"/>
      <c r="AD60" s="78"/>
      <c r="AE60" s="79"/>
      <c r="AF60" s="80"/>
      <c r="AG60" s="81"/>
      <c r="AH60" s="78"/>
      <c r="AI60" s="78"/>
      <c r="AJ60" s="78"/>
      <c r="AK60" s="78"/>
      <c r="AL60" s="78"/>
      <c r="AM60" s="78"/>
      <c r="AN60" s="78"/>
      <c r="AO60" s="78"/>
      <c r="AP60" s="78"/>
      <c r="AQ60" s="79"/>
      <c r="AR60" s="80"/>
      <c r="AS60" s="81"/>
      <c r="AT60" s="78"/>
      <c r="AU60" s="78"/>
      <c r="AV60" s="78"/>
      <c r="AW60" s="78"/>
      <c r="AX60" s="78"/>
      <c r="AY60" s="78"/>
      <c r="AZ60" s="78"/>
      <c r="BA60" s="78"/>
      <c r="BB60" s="78"/>
      <c r="BC60" s="79"/>
      <c r="BD60" s="80"/>
      <c r="BE60" s="81"/>
      <c r="BF60" s="78">
        <v>15</v>
      </c>
      <c r="BG60" s="78"/>
      <c r="BH60" s="78"/>
      <c r="BI60" s="78"/>
      <c r="BJ60" s="78"/>
      <c r="BK60" s="78"/>
      <c r="BL60" s="78"/>
      <c r="BM60" s="78"/>
      <c r="BN60" s="78"/>
      <c r="BO60" s="79"/>
      <c r="BP60" s="80">
        <v>1</v>
      </c>
      <c r="BQ60" s="81"/>
      <c r="BR60" s="78"/>
      <c r="BS60" s="78"/>
      <c r="BT60" s="78"/>
      <c r="BU60" s="78"/>
      <c r="BV60" s="78"/>
      <c r="BW60" s="78"/>
      <c r="BX60" s="78"/>
      <c r="BY60" s="78"/>
      <c r="BZ60" s="78"/>
      <c r="CA60" s="79"/>
      <c r="CB60" s="80"/>
      <c r="CC60" s="81"/>
      <c r="CD60" s="78"/>
      <c r="CE60" s="78"/>
      <c r="CF60" s="78"/>
      <c r="CG60" s="78"/>
      <c r="CH60" s="78"/>
      <c r="CI60" s="78"/>
      <c r="CJ60" s="78"/>
      <c r="CK60" s="78"/>
      <c r="CL60" s="78"/>
      <c r="CM60" s="79"/>
      <c r="CN60" s="80"/>
      <c r="CO60" s="81"/>
      <c r="CP60" s="78"/>
      <c r="CQ60" s="78"/>
      <c r="CR60" s="78"/>
      <c r="CS60" s="78"/>
      <c r="CT60" s="78"/>
      <c r="CU60" s="78"/>
      <c r="CV60" s="78"/>
      <c r="CW60" s="78"/>
      <c r="CX60" s="78"/>
      <c r="CY60" s="79"/>
      <c r="CZ60" s="80"/>
    </row>
    <row r="61" spans="2:104" ht="30">
      <c r="B61" s="66" t="s">
        <v>155</v>
      </c>
      <c r="C61" s="132" t="s">
        <v>163</v>
      </c>
      <c r="D61" s="138" t="s">
        <v>164</v>
      </c>
      <c r="E61" s="138" t="s">
        <v>164</v>
      </c>
      <c r="F61" s="127" t="s">
        <v>195</v>
      </c>
      <c r="G61" s="133">
        <f>SUM(I61:S61,U61:AE61,AG61:AQ61,AS61:BC61,BE61:BO61,BQ61:CA61,CC61:CM61,CO61:CY61)</f>
        <v>510</v>
      </c>
      <c r="H61" s="134">
        <f>SUM(T61,AF61,AR61,BD61,BP61,CB61,CN61,CZ61)</f>
        <v>17</v>
      </c>
      <c r="I61" s="78"/>
      <c r="J61" s="136"/>
      <c r="K61" s="78"/>
      <c r="L61" s="78"/>
      <c r="M61" s="135">
        <v>150</v>
      </c>
      <c r="N61" s="78"/>
      <c r="O61" s="78"/>
      <c r="P61" s="78"/>
      <c r="Q61" s="78"/>
      <c r="R61" s="78"/>
      <c r="S61" s="79"/>
      <c r="T61" s="137">
        <v>5</v>
      </c>
      <c r="U61" s="81"/>
      <c r="V61" s="136"/>
      <c r="W61" s="78"/>
      <c r="X61" s="78"/>
      <c r="Y61" s="135">
        <v>120</v>
      </c>
      <c r="Z61" s="78"/>
      <c r="AA61" s="78"/>
      <c r="AB61" s="78"/>
      <c r="AC61" s="78"/>
      <c r="AD61" s="78"/>
      <c r="AE61" s="79"/>
      <c r="AF61" s="137">
        <v>4</v>
      </c>
      <c r="AG61" s="81"/>
      <c r="AH61" s="135"/>
      <c r="AI61" s="78"/>
      <c r="AJ61" s="78"/>
      <c r="AK61" s="135">
        <v>60</v>
      </c>
      <c r="AL61" s="78"/>
      <c r="AM61" s="78"/>
      <c r="AN61" s="78"/>
      <c r="AO61" s="78"/>
      <c r="AP61" s="78"/>
      <c r="AQ61" s="79"/>
      <c r="AR61" s="80">
        <v>2</v>
      </c>
      <c r="AS61" s="81"/>
      <c r="AT61" s="135"/>
      <c r="AU61" s="78"/>
      <c r="AV61" s="78"/>
      <c r="AW61" s="135">
        <v>60</v>
      </c>
      <c r="AX61" s="78"/>
      <c r="AY61" s="78"/>
      <c r="AZ61" s="78"/>
      <c r="BA61" s="78"/>
      <c r="BB61" s="78"/>
      <c r="BC61" s="79"/>
      <c r="BD61" s="137">
        <v>2</v>
      </c>
      <c r="BE61" s="81"/>
      <c r="BF61" s="135"/>
      <c r="BG61" s="78"/>
      <c r="BH61" s="78"/>
      <c r="BI61" s="135">
        <v>60</v>
      </c>
      <c r="BJ61" s="78"/>
      <c r="BK61" s="78"/>
      <c r="BL61" s="78"/>
      <c r="BM61" s="78"/>
      <c r="BN61" s="78"/>
      <c r="BO61" s="79"/>
      <c r="BP61" s="137">
        <v>2</v>
      </c>
      <c r="BQ61" s="81"/>
      <c r="BR61" s="135"/>
      <c r="BS61" s="78"/>
      <c r="BT61" s="78"/>
      <c r="BU61" s="135">
        <v>60</v>
      </c>
      <c r="BV61" s="78"/>
      <c r="BW61" s="78"/>
      <c r="BX61" s="78"/>
      <c r="BY61" s="78"/>
      <c r="BZ61" s="78"/>
      <c r="CA61" s="79"/>
      <c r="CB61" s="137">
        <v>2</v>
      </c>
      <c r="CC61" s="81"/>
      <c r="CD61" s="78"/>
      <c r="CE61" s="78"/>
      <c r="CF61" s="78"/>
      <c r="CG61" s="78"/>
      <c r="CH61" s="78"/>
      <c r="CI61" s="78"/>
      <c r="CJ61" s="78"/>
      <c r="CK61" s="78"/>
      <c r="CL61" s="78"/>
      <c r="CM61" s="79"/>
      <c r="CN61" s="80"/>
      <c r="CO61" s="81"/>
      <c r="CP61" s="78"/>
      <c r="CQ61" s="78"/>
      <c r="CR61" s="78"/>
      <c r="CS61" s="78"/>
      <c r="CT61" s="78"/>
      <c r="CU61" s="78"/>
      <c r="CV61" s="78"/>
      <c r="CW61" s="78"/>
      <c r="CX61" s="78"/>
      <c r="CY61" s="79"/>
      <c r="CZ61" s="80"/>
    </row>
    <row r="62" spans="2:104" ht="15">
      <c r="B62" s="66" t="s">
        <v>156</v>
      </c>
      <c r="C62" s="114" t="s">
        <v>165</v>
      </c>
      <c r="D62" s="65"/>
      <c r="E62" s="65"/>
      <c r="F62" s="115" t="s">
        <v>166</v>
      </c>
      <c r="G62" s="49">
        <f t="shared" si="2"/>
        <v>60</v>
      </c>
      <c r="H62" s="47">
        <f t="shared" si="3"/>
        <v>3</v>
      </c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9"/>
      <c r="T62" s="80"/>
      <c r="U62" s="81"/>
      <c r="V62" s="78">
        <v>30</v>
      </c>
      <c r="W62" s="78"/>
      <c r="X62" s="78"/>
      <c r="Y62" s="78"/>
      <c r="Z62" s="78"/>
      <c r="AA62" s="78"/>
      <c r="AB62" s="78"/>
      <c r="AC62" s="78"/>
      <c r="AD62" s="78"/>
      <c r="AE62" s="79"/>
      <c r="AF62" s="80">
        <v>1</v>
      </c>
      <c r="AG62" s="81"/>
      <c r="AH62" s="78">
        <v>30</v>
      </c>
      <c r="AI62" s="78"/>
      <c r="AJ62" s="78"/>
      <c r="AK62" s="78"/>
      <c r="AL62" s="78"/>
      <c r="AM62" s="78"/>
      <c r="AN62" s="78"/>
      <c r="AO62" s="78"/>
      <c r="AP62" s="78"/>
      <c r="AQ62" s="79"/>
      <c r="AR62" s="80">
        <v>2</v>
      </c>
      <c r="AS62" s="81"/>
      <c r="AT62" s="78"/>
      <c r="AU62" s="78"/>
      <c r="AV62" s="78"/>
      <c r="AW62" s="78"/>
      <c r="AX62" s="78"/>
      <c r="AY62" s="78"/>
      <c r="AZ62" s="78"/>
      <c r="BA62" s="78"/>
      <c r="BB62" s="78"/>
      <c r="BC62" s="79"/>
      <c r="BD62" s="80"/>
      <c r="BE62" s="81"/>
      <c r="BF62" s="78"/>
      <c r="BG62" s="78"/>
      <c r="BH62" s="78"/>
      <c r="BI62" s="78"/>
      <c r="BJ62" s="78"/>
      <c r="BK62" s="78"/>
      <c r="BL62" s="78"/>
      <c r="BM62" s="78"/>
      <c r="BN62" s="78"/>
      <c r="BO62" s="79"/>
      <c r="BP62" s="80"/>
      <c r="BQ62" s="81"/>
      <c r="BR62" s="78"/>
      <c r="BS62" s="78"/>
      <c r="BT62" s="78"/>
      <c r="BU62" s="78"/>
      <c r="BV62" s="78"/>
      <c r="BW62" s="78"/>
      <c r="BX62" s="78"/>
      <c r="BY62" s="78"/>
      <c r="BZ62" s="78"/>
      <c r="CA62" s="79"/>
      <c r="CB62" s="80"/>
      <c r="CC62" s="81"/>
      <c r="CD62" s="78"/>
      <c r="CE62" s="78"/>
      <c r="CF62" s="78"/>
      <c r="CG62" s="78"/>
      <c r="CH62" s="78"/>
      <c r="CI62" s="78"/>
      <c r="CJ62" s="78"/>
      <c r="CK62" s="78"/>
      <c r="CL62" s="78"/>
      <c r="CM62" s="79"/>
      <c r="CN62" s="80"/>
      <c r="CO62" s="81"/>
      <c r="CP62" s="78"/>
      <c r="CQ62" s="78"/>
      <c r="CR62" s="78"/>
      <c r="CS62" s="78"/>
      <c r="CT62" s="78"/>
      <c r="CU62" s="78"/>
      <c r="CV62" s="78"/>
      <c r="CW62" s="78"/>
      <c r="CX62" s="78"/>
      <c r="CY62" s="79"/>
      <c r="CZ62" s="80"/>
    </row>
    <row r="63" spans="2:104" ht="15">
      <c r="B63" s="66" t="s">
        <v>183</v>
      </c>
      <c r="C63" s="114" t="s">
        <v>167</v>
      </c>
      <c r="D63" s="65"/>
      <c r="E63" s="65"/>
      <c r="F63" s="115" t="s">
        <v>141</v>
      </c>
      <c r="G63" s="49">
        <f>SUM(I63:S63,U63:AE63,AG63:AQ63,AS63:BC63,BE63:BO63,BQ63:CA63,CC63:CM63,CO63:CY63)</f>
        <v>30</v>
      </c>
      <c r="H63" s="47">
        <f>SUM(T63,AF63,AR63,BD63,BP63,CB63,CN63,CZ63)</f>
        <v>2</v>
      </c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9"/>
      <c r="T63" s="80"/>
      <c r="U63" s="81"/>
      <c r="V63" s="78"/>
      <c r="W63" s="78"/>
      <c r="X63" s="78"/>
      <c r="Y63" s="78"/>
      <c r="Z63" s="78"/>
      <c r="AA63" s="78"/>
      <c r="AB63" s="78"/>
      <c r="AC63" s="78"/>
      <c r="AD63" s="78"/>
      <c r="AE63" s="79"/>
      <c r="AF63" s="80"/>
      <c r="AG63" s="81"/>
      <c r="AH63" s="78">
        <v>30</v>
      </c>
      <c r="AI63" s="78"/>
      <c r="AJ63" s="78"/>
      <c r="AK63" s="78"/>
      <c r="AL63" s="78"/>
      <c r="AM63" s="78"/>
      <c r="AN63" s="78"/>
      <c r="AO63" s="78"/>
      <c r="AP63" s="78"/>
      <c r="AQ63" s="79"/>
      <c r="AR63" s="80">
        <v>2</v>
      </c>
      <c r="AS63" s="81"/>
      <c r="AT63" s="78"/>
      <c r="AU63" s="78"/>
      <c r="AV63" s="78"/>
      <c r="AW63" s="78"/>
      <c r="AX63" s="78"/>
      <c r="AY63" s="78"/>
      <c r="AZ63" s="78"/>
      <c r="BA63" s="78"/>
      <c r="BB63" s="78"/>
      <c r="BC63" s="79"/>
      <c r="BD63" s="80"/>
      <c r="BE63" s="81"/>
      <c r="BF63" s="78"/>
      <c r="BG63" s="78"/>
      <c r="BH63" s="78"/>
      <c r="BI63" s="78"/>
      <c r="BJ63" s="78"/>
      <c r="BK63" s="78"/>
      <c r="BL63" s="78"/>
      <c r="BM63" s="78"/>
      <c r="BN63" s="78"/>
      <c r="BO63" s="79"/>
      <c r="BP63" s="80"/>
      <c r="BQ63" s="81"/>
      <c r="BR63" s="78"/>
      <c r="BS63" s="78"/>
      <c r="BT63" s="78"/>
      <c r="BU63" s="78"/>
      <c r="BV63" s="78"/>
      <c r="BW63" s="78"/>
      <c r="BX63" s="78"/>
      <c r="BY63" s="78"/>
      <c r="BZ63" s="78"/>
      <c r="CA63" s="79"/>
      <c r="CB63" s="80"/>
      <c r="CC63" s="81"/>
      <c r="CD63" s="78"/>
      <c r="CE63" s="78"/>
      <c r="CF63" s="78"/>
      <c r="CG63" s="78"/>
      <c r="CH63" s="78"/>
      <c r="CI63" s="78"/>
      <c r="CJ63" s="78"/>
      <c r="CK63" s="78"/>
      <c r="CL63" s="78"/>
      <c r="CM63" s="79"/>
      <c r="CN63" s="80"/>
      <c r="CO63" s="81"/>
      <c r="CP63" s="78"/>
      <c r="CQ63" s="78"/>
      <c r="CR63" s="78"/>
      <c r="CS63" s="78"/>
      <c r="CT63" s="78"/>
      <c r="CU63" s="78"/>
      <c r="CV63" s="78"/>
      <c r="CW63" s="78"/>
      <c r="CX63" s="78"/>
      <c r="CY63" s="79"/>
      <c r="CZ63" s="80"/>
    </row>
    <row r="64" spans="2:104" ht="15">
      <c r="B64" s="66" t="s">
        <v>184</v>
      </c>
      <c r="C64" s="114" t="s">
        <v>168</v>
      </c>
      <c r="D64" s="65"/>
      <c r="E64" s="65"/>
      <c r="F64" s="115" t="s">
        <v>182</v>
      </c>
      <c r="G64" s="49">
        <f t="shared" si="2"/>
        <v>60</v>
      </c>
      <c r="H64" s="47">
        <f t="shared" si="3"/>
        <v>2</v>
      </c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9"/>
      <c r="T64" s="80"/>
      <c r="U64" s="81"/>
      <c r="V64" s="78"/>
      <c r="W64" s="78"/>
      <c r="X64" s="78"/>
      <c r="Y64" s="78"/>
      <c r="Z64" s="78"/>
      <c r="AA64" s="78"/>
      <c r="AB64" s="78"/>
      <c r="AC64" s="78"/>
      <c r="AD64" s="78"/>
      <c r="AE64" s="79"/>
      <c r="AF64" s="80"/>
      <c r="AG64" s="81"/>
      <c r="AH64" s="78"/>
      <c r="AI64" s="78"/>
      <c r="AJ64" s="78"/>
      <c r="AK64" s="78"/>
      <c r="AL64" s="78"/>
      <c r="AM64" s="78"/>
      <c r="AN64" s="78"/>
      <c r="AO64" s="78"/>
      <c r="AP64" s="78"/>
      <c r="AQ64" s="79"/>
      <c r="AR64" s="80"/>
      <c r="AS64" s="81"/>
      <c r="AT64" s="78">
        <v>30</v>
      </c>
      <c r="AU64" s="78"/>
      <c r="AV64" s="78"/>
      <c r="AW64" s="78"/>
      <c r="AX64" s="78"/>
      <c r="AY64" s="78"/>
      <c r="AZ64" s="78"/>
      <c r="BA64" s="78"/>
      <c r="BB64" s="78"/>
      <c r="BC64" s="79"/>
      <c r="BD64" s="80">
        <v>1</v>
      </c>
      <c r="BE64" s="81"/>
      <c r="BF64" s="78">
        <v>30</v>
      </c>
      <c r="BG64" s="78"/>
      <c r="BH64" s="78"/>
      <c r="BI64" s="78"/>
      <c r="BJ64" s="78"/>
      <c r="BK64" s="78"/>
      <c r="BL64" s="78"/>
      <c r="BM64" s="78"/>
      <c r="BN64" s="78"/>
      <c r="BO64" s="79"/>
      <c r="BP64" s="80">
        <v>1</v>
      </c>
      <c r="BQ64" s="81"/>
      <c r="BR64" s="78"/>
      <c r="BS64" s="78"/>
      <c r="BT64" s="78"/>
      <c r="BU64" s="78"/>
      <c r="BV64" s="78"/>
      <c r="BW64" s="78"/>
      <c r="BX64" s="78"/>
      <c r="BY64" s="78"/>
      <c r="BZ64" s="78"/>
      <c r="CA64" s="79"/>
      <c r="CB64" s="80"/>
      <c r="CC64" s="81"/>
      <c r="CD64" s="78"/>
      <c r="CE64" s="78"/>
      <c r="CF64" s="78"/>
      <c r="CG64" s="78"/>
      <c r="CH64" s="78"/>
      <c r="CI64" s="78"/>
      <c r="CJ64" s="78"/>
      <c r="CK64" s="78"/>
      <c r="CL64" s="78"/>
      <c r="CM64" s="79"/>
      <c r="CN64" s="80"/>
      <c r="CO64" s="81"/>
      <c r="CP64" s="78"/>
      <c r="CQ64" s="78"/>
      <c r="CR64" s="78"/>
      <c r="CS64" s="78"/>
      <c r="CT64" s="78"/>
      <c r="CU64" s="78"/>
      <c r="CV64" s="78"/>
      <c r="CW64" s="78"/>
      <c r="CX64" s="78"/>
      <c r="CY64" s="79"/>
      <c r="CZ64" s="80"/>
    </row>
    <row r="65" spans="2:104" ht="15">
      <c r="B65" s="66" t="s">
        <v>185</v>
      </c>
      <c r="C65" s="114" t="s">
        <v>169</v>
      </c>
      <c r="D65" s="65"/>
      <c r="E65" s="65"/>
      <c r="F65" s="115" t="s">
        <v>141</v>
      </c>
      <c r="G65" s="49">
        <f aca="true" t="shared" si="4" ref="G65:G70">SUM(I65:S65,U65:AE65,AG65:AQ65,AS65:BC65,BE65:BO65,BQ65:CA65,CC65:CM65,CO65:CY65)</f>
        <v>30</v>
      </c>
      <c r="H65" s="47">
        <f aca="true" t="shared" si="5" ref="H65:H70">SUM(T65,AF65,AR65,BD65,BP65,CB65,CN65,CZ65)</f>
        <v>2</v>
      </c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9"/>
      <c r="T65" s="80"/>
      <c r="U65" s="81"/>
      <c r="V65" s="78"/>
      <c r="W65" s="78"/>
      <c r="X65" s="78"/>
      <c r="Y65" s="78"/>
      <c r="Z65" s="78"/>
      <c r="AA65" s="78"/>
      <c r="AB65" s="78"/>
      <c r="AC65" s="78"/>
      <c r="AD65" s="78"/>
      <c r="AE65" s="79"/>
      <c r="AF65" s="80"/>
      <c r="AG65" s="81"/>
      <c r="AH65" s="78">
        <v>30</v>
      </c>
      <c r="AI65" s="78"/>
      <c r="AJ65" s="78"/>
      <c r="AK65" s="78"/>
      <c r="AL65" s="78"/>
      <c r="AM65" s="78"/>
      <c r="AN65" s="78"/>
      <c r="AO65" s="78"/>
      <c r="AP65" s="78"/>
      <c r="AQ65" s="79"/>
      <c r="AR65" s="80">
        <v>2</v>
      </c>
      <c r="AS65" s="81"/>
      <c r="AT65" s="78"/>
      <c r="AU65" s="78"/>
      <c r="AV65" s="78"/>
      <c r="AW65" s="78"/>
      <c r="AX65" s="78"/>
      <c r="AY65" s="78"/>
      <c r="AZ65" s="78"/>
      <c r="BA65" s="78"/>
      <c r="BB65" s="78"/>
      <c r="BC65" s="79"/>
      <c r="BD65" s="80"/>
      <c r="BE65" s="81"/>
      <c r="BF65" s="78"/>
      <c r="BG65" s="78"/>
      <c r="BH65" s="78"/>
      <c r="BI65" s="78"/>
      <c r="BJ65" s="78"/>
      <c r="BK65" s="78"/>
      <c r="BL65" s="78"/>
      <c r="BM65" s="78"/>
      <c r="BN65" s="78"/>
      <c r="BO65" s="79"/>
      <c r="BP65" s="80"/>
      <c r="BQ65" s="81"/>
      <c r="BR65" s="78"/>
      <c r="BS65" s="78"/>
      <c r="BT65" s="78"/>
      <c r="BU65" s="78"/>
      <c r="BV65" s="78"/>
      <c r="BW65" s="78"/>
      <c r="BX65" s="78"/>
      <c r="BY65" s="78"/>
      <c r="BZ65" s="78"/>
      <c r="CA65" s="79"/>
      <c r="CB65" s="80"/>
      <c r="CC65" s="81"/>
      <c r="CD65" s="78"/>
      <c r="CE65" s="78"/>
      <c r="CF65" s="78"/>
      <c r="CG65" s="78"/>
      <c r="CH65" s="78"/>
      <c r="CI65" s="78"/>
      <c r="CJ65" s="78"/>
      <c r="CK65" s="78"/>
      <c r="CL65" s="78"/>
      <c r="CM65" s="79"/>
      <c r="CN65" s="80"/>
      <c r="CO65" s="81"/>
      <c r="CP65" s="78"/>
      <c r="CQ65" s="78"/>
      <c r="CR65" s="78"/>
      <c r="CS65" s="78"/>
      <c r="CT65" s="78"/>
      <c r="CU65" s="78"/>
      <c r="CV65" s="78"/>
      <c r="CW65" s="78"/>
      <c r="CX65" s="78"/>
      <c r="CY65" s="79"/>
      <c r="CZ65" s="80"/>
    </row>
    <row r="66" spans="2:104" ht="15">
      <c r="B66" s="66" t="s">
        <v>186</v>
      </c>
      <c r="C66" s="114" t="s">
        <v>170</v>
      </c>
      <c r="D66" s="65"/>
      <c r="E66" s="65"/>
      <c r="F66" s="115" t="s">
        <v>144</v>
      </c>
      <c r="G66" s="49">
        <f t="shared" si="4"/>
        <v>30</v>
      </c>
      <c r="H66" s="47">
        <f t="shared" si="5"/>
        <v>2</v>
      </c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9"/>
      <c r="T66" s="80"/>
      <c r="U66" s="81"/>
      <c r="V66" s="78"/>
      <c r="W66" s="78"/>
      <c r="X66" s="78"/>
      <c r="Y66" s="78"/>
      <c r="Z66" s="78"/>
      <c r="AA66" s="78"/>
      <c r="AB66" s="78"/>
      <c r="AC66" s="78"/>
      <c r="AD66" s="78"/>
      <c r="AE66" s="79"/>
      <c r="AF66" s="80"/>
      <c r="AG66" s="81"/>
      <c r="AH66" s="78"/>
      <c r="AI66" s="78"/>
      <c r="AJ66" s="78"/>
      <c r="AK66" s="78"/>
      <c r="AL66" s="78"/>
      <c r="AM66" s="78"/>
      <c r="AN66" s="78"/>
      <c r="AO66" s="78"/>
      <c r="AP66" s="78"/>
      <c r="AQ66" s="79"/>
      <c r="AR66" s="80"/>
      <c r="AS66" s="81"/>
      <c r="AT66" s="78">
        <v>30</v>
      </c>
      <c r="AU66" s="78"/>
      <c r="AV66" s="78"/>
      <c r="AW66" s="78"/>
      <c r="AX66" s="78"/>
      <c r="AY66" s="78"/>
      <c r="AZ66" s="78"/>
      <c r="BA66" s="78"/>
      <c r="BB66" s="78"/>
      <c r="BC66" s="79"/>
      <c r="BD66" s="80">
        <v>2</v>
      </c>
      <c r="BE66" s="81"/>
      <c r="BF66" s="78"/>
      <c r="BG66" s="78"/>
      <c r="BH66" s="78"/>
      <c r="BI66" s="78"/>
      <c r="BJ66" s="78"/>
      <c r="BK66" s="78"/>
      <c r="BL66" s="78"/>
      <c r="BM66" s="78"/>
      <c r="BN66" s="78"/>
      <c r="BO66" s="79"/>
      <c r="BP66" s="80"/>
      <c r="BQ66" s="81"/>
      <c r="BR66" s="78"/>
      <c r="BS66" s="78"/>
      <c r="BT66" s="78"/>
      <c r="BU66" s="78"/>
      <c r="BV66" s="78"/>
      <c r="BW66" s="78"/>
      <c r="BX66" s="78"/>
      <c r="BY66" s="78"/>
      <c r="BZ66" s="78"/>
      <c r="CA66" s="79"/>
      <c r="CB66" s="80"/>
      <c r="CC66" s="81"/>
      <c r="CD66" s="78"/>
      <c r="CE66" s="78"/>
      <c r="CF66" s="78"/>
      <c r="CG66" s="78"/>
      <c r="CH66" s="78"/>
      <c r="CI66" s="78"/>
      <c r="CJ66" s="78"/>
      <c r="CK66" s="78"/>
      <c r="CL66" s="78"/>
      <c r="CM66" s="79"/>
      <c r="CN66" s="80"/>
      <c r="CO66" s="81"/>
      <c r="CP66" s="78"/>
      <c r="CQ66" s="78"/>
      <c r="CR66" s="78"/>
      <c r="CS66" s="78"/>
      <c r="CT66" s="78"/>
      <c r="CU66" s="78"/>
      <c r="CV66" s="78"/>
      <c r="CW66" s="78"/>
      <c r="CX66" s="78"/>
      <c r="CY66" s="79"/>
      <c r="CZ66" s="80"/>
    </row>
    <row r="67" spans="2:104" ht="15">
      <c r="B67" s="66" t="s">
        <v>187</v>
      </c>
      <c r="C67" s="114" t="s">
        <v>171</v>
      </c>
      <c r="D67" s="65"/>
      <c r="E67" s="65"/>
      <c r="F67" s="115" t="s">
        <v>144</v>
      </c>
      <c r="G67" s="49">
        <f t="shared" si="4"/>
        <v>30</v>
      </c>
      <c r="H67" s="47">
        <f t="shared" si="5"/>
        <v>2</v>
      </c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9"/>
      <c r="T67" s="80"/>
      <c r="U67" s="81"/>
      <c r="V67" s="78"/>
      <c r="W67" s="78"/>
      <c r="X67" s="78"/>
      <c r="Y67" s="78"/>
      <c r="Z67" s="78"/>
      <c r="AA67" s="78"/>
      <c r="AB67" s="78"/>
      <c r="AC67" s="78"/>
      <c r="AD67" s="78"/>
      <c r="AE67" s="79"/>
      <c r="AF67" s="80"/>
      <c r="AG67" s="81"/>
      <c r="AH67" s="78"/>
      <c r="AI67" s="78"/>
      <c r="AJ67" s="78"/>
      <c r="AK67" s="78"/>
      <c r="AL67" s="78"/>
      <c r="AM67" s="78"/>
      <c r="AN67" s="78"/>
      <c r="AO67" s="78"/>
      <c r="AP67" s="78"/>
      <c r="AQ67" s="79"/>
      <c r="AR67" s="80"/>
      <c r="AS67" s="81"/>
      <c r="AT67" s="78">
        <v>30</v>
      </c>
      <c r="AU67" s="78"/>
      <c r="AV67" s="78"/>
      <c r="AW67" s="78"/>
      <c r="AX67" s="78"/>
      <c r="AY67" s="78"/>
      <c r="AZ67" s="78"/>
      <c r="BA67" s="78"/>
      <c r="BB67" s="78"/>
      <c r="BC67" s="79"/>
      <c r="BD67" s="80">
        <v>2</v>
      </c>
      <c r="BE67" s="81"/>
      <c r="BF67" s="78"/>
      <c r="BG67" s="78"/>
      <c r="BH67" s="78"/>
      <c r="BI67" s="78"/>
      <c r="BJ67" s="78"/>
      <c r="BK67" s="78"/>
      <c r="BL67" s="78"/>
      <c r="BM67" s="78"/>
      <c r="BN67" s="78"/>
      <c r="BO67" s="79"/>
      <c r="BP67" s="80"/>
      <c r="BQ67" s="81"/>
      <c r="BR67" s="78"/>
      <c r="BS67" s="78"/>
      <c r="BT67" s="78"/>
      <c r="BU67" s="78"/>
      <c r="BV67" s="78"/>
      <c r="BW67" s="78"/>
      <c r="BX67" s="78"/>
      <c r="BY67" s="78"/>
      <c r="BZ67" s="78"/>
      <c r="CA67" s="79"/>
      <c r="CB67" s="80"/>
      <c r="CC67" s="81"/>
      <c r="CD67" s="78"/>
      <c r="CE67" s="78"/>
      <c r="CF67" s="78"/>
      <c r="CG67" s="78"/>
      <c r="CH67" s="78"/>
      <c r="CI67" s="78"/>
      <c r="CJ67" s="78"/>
      <c r="CK67" s="78"/>
      <c r="CL67" s="78"/>
      <c r="CM67" s="79"/>
      <c r="CN67" s="80"/>
      <c r="CO67" s="81"/>
      <c r="CP67" s="78"/>
      <c r="CQ67" s="78"/>
      <c r="CR67" s="78"/>
      <c r="CS67" s="78"/>
      <c r="CT67" s="78"/>
      <c r="CU67" s="78"/>
      <c r="CV67" s="78"/>
      <c r="CW67" s="78"/>
      <c r="CX67" s="78"/>
      <c r="CY67" s="79"/>
      <c r="CZ67" s="80"/>
    </row>
    <row r="68" spans="2:104" ht="15">
      <c r="B68" s="66" t="s">
        <v>188</v>
      </c>
      <c r="C68" s="114" t="s">
        <v>172</v>
      </c>
      <c r="D68" s="65"/>
      <c r="E68" s="65"/>
      <c r="F68" s="115" t="s">
        <v>143</v>
      </c>
      <c r="G68" s="49">
        <f t="shared" si="4"/>
        <v>30</v>
      </c>
      <c r="H68" s="47">
        <f t="shared" si="5"/>
        <v>2</v>
      </c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9"/>
      <c r="T68" s="80"/>
      <c r="U68" s="81"/>
      <c r="V68" s="78"/>
      <c r="W68" s="78"/>
      <c r="X68" s="78"/>
      <c r="Y68" s="78"/>
      <c r="Z68" s="78"/>
      <c r="AA68" s="78"/>
      <c r="AB68" s="78"/>
      <c r="AC68" s="78"/>
      <c r="AD68" s="78"/>
      <c r="AE68" s="79"/>
      <c r="AF68" s="80"/>
      <c r="AG68" s="81"/>
      <c r="AH68" s="78"/>
      <c r="AI68" s="78"/>
      <c r="AJ68" s="78"/>
      <c r="AK68" s="78"/>
      <c r="AL68" s="78"/>
      <c r="AM68" s="78"/>
      <c r="AN68" s="78"/>
      <c r="AO68" s="78"/>
      <c r="AP68" s="78"/>
      <c r="AQ68" s="79"/>
      <c r="AR68" s="80"/>
      <c r="AS68" s="81"/>
      <c r="AT68" s="78"/>
      <c r="AU68" s="78"/>
      <c r="AV68" s="78"/>
      <c r="AW68" s="78"/>
      <c r="AX68" s="78"/>
      <c r="AY68" s="78"/>
      <c r="AZ68" s="78"/>
      <c r="BA68" s="78"/>
      <c r="BB68" s="78"/>
      <c r="BC68" s="79"/>
      <c r="BD68" s="80"/>
      <c r="BE68" s="81"/>
      <c r="BF68" s="78">
        <v>30</v>
      </c>
      <c r="BG68" s="78"/>
      <c r="BH68" s="78"/>
      <c r="BI68" s="78"/>
      <c r="BJ68" s="78"/>
      <c r="BK68" s="78"/>
      <c r="BL68" s="78"/>
      <c r="BM68" s="78"/>
      <c r="BN68" s="78"/>
      <c r="BO68" s="79"/>
      <c r="BP68" s="80">
        <v>2</v>
      </c>
      <c r="BQ68" s="81"/>
      <c r="BR68" s="78"/>
      <c r="BS68" s="78"/>
      <c r="BT68" s="78"/>
      <c r="BU68" s="78"/>
      <c r="BV68" s="78"/>
      <c r="BW68" s="78"/>
      <c r="BX68" s="78"/>
      <c r="BY68" s="78"/>
      <c r="BZ68" s="78"/>
      <c r="CA68" s="79"/>
      <c r="CB68" s="80"/>
      <c r="CC68" s="81"/>
      <c r="CD68" s="78"/>
      <c r="CE68" s="78"/>
      <c r="CF68" s="78"/>
      <c r="CG68" s="78"/>
      <c r="CH68" s="78"/>
      <c r="CI68" s="78"/>
      <c r="CJ68" s="78"/>
      <c r="CK68" s="78"/>
      <c r="CL68" s="78"/>
      <c r="CM68" s="79"/>
      <c r="CN68" s="80"/>
      <c r="CO68" s="81"/>
      <c r="CP68" s="78"/>
      <c r="CQ68" s="78"/>
      <c r="CR68" s="78"/>
      <c r="CS68" s="78"/>
      <c r="CT68" s="78"/>
      <c r="CU68" s="78"/>
      <c r="CV68" s="78"/>
      <c r="CW68" s="78"/>
      <c r="CX68" s="78"/>
      <c r="CY68" s="79"/>
      <c r="CZ68" s="80"/>
    </row>
    <row r="69" spans="2:104" ht="15">
      <c r="B69" s="66" t="s">
        <v>189</v>
      </c>
      <c r="C69" s="114" t="s">
        <v>173</v>
      </c>
      <c r="D69" s="65"/>
      <c r="E69" s="65"/>
      <c r="F69" s="115" t="s">
        <v>142</v>
      </c>
      <c r="G69" s="49">
        <f t="shared" si="4"/>
        <v>30</v>
      </c>
      <c r="H69" s="47">
        <f t="shared" si="5"/>
        <v>3</v>
      </c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9"/>
      <c r="T69" s="80"/>
      <c r="U69" s="81"/>
      <c r="V69" s="78"/>
      <c r="W69" s="78"/>
      <c r="X69" s="78"/>
      <c r="Y69" s="78"/>
      <c r="Z69" s="78"/>
      <c r="AA69" s="78"/>
      <c r="AB69" s="78"/>
      <c r="AC69" s="78"/>
      <c r="AD69" s="78"/>
      <c r="AE69" s="79"/>
      <c r="AF69" s="80"/>
      <c r="AG69" s="81"/>
      <c r="AH69" s="78"/>
      <c r="AI69" s="78"/>
      <c r="AJ69" s="78"/>
      <c r="AK69" s="78"/>
      <c r="AL69" s="78"/>
      <c r="AM69" s="78"/>
      <c r="AN69" s="78"/>
      <c r="AO69" s="78"/>
      <c r="AP69" s="78"/>
      <c r="AQ69" s="79"/>
      <c r="AR69" s="80"/>
      <c r="AS69" s="81"/>
      <c r="AT69" s="78"/>
      <c r="AU69" s="78"/>
      <c r="AV69" s="78"/>
      <c r="AW69" s="78"/>
      <c r="AX69" s="78"/>
      <c r="AY69" s="78"/>
      <c r="AZ69" s="78"/>
      <c r="BA69" s="78"/>
      <c r="BB69" s="78"/>
      <c r="BC69" s="79"/>
      <c r="BD69" s="80"/>
      <c r="BE69" s="81"/>
      <c r="BF69" s="78"/>
      <c r="BG69" s="78"/>
      <c r="BH69" s="78"/>
      <c r="BI69" s="78"/>
      <c r="BJ69" s="78"/>
      <c r="BK69" s="78"/>
      <c r="BL69" s="78"/>
      <c r="BM69" s="78"/>
      <c r="BN69" s="78"/>
      <c r="BO69" s="79"/>
      <c r="BP69" s="80"/>
      <c r="BQ69" s="81"/>
      <c r="BR69" s="78">
        <v>30</v>
      </c>
      <c r="BS69" s="78"/>
      <c r="BT69" s="78"/>
      <c r="BU69" s="78"/>
      <c r="BV69" s="78"/>
      <c r="BW69" s="78"/>
      <c r="BX69" s="78"/>
      <c r="BY69" s="78"/>
      <c r="BZ69" s="78"/>
      <c r="CA69" s="79"/>
      <c r="CB69" s="80">
        <v>3</v>
      </c>
      <c r="CC69" s="81"/>
      <c r="CD69" s="78"/>
      <c r="CE69" s="78"/>
      <c r="CF69" s="78"/>
      <c r="CG69" s="78"/>
      <c r="CH69" s="78"/>
      <c r="CI69" s="78"/>
      <c r="CJ69" s="78"/>
      <c r="CK69" s="78"/>
      <c r="CL69" s="78"/>
      <c r="CM69" s="79"/>
      <c r="CN69" s="80"/>
      <c r="CO69" s="81"/>
      <c r="CP69" s="78"/>
      <c r="CQ69" s="78"/>
      <c r="CR69" s="78"/>
      <c r="CS69" s="78"/>
      <c r="CT69" s="78"/>
      <c r="CU69" s="78"/>
      <c r="CV69" s="78"/>
      <c r="CW69" s="78"/>
      <c r="CX69" s="78"/>
      <c r="CY69" s="79"/>
      <c r="CZ69" s="80"/>
    </row>
    <row r="70" spans="2:104" ht="15">
      <c r="B70" s="66" t="s">
        <v>190</v>
      </c>
      <c r="C70" s="114" t="s">
        <v>174</v>
      </c>
      <c r="D70" s="65"/>
      <c r="E70" s="65"/>
      <c r="F70" s="115" t="s">
        <v>142</v>
      </c>
      <c r="G70" s="49">
        <f t="shared" si="4"/>
        <v>30</v>
      </c>
      <c r="H70" s="47">
        <f t="shared" si="5"/>
        <v>2</v>
      </c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9"/>
      <c r="T70" s="80"/>
      <c r="U70" s="81"/>
      <c r="V70" s="78"/>
      <c r="W70" s="78"/>
      <c r="X70" s="78"/>
      <c r="Y70" s="78"/>
      <c r="Z70" s="78"/>
      <c r="AA70" s="78"/>
      <c r="AB70" s="78"/>
      <c r="AC70" s="78"/>
      <c r="AD70" s="78"/>
      <c r="AE70" s="79"/>
      <c r="AF70" s="80"/>
      <c r="AG70" s="81"/>
      <c r="AH70" s="78"/>
      <c r="AI70" s="78"/>
      <c r="AJ70" s="78"/>
      <c r="AK70" s="78"/>
      <c r="AL70" s="78"/>
      <c r="AM70" s="78"/>
      <c r="AN70" s="78"/>
      <c r="AO70" s="78"/>
      <c r="AP70" s="78"/>
      <c r="AQ70" s="79"/>
      <c r="AR70" s="80"/>
      <c r="AS70" s="81"/>
      <c r="AT70" s="78"/>
      <c r="AU70" s="78"/>
      <c r="AV70" s="78"/>
      <c r="AW70" s="78"/>
      <c r="AX70" s="78"/>
      <c r="AY70" s="78"/>
      <c r="AZ70" s="78"/>
      <c r="BA70" s="78"/>
      <c r="BB70" s="78"/>
      <c r="BC70" s="79"/>
      <c r="BD70" s="80"/>
      <c r="BE70" s="81"/>
      <c r="BF70" s="78"/>
      <c r="BG70" s="78"/>
      <c r="BH70" s="78"/>
      <c r="BI70" s="78"/>
      <c r="BJ70" s="78"/>
      <c r="BK70" s="78"/>
      <c r="BL70" s="78"/>
      <c r="BM70" s="78"/>
      <c r="BN70" s="78"/>
      <c r="BO70" s="79"/>
      <c r="BP70" s="80"/>
      <c r="BQ70" s="81"/>
      <c r="BR70" s="78">
        <v>30</v>
      </c>
      <c r="BS70" s="78"/>
      <c r="BT70" s="78"/>
      <c r="BU70" s="78"/>
      <c r="BV70" s="78"/>
      <c r="BW70" s="78"/>
      <c r="BX70" s="78"/>
      <c r="BY70" s="78"/>
      <c r="BZ70" s="78"/>
      <c r="CA70" s="79"/>
      <c r="CB70" s="80">
        <v>2</v>
      </c>
      <c r="CC70" s="81"/>
      <c r="CD70" s="78"/>
      <c r="CE70" s="78"/>
      <c r="CF70" s="78"/>
      <c r="CG70" s="78"/>
      <c r="CH70" s="78"/>
      <c r="CI70" s="78"/>
      <c r="CJ70" s="78"/>
      <c r="CK70" s="78"/>
      <c r="CL70" s="78"/>
      <c r="CM70" s="79"/>
      <c r="CN70" s="80"/>
      <c r="CO70" s="81"/>
      <c r="CP70" s="78"/>
      <c r="CQ70" s="78"/>
      <c r="CR70" s="78"/>
      <c r="CS70" s="78"/>
      <c r="CT70" s="78"/>
      <c r="CU70" s="78"/>
      <c r="CV70" s="78"/>
      <c r="CW70" s="78"/>
      <c r="CX70" s="78"/>
      <c r="CY70" s="79"/>
      <c r="CZ70" s="80"/>
    </row>
    <row r="71" spans="2:104" ht="15.75">
      <c r="B71" s="175" t="s">
        <v>12</v>
      </c>
      <c r="C71" s="176"/>
      <c r="D71" s="177"/>
      <c r="E71" s="177"/>
      <c r="F71" s="178"/>
      <c r="G71" s="50">
        <f>SUM(G45:G70)</f>
        <v>1350</v>
      </c>
      <c r="H71" s="48">
        <f>SUM(H45:H70)</f>
        <v>92</v>
      </c>
      <c r="I71" s="36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41"/>
      <c r="U71" s="39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41"/>
      <c r="AG71" s="39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41"/>
      <c r="AS71" s="39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41"/>
      <c r="BE71" s="39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41"/>
      <c r="BQ71" s="39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41"/>
      <c r="CC71" s="39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41"/>
      <c r="CO71" s="39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41"/>
    </row>
    <row r="72" spans="2:104" ht="15">
      <c r="B72" s="183" t="s">
        <v>202</v>
      </c>
      <c r="C72" s="184"/>
      <c r="D72" s="184"/>
      <c r="E72" s="184"/>
      <c r="F72" s="184"/>
      <c r="G72" s="184"/>
      <c r="H72" s="185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41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41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41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41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41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41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41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41"/>
    </row>
    <row r="73" spans="2:104" ht="15">
      <c r="B73" s="66" t="s">
        <v>106</v>
      </c>
      <c r="C73" s="116" t="s">
        <v>148</v>
      </c>
      <c r="D73" s="65" t="s">
        <v>143</v>
      </c>
      <c r="E73" s="65"/>
      <c r="F73" s="115"/>
      <c r="G73" s="49">
        <v>30</v>
      </c>
      <c r="H73" s="47">
        <v>3</v>
      </c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9"/>
      <c r="T73" s="80"/>
      <c r="U73" s="81"/>
      <c r="V73" s="78"/>
      <c r="W73" s="78"/>
      <c r="X73" s="78"/>
      <c r="Y73" s="78"/>
      <c r="Z73" s="78"/>
      <c r="AA73" s="78"/>
      <c r="AB73" s="78"/>
      <c r="AC73" s="78"/>
      <c r="AD73" s="78"/>
      <c r="AE73" s="79"/>
      <c r="AF73" s="80"/>
      <c r="AG73" s="81"/>
      <c r="AH73" s="78"/>
      <c r="AI73" s="78"/>
      <c r="AJ73" s="78"/>
      <c r="AK73" s="78"/>
      <c r="AL73" s="78"/>
      <c r="AM73" s="78"/>
      <c r="AN73" s="78"/>
      <c r="AO73" s="78"/>
      <c r="AP73" s="78"/>
      <c r="AQ73" s="79"/>
      <c r="AR73" s="80"/>
      <c r="AS73" s="81"/>
      <c r="AT73" s="78"/>
      <c r="AU73" s="78"/>
      <c r="AV73" s="78"/>
      <c r="AW73" s="78"/>
      <c r="AX73" s="78"/>
      <c r="AY73" s="78"/>
      <c r="AZ73" s="78"/>
      <c r="BA73" s="78"/>
      <c r="BB73" s="78"/>
      <c r="BC73" s="79"/>
      <c r="BD73" s="80"/>
      <c r="BE73" s="81">
        <v>30</v>
      </c>
      <c r="BF73" s="78"/>
      <c r="BG73" s="78"/>
      <c r="BH73" s="78"/>
      <c r="BI73" s="78"/>
      <c r="BJ73" s="78"/>
      <c r="BK73" s="78"/>
      <c r="BL73" s="78"/>
      <c r="BM73" s="78"/>
      <c r="BN73" s="78"/>
      <c r="BO73" s="79"/>
      <c r="BP73" s="80">
        <v>3</v>
      </c>
      <c r="BQ73" s="81"/>
      <c r="BR73" s="78"/>
      <c r="BS73" s="78"/>
      <c r="BT73" s="78"/>
      <c r="BU73" s="78"/>
      <c r="BV73" s="78"/>
      <c r="BW73" s="78"/>
      <c r="BX73" s="78"/>
      <c r="BY73" s="78"/>
      <c r="BZ73" s="78"/>
      <c r="CA73" s="79"/>
      <c r="CB73" s="80"/>
      <c r="CC73" s="81"/>
      <c r="CD73" s="78"/>
      <c r="CE73" s="78"/>
      <c r="CF73" s="78"/>
      <c r="CG73" s="78"/>
      <c r="CH73" s="78"/>
      <c r="CI73" s="78"/>
      <c r="CJ73" s="78"/>
      <c r="CK73" s="78"/>
      <c r="CL73" s="78"/>
      <c r="CM73" s="79"/>
      <c r="CN73" s="80"/>
      <c r="CO73" s="81"/>
      <c r="CP73" s="78"/>
      <c r="CQ73" s="78"/>
      <c r="CR73" s="78"/>
      <c r="CS73" s="78"/>
      <c r="CT73" s="78"/>
      <c r="CU73" s="78"/>
      <c r="CV73" s="78"/>
      <c r="CW73" s="78"/>
      <c r="CX73" s="78"/>
      <c r="CY73" s="79"/>
      <c r="CZ73" s="80"/>
    </row>
    <row r="74" spans="2:104" ht="15">
      <c r="B74" s="66" t="s">
        <v>108</v>
      </c>
      <c r="C74" s="114" t="s">
        <v>175</v>
      </c>
      <c r="D74" s="65" t="s">
        <v>143</v>
      </c>
      <c r="E74" s="65"/>
      <c r="F74" s="115"/>
      <c r="G74" s="49">
        <v>30</v>
      </c>
      <c r="H74" s="47">
        <v>3</v>
      </c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9"/>
      <c r="T74" s="80"/>
      <c r="U74" s="81"/>
      <c r="V74" s="78"/>
      <c r="W74" s="78"/>
      <c r="X74" s="78"/>
      <c r="Y74" s="78"/>
      <c r="Z74" s="78"/>
      <c r="AA74" s="78"/>
      <c r="AB74" s="78"/>
      <c r="AC74" s="78"/>
      <c r="AD74" s="78"/>
      <c r="AE74" s="79"/>
      <c r="AF74" s="80"/>
      <c r="AG74" s="81"/>
      <c r="AH74" s="78"/>
      <c r="AI74" s="78"/>
      <c r="AJ74" s="78"/>
      <c r="AK74" s="78"/>
      <c r="AL74" s="78"/>
      <c r="AM74" s="78"/>
      <c r="AN74" s="78"/>
      <c r="AO74" s="78"/>
      <c r="AP74" s="78"/>
      <c r="AQ74" s="79"/>
      <c r="AR74" s="80"/>
      <c r="AS74" s="81"/>
      <c r="AT74" s="78"/>
      <c r="AU74" s="78"/>
      <c r="AV74" s="78"/>
      <c r="AW74" s="78"/>
      <c r="AX74" s="78"/>
      <c r="AY74" s="78"/>
      <c r="AZ74" s="78"/>
      <c r="BA74" s="78"/>
      <c r="BB74" s="78"/>
      <c r="BC74" s="79"/>
      <c r="BD74" s="80"/>
      <c r="BE74" s="81">
        <v>30</v>
      </c>
      <c r="BF74" s="78"/>
      <c r="BG74" s="78"/>
      <c r="BH74" s="78"/>
      <c r="BI74" s="78"/>
      <c r="BJ74" s="78"/>
      <c r="BK74" s="78"/>
      <c r="BL74" s="78"/>
      <c r="BM74" s="78"/>
      <c r="BN74" s="78"/>
      <c r="BO74" s="79"/>
      <c r="BP74" s="80">
        <v>3</v>
      </c>
      <c r="BQ74" s="81"/>
      <c r="BR74" s="78"/>
      <c r="BS74" s="78"/>
      <c r="BT74" s="78"/>
      <c r="BU74" s="78"/>
      <c r="BV74" s="78"/>
      <c r="BW74" s="78"/>
      <c r="BX74" s="78"/>
      <c r="BY74" s="78"/>
      <c r="BZ74" s="78"/>
      <c r="CA74" s="79"/>
      <c r="CB74" s="80"/>
      <c r="CC74" s="81"/>
      <c r="CD74" s="78"/>
      <c r="CE74" s="78"/>
      <c r="CF74" s="78"/>
      <c r="CG74" s="78"/>
      <c r="CH74" s="78"/>
      <c r="CI74" s="78"/>
      <c r="CJ74" s="78"/>
      <c r="CK74" s="78"/>
      <c r="CL74" s="78"/>
      <c r="CM74" s="79"/>
      <c r="CN74" s="80"/>
      <c r="CO74" s="81"/>
      <c r="CP74" s="78"/>
      <c r="CQ74" s="78"/>
      <c r="CR74" s="78"/>
      <c r="CS74" s="78"/>
      <c r="CT74" s="78"/>
      <c r="CU74" s="78"/>
      <c r="CV74" s="78"/>
      <c r="CW74" s="78"/>
      <c r="CX74" s="78"/>
      <c r="CY74" s="79"/>
      <c r="CZ74" s="80"/>
    </row>
    <row r="75" spans="2:104" ht="15">
      <c r="B75" s="66" t="s">
        <v>115</v>
      </c>
      <c r="C75" s="114" t="s">
        <v>191</v>
      </c>
      <c r="D75" s="65"/>
      <c r="E75" s="65"/>
      <c r="F75" s="115" t="s">
        <v>143</v>
      </c>
      <c r="G75" s="49">
        <v>30</v>
      </c>
      <c r="H75" s="47">
        <v>3</v>
      </c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9"/>
      <c r="T75" s="80"/>
      <c r="U75" s="81"/>
      <c r="V75" s="78"/>
      <c r="W75" s="78"/>
      <c r="X75" s="78"/>
      <c r="Y75" s="78"/>
      <c r="Z75" s="78"/>
      <c r="AA75" s="78"/>
      <c r="AB75" s="78"/>
      <c r="AC75" s="78"/>
      <c r="AD75" s="78"/>
      <c r="AE75" s="79"/>
      <c r="AF75" s="80"/>
      <c r="AG75" s="81"/>
      <c r="AH75" s="78"/>
      <c r="AI75" s="78"/>
      <c r="AJ75" s="78"/>
      <c r="AK75" s="78"/>
      <c r="AL75" s="78"/>
      <c r="AM75" s="78"/>
      <c r="AN75" s="78"/>
      <c r="AO75" s="78"/>
      <c r="AP75" s="78"/>
      <c r="AQ75" s="79"/>
      <c r="AR75" s="80"/>
      <c r="AS75" s="81"/>
      <c r="AT75" s="78"/>
      <c r="AU75" s="78"/>
      <c r="AV75" s="78"/>
      <c r="AW75" s="78"/>
      <c r="AX75" s="78"/>
      <c r="AY75" s="78"/>
      <c r="AZ75" s="78"/>
      <c r="BA75" s="78"/>
      <c r="BB75" s="78"/>
      <c r="BC75" s="79"/>
      <c r="BD75" s="80"/>
      <c r="BE75" s="81">
        <v>30</v>
      </c>
      <c r="BF75" s="78"/>
      <c r="BG75" s="78"/>
      <c r="BH75" s="78"/>
      <c r="BI75" s="78"/>
      <c r="BJ75" s="78"/>
      <c r="BK75" s="78"/>
      <c r="BL75" s="78"/>
      <c r="BM75" s="78"/>
      <c r="BN75" s="78"/>
      <c r="BO75" s="79"/>
      <c r="BP75" s="80">
        <v>3</v>
      </c>
      <c r="BQ75" s="81"/>
      <c r="BR75" s="78"/>
      <c r="BS75" s="78"/>
      <c r="BT75" s="78"/>
      <c r="BU75" s="78"/>
      <c r="BV75" s="78"/>
      <c r="BW75" s="78"/>
      <c r="BX75" s="78"/>
      <c r="BY75" s="78"/>
      <c r="BZ75" s="78"/>
      <c r="CA75" s="79"/>
      <c r="CB75" s="80"/>
      <c r="CC75" s="81"/>
      <c r="CD75" s="78"/>
      <c r="CE75" s="78"/>
      <c r="CF75" s="78"/>
      <c r="CG75" s="78"/>
      <c r="CH75" s="78"/>
      <c r="CI75" s="78"/>
      <c r="CJ75" s="78"/>
      <c r="CK75" s="78"/>
      <c r="CL75" s="78"/>
      <c r="CM75" s="79"/>
      <c r="CN75" s="80"/>
      <c r="CO75" s="81"/>
      <c r="CP75" s="78"/>
      <c r="CQ75" s="78"/>
      <c r="CR75" s="78"/>
      <c r="CS75" s="78"/>
      <c r="CT75" s="78"/>
      <c r="CU75" s="78"/>
      <c r="CV75" s="78"/>
      <c r="CW75" s="78"/>
      <c r="CX75" s="78"/>
      <c r="CY75" s="79"/>
      <c r="CZ75" s="80"/>
    </row>
    <row r="76" spans="2:104" ht="30">
      <c r="B76" s="66" t="s">
        <v>116</v>
      </c>
      <c r="C76" s="116" t="s">
        <v>134</v>
      </c>
      <c r="D76" s="65" t="s">
        <v>143</v>
      </c>
      <c r="E76" s="65"/>
      <c r="F76" s="115"/>
      <c r="G76" s="49">
        <v>30</v>
      </c>
      <c r="H76" s="47">
        <v>3</v>
      </c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9"/>
      <c r="T76" s="80"/>
      <c r="U76" s="81"/>
      <c r="V76" s="78"/>
      <c r="W76" s="78"/>
      <c r="X76" s="78"/>
      <c r="Y76" s="78"/>
      <c r="Z76" s="78"/>
      <c r="AA76" s="78"/>
      <c r="AB76" s="78"/>
      <c r="AC76" s="78"/>
      <c r="AD76" s="78"/>
      <c r="AE76" s="79"/>
      <c r="AF76" s="80"/>
      <c r="AG76" s="81"/>
      <c r="AH76" s="78"/>
      <c r="AI76" s="78"/>
      <c r="AJ76" s="78"/>
      <c r="AK76" s="78"/>
      <c r="AL76" s="78"/>
      <c r="AM76" s="78"/>
      <c r="AN76" s="78"/>
      <c r="AO76" s="78"/>
      <c r="AP76" s="78"/>
      <c r="AQ76" s="79"/>
      <c r="AR76" s="80"/>
      <c r="AS76" s="81"/>
      <c r="AT76" s="78"/>
      <c r="AU76" s="78"/>
      <c r="AV76" s="78"/>
      <c r="AW76" s="78"/>
      <c r="AX76" s="78"/>
      <c r="AY76" s="78"/>
      <c r="AZ76" s="78"/>
      <c r="BA76" s="78"/>
      <c r="BB76" s="78"/>
      <c r="BC76" s="79"/>
      <c r="BD76" s="80"/>
      <c r="BE76" s="81"/>
      <c r="BF76" s="78"/>
      <c r="BG76" s="78"/>
      <c r="BH76" s="78"/>
      <c r="BI76" s="78"/>
      <c r="BJ76" s="78"/>
      <c r="BK76" s="78"/>
      <c r="BL76" s="78"/>
      <c r="BM76" s="78"/>
      <c r="BN76" s="78"/>
      <c r="BO76" s="79"/>
      <c r="BP76" s="80"/>
      <c r="BQ76" s="81"/>
      <c r="BR76" s="78"/>
      <c r="BS76" s="78"/>
      <c r="BT76" s="78"/>
      <c r="BU76" s="78"/>
      <c r="BV76" s="78"/>
      <c r="BW76" s="78"/>
      <c r="BX76" s="78"/>
      <c r="BY76" s="78"/>
      <c r="BZ76" s="78"/>
      <c r="CA76" s="79"/>
      <c r="CB76" s="80"/>
      <c r="CC76" s="81"/>
      <c r="CD76" s="78"/>
      <c r="CE76" s="78"/>
      <c r="CF76" s="78"/>
      <c r="CG76" s="78"/>
      <c r="CH76" s="78"/>
      <c r="CI76" s="78"/>
      <c r="CJ76" s="78"/>
      <c r="CK76" s="78"/>
      <c r="CL76" s="78"/>
      <c r="CM76" s="79"/>
      <c r="CN76" s="80"/>
      <c r="CO76" s="81"/>
      <c r="CP76" s="78"/>
      <c r="CQ76" s="78"/>
      <c r="CR76" s="78"/>
      <c r="CS76" s="78"/>
      <c r="CT76" s="78"/>
      <c r="CU76" s="78"/>
      <c r="CV76" s="78"/>
      <c r="CW76" s="78"/>
      <c r="CX76" s="78"/>
      <c r="CY76" s="79"/>
      <c r="CZ76" s="80"/>
    </row>
    <row r="77" spans="2:104" ht="15.75">
      <c r="B77" s="175" t="s">
        <v>12</v>
      </c>
      <c r="C77" s="191"/>
      <c r="D77" s="192"/>
      <c r="E77" s="192"/>
      <c r="F77" s="193"/>
      <c r="G77" s="50">
        <v>90</v>
      </c>
      <c r="H77" s="48">
        <v>9</v>
      </c>
      <c r="I77" s="36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41"/>
      <c r="U77" s="39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41"/>
      <c r="AG77" s="39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41"/>
      <c r="AS77" s="39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41"/>
      <c r="BE77" s="39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41"/>
      <c r="BQ77" s="39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41"/>
      <c r="CC77" s="39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41"/>
      <c r="CO77" s="39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41"/>
    </row>
    <row r="78" spans="2:104" ht="15">
      <c r="B78" s="218"/>
      <c r="C78" s="201"/>
      <c r="D78" s="201"/>
      <c r="E78" s="201"/>
      <c r="F78" s="201"/>
      <c r="G78" s="201"/>
      <c r="H78" s="202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41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41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41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41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41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41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41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41"/>
    </row>
    <row r="79" spans="2:104" ht="15">
      <c r="B79" s="66"/>
      <c r="C79" s="67"/>
      <c r="D79" s="65"/>
      <c r="E79" s="65"/>
      <c r="F79" s="65"/>
      <c r="G79" s="49">
        <f>SUM(I79:S79,U79:AE79,AG79:AQ79,AS79:BC79,BE79:BO79,BQ79:CA79,CC79:CM79,CO79:CY79)</f>
        <v>0</v>
      </c>
      <c r="H79" s="47">
        <f>SUM(T79,AF79,AR79,BD79,BP79,CB79,CN79,CZ79)</f>
        <v>0</v>
      </c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9"/>
      <c r="T79" s="80"/>
      <c r="U79" s="81"/>
      <c r="V79" s="78"/>
      <c r="W79" s="78"/>
      <c r="X79" s="78"/>
      <c r="Y79" s="78"/>
      <c r="Z79" s="78"/>
      <c r="AA79" s="78"/>
      <c r="AB79" s="78"/>
      <c r="AC79" s="78"/>
      <c r="AD79" s="78"/>
      <c r="AE79" s="79"/>
      <c r="AF79" s="80"/>
      <c r="AG79" s="81"/>
      <c r="AH79" s="78"/>
      <c r="AI79" s="78"/>
      <c r="AJ79" s="78"/>
      <c r="AK79" s="78"/>
      <c r="AL79" s="78"/>
      <c r="AM79" s="78"/>
      <c r="AN79" s="78"/>
      <c r="AO79" s="78"/>
      <c r="AP79" s="78"/>
      <c r="AQ79" s="79"/>
      <c r="AR79" s="80"/>
      <c r="AS79" s="81"/>
      <c r="AT79" s="78"/>
      <c r="AU79" s="78"/>
      <c r="AV79" s="78"/>
      <c r="AW79" s="78"/>
      <c r="AX79" s="78"/>
      <c r="AY79" s="78"/>
      <c r="AZ79" s="78"/>
      <c r="BA79" s="78"/>
      <c r="BB79" s="78"/>
      <c r="BC79" s="79"/>
      <c r="BD79" s="80"/>
      <c r="BE79" s="81"/>
      <c r="BF79" s="78"/>
      <c r="BG79" s="78"/>
      <c r="BH79" s="78"/>
      <c r="BI79" s="78"/>
      <c r="BJ79" s="78"/>
      <c r="BK79" s="78"/>
      <c r="BL79" s="78"/>
      <c r="BM79" s="78"/>
      <c r="BN79" s="78"/>
      <c r="BO79" s="79"/>
      <c r="BP79" s="80"/>
      <c r="BQ79" s="81"/>
      <c r="BR79" s="78"/>
      <c r="BS79" s="78"/>
      <c r="BT79" s="78"/>
      <c r="BU79" s="78"/>
      <c r="BV79" s="78"/>
      <c r="BW79" s="78"/>
      <c r="BX79" s="78"/>
      <c r="BY79" s="78"/>
      <c r="BZ79" s="78"/>
      <c r="CA79" s="79"/>
      <c r="CB79" s="80"/>
      <c r="CC79" s="81"/>
      <c r="CD79" s="78"/>
      <c r="CE79" s="78"/>
      <c r="CF79" s="78"/>
      <c r="CG79" s="78"/>
      <c r="CH79" s="78"/>
      <c r="CI79" s="78"/>
      <c r="CJ79" s="78"/>
      <c r="CK79" s="78"/>
      <c r="CL79" s="78"/>
      <c r="CM79" s="79"/>
      <c r="CN79" s="80"/>
      <c r="CO79" s="81"/>
      <c r="CP79" s="78"/>
      <c r="CQ79" s="78"/>
      <c r="CR79" s="78"/>
      <c r="CS79" s="78"/>
      <c r="CT79" s="78"/>
      <c r="CU79" s="78"/>
      <c r="CV79" s="78"/>
      <c r="CW79" s="78"/>
      <c r="CX79" s="78"/>
      <c r="CY79" s="79"/>
      <c r="CZ79" s="80"/>
    </row>
    <row r="80" spans="2:104" ht="15">
      <c r="B80" s="68"/>
      <c r="C80" s="69"/>
      <c r="D80" s="70"/>
      <c r="E80" s="70"/>
      <c r="F80" s="70"/>
      <c r="G80" s="49">
        <f>SUM(I80:S80,U80:AE80,AG80:AQ80,AS80:BC80,BE80:BO80,BQ80:CA80,CC80:CM80,CO80:CY80)</f>
        <v>0</v>
      </c>
      <c r="H80" s="47">
        <f>SUM(T80,AF80,AR80,BD80,BP80,CB80,CN80,CZ80)</f>
        <v>0</v>
      </c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3"/>
      <c r="T80" s="84"/>
      <c r="U80" s="85"/>
      <c r="V80" s="82"/>
      <c r="W80" s="82"/>
      <c r="X80" s="82"/>
      <c r="Y80" s="82"/>
      <c r="Z80" s="82"/>
      <c r="AA80" s="82"/>
      <c r="AB80" s="82"/>
      <c r="AC80" s="82"/>
      <c r="AD80" s="82"/>
      <c r="AE80" s="83"/>
      <c r="AF80" s="84"/>
      <c r="AG80" s="85"/>
      <c r="AH80" s="82"/>
      <c r="AI80" s="82"/>
      <c r="AJ80" s="82"/>
      <c r="AK80" s="82"/>
      <c r="AL80" s="82"/>
      <c r="AM80" s="82"/>
      <c r="AN80" s="82"/>
      <c r="AO80" s="82"/>
      <c r="AP80" s="82"/>
      <c r="AQ80" s="83"/>
      <c r="AR80" s="84"/>
      <c r="AS80" s="85"/>
      <c r="AT80" s="82"/>
      <c r="AU80" s="82"/>
      <c r="AV80" s="82"/>
      <c r="AW80" s="82"/>
      <c r="AX80" s="82"/>
      <c r="AY80" s="82"/>
      <c r="AZ80" s="82"/>
      <c r="BA80" s="82"/>
      <c r="BB80" s="82"/>
      <c r="BC80" s="83"/>
      <c r="BD80" s="84"/>
      <c r="BE80" s="85"/>
      <c r="BF80" s="82"/>
      <c r="BG80" s="82"/>
      <c r="BH80" s="82"/>
      <c r="BI80" s="82"/>
      <c r="BJ80" s="82"/>
      <c r="BK80" s="82"/>
      <c r="BL80" s="82"/>
      <c r="BM80" s="82"/>
      <c r="BN80" s="82"/>
      <c r="BO80" s="83"/>
      <c r="BP80" s="84"/>
      <c r="BQ80" s="85"/>
      <c r="BR80" s="82"/>
      <c r="BS80" s="82"/>
      <c r="BT80" s="82"/>
      <c r="BU80" s="82"/>
      <c r="BV80" s="82"/>
      <c r="BW80" s="82"/>
      <c r="BX80" s="82"/>
      <c r="BY80" s="82"/>
      <c r="BZ80" s="82"/>
      <c r="CA80" s="83"/>
      <c r="CB80" s="84"/>
      <c r="CC80" s="85"/>
      <c r="CD80" s="82"/>
      <c r="CE80" s="82"/>
      <c r="CF80" s="82"/>
      <c r="CG80" s="82"/>
      <c r="CH80" s="82"/>
      <c r="CI80" s="82"/>
      <c r="CJ80" s="82"/>
      <c r="CK80" s="82"/>
      <c r="CL80" s="82"/>
      <c r="CM80" s="83"/>
      <c r="CN80" s="84"/>
      <c r="CO80" s="85"/>
      <c r="CP80" s="82"/>
      <c r="CQ80" s="82"/>
      <c r="CR80" s="82"/>
      <c r="CS80" s="82"/>
      <c r="CT80" s="82"/>
      <c r="CU80" s="82"/>
      <c r="CV80" s="82"/>
      <c r="CW80" s="82"/>
      <c r="CX80" s="82"/>
      <c r="CY80" s="83"/>
      <c r="CZ80" s="84"/>
    </row>
    <row r="81" spans="2:104" ht="15.75">
      <c r="B81" s="222" t="s">
        <v>12</v>
      </c>
      <c r="C81" s="223"/>
      <c r="D81" s="224"/>
      <c r="E81" s="224"/>
      <c r="F81" s="225"/>
      <c r="G81" s="51">
        <f>SUM(G79:G80)</f>
        <v>0</v>
      </c>
      <c r="H81" s="52">
        <f>SUM(H79:H80)</f>
        <v>0</v>
      </c>
      <c r="I81" s="36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41"/>
      <c r="U81" s="39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41"/>
      <c r="AG81" s="39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41"/>
      <c r="AS81" s="39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41"/>
      <c r="BE81" s="39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41"/>
      <c r="BQ81" s="39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41"/>
      <c r="CC81" s="39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41"/>
      <c r="CO81" s="39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41"/>
    </row>
    <row r="82" spans="2:104" ht="15.75">
      <c r="B82" s="219" t="s">
        <v>71</v>
      </c>
      <c r="C82" s="220"/>
      <c r="D82" s="220"/>
      <c r="E82" s="220"/>
      <c r="F82" s="220"/>
      <c r="G82" s="220"/>
      <c r="H82" s="221"/>
      <c r="I82" s="57">
        <f aca="true" t="shared" si="6" ref="I82:S82">SUM(I14:I81)</f>
        <v>120</v>
      </c>
      <c r="J82" s="57">
        <f t="shared" si="6"/>
        <v>120</v>
      </c>
      <c r="K82" s="57">
        <f t="shared" si="6"/>
        <v>0</v>
      </c>
      <c r="L82" s="57">
        <f t="shared" si="6"/>
        <v>0</v>
      </c>
      <c r="M82" s="57">
        <f t="shared" si="6"/>
        <v>180</v>
      </c>
      <c r="N82" s="57">
        <f t="shared" si="6"/>
        <v>0</v>
      </c>
      <c r="O82" s="57">
        <f t="shared" si="6"/>
        <v>0</v>
      </c>
      <c r="P82" s="57">
        <f t="shared" si="6"/>
        <v>15</v>
      </c>
      <c r="Q82" s="57">
        <f t="shared" si="6"/>
        <v>0</v>
      </c>
      <c r="R82" s="57">
        <f t="shared" si="6"/>
        <v>0</v>
      </c>
      <c r="S82" s="57">
        <f t="shared" si="6"/>
        <v>0</v>
      </c>
      <c r="T82" s="58">
        <f>SUM(T14:T80)</f>
        <v>30</v>
      </c>
      <c r="U82" s="57">
        <f aca="true" t="shared" si="7" ref="U82:AE82">SUM(U14:U81)</f>
        <v>90</v>
      </c>
      <c r="V82" s="57">
        <f t="shared" si="7"/>
        <v>120</v>
      </c>
      <c r="W82" s="57">
        <f t="shared" si="7"/>
        <v>30</v>
      </c>
      <c r="X82" s="57">
        <f t="shared" si="7"/>
        <v>0</v>
      </c>
      <c r="Y82" s="57">
        <f t="shared" si="7"/>
        <v>150</v>
      </c>
      <c r="Z82" s="57">
        <f t="shared" si="7"/>
        <v>0</v>
      </c>
      <c r="AA82" s="57">
        <f t="shared" si="7"/>
        <v>0</v>
      </c>
      <c r="AB82" s="57">
        <f t="shared" si="7"/>
        <v>30</v>
      </c>
      <c r="AC82" s="57">
        <f t="shared" si="7"/>
        <v>0</v>
      </c>
      <c r="AD82" s="57">
        <f t="shared" si="7"/>
        <v>0</v>
      </c>
      <c r="AE82" s="57">
        <f t="shared" si="7"/>
        <v>0</v>
      </c>
      <c r="AF82" s="58">
        <f>SUM(AF14:AF80)</f>
        <v>30</v>
      </c>
      <c r="AG82" s="57">
        <f aca="true" t="shared" si="8" ref="AG82:AQ82">SUM(AG14:AG81)</f>
        <v>165</v>
      </c>
      <c r="AH82" s="57">
        <f t="shared" si="8"/>
        <v>180</v>
      </c>
      <c r="AI82" s="57">
        <f t="shared" si="8"/>
        <v>60</v>
      </c>
      <c r="AJ82" s="57">
        <f t="shared" si="8"/>
        <v>0</v>
      </c>
      <c r="AK82" s="57">
        <f t="shared" si="8"/>
        <v>60</v>
      </c>
      <c r="AL82" s="57">
        <f t="shared" si="8"/>
        <v>0</v>
      </c>
      <c r="AM82" s="57">
        <f t="shared" si="8"/>
        <v>0</v>
      </c>
      <c r="AN82" s="57">
        <f t="shared" si="8"/>
        <v>15</v>
      </c>
      <c r="AO82" s="57">
        <f t="shared" si="8"/>
        <v>0</v>
      </c>
      <c r="AP82" s="57">
        <f t="shared" si="8"/>
        <v>0</v>
      </c>
      <c r="AQ82" s="57">
        <f t="shared" si="8"/>
        <v>0</v>
      </c>
      <c r="AR82" s="58">
        <f>SUM(AR14:AR80)</f>
        <v>31</v>
      </c>
      <c r="AS82" s="57">
        <f aca="true" t="shared" si="9" ref="AS82:BC82">SUM(AS14:AS81)</f>
        <v>90</v>
      </c>
      <c r="AT82" s="57">
        <f t="shared" si="9"/>
        <v>120</v>
      </c>
      <c r="AU82" s="57">
        <f t="shared" si="9"/>
        <v>60</v>
      </c>
      <c r="AV82" s="57">
        <f t="shared" si="9"/>
        <v>0</v>
      </c>
      <c r="AW82" s="57">
        <f t="shared" si="9"/>
        <v>60</v>
      </c>
      <c r="AX82" s="57">
        <f t="shared" si="9"/>
        <v>0</v>
      </c>
      <c r="AY82" s="57">
        <f t="shared" si="9"/>
        <v>0</v>
      </c>
      <c r="AZ82" s="57">
        <f t="shared" si="9"/>
        <v>0</v>
      </c>
      <c r="BA82" s="57">
        <f t="shared" si="9"/>
        <v>0</v>
      </c>
      <c r="BB82" s="57">
        <f t="shared" si="9"/>
        <v>0</v>
      </c>
      <c r="BC82" s="57">
        <f t="shared" si="9"/>
        <v>0</v>
      </c>
      <c r="BD82" s="58">
        <f>SUM(BD14:BD80)</f>
        <v>15</v>
      </c>
      <c r="BE82" s="57">
        <f aca="true" t="shared" si="10" ref="BE82:BO82">SUM(BE14:BE81)</f>
        <v>150</v>
      </c>
      <c r="BF82" s="57">
        <f t="shared" si="10"/>
        <v>135</v>
      </c>
      <c r="BG82" s="57">
        <f t="shared" si="10"/>
        <v>0</v>
      </c>
      <c r="BH82" s="57">
        <f t="shared" si="10"/>
        <v>30</v>
      </c>
      <c r="BI82" s="57">
        <f t="shared" si="10"/>
        <v>60</v>
      </c>
      <c r="BJ82" s="57">
        <f t="shared" si="10"/>
        <v>0</v>
      </c>
      <c r="BK82" s="57">
        <f t="shared" si="10"/>
        <v>0</v>
      </c>
      <c r="BL82" s="57">
        <f t="shared" si="10"/>
        <v>0</v>
      </c>
      <c r="BM82" s="57">
        <f t="shared" si="10"/>
        <v>0</v>
      </c>
      <c r="BN82" s="57">
        <f t="shared" si="10"/>
        <v>0</v>
      </c>
      <c r="BO82" s="57">
        <f t="shared" si="10"/>
        <v>0</v>
      </c>
      <c r="BP82" s="58">
        <f>SUM(BP14:BP80)</f>
        <v>30</v>
      </c>
      <c r="BQ82" s="57">
        <f aca="true" t="shared" si="11" ref="BQ82:CA82">SUM(BQ14:BQ81)</f>
        <v>30</v>
      </c>
      <c r="BR82" s="57">
        <f t="shared" si="11"/>
        <v>60</v>
      </c>
      <c r="BS82" s="57">
        <f t="shared" si="11"/>
        <v>0</v>
      </c>
      <c r="BT82" s="57">
        <f t="shared" si="11"/>
        <v>30</v>
      </c>
      <c r="BU82" s="57">
        <f t="shared" si="11"/>
        <v>60</v>
      </c>
      <c r="BV82" s="57">
        <f t="shared" si="11"/>
        <v>0</v>
      </c>
      <c r="BW82" s="57">
        <f t="shared" si="11"/>
        <v>0</v>
      </c>
      <c r="BX82" s="57">
        <f t="shared" si="11"/>
        <v>0</v>
      </c>
      <c r="BY82" s="57">
        <f t="shared" si="11"/>
        <v>0</v>
      </c>
      <c r="BZ82" s="57">
        <f t="shared" si="11"/>
        <v>0</v>
      </c>
      <c r="CA82" s="57">
        <f t="shared" si="11"/>
        <v>0</v>
      </c>
      <c r="CB82" s="58">
        <f>SUM(CB14:CB80)</f>
        <v>30</v>
      </c>
      <c r="CC82" s="57">
        <f aca="true" t="shared" si="12" ref="CC82:CM82">SUM(CC14:CC81)</f>
        <v>0</v>
      </c>
      <c r="CD82" s="57">
        <f t="shared" si="12"/>
        <v>0</v>
      </c>
      <c r="CE82" s="57">
        <f t="shared" si="12"/>
        <v>0</v>
      </c>
      <c r="CF82" s="57">
        <f t="shared" si="12"/>
        <v>0</v>
      </c>
      <c r="CG82" s="57">
        <f t="shared" si="12"/>
        <v>0</v>
      </c>
      <c r="CH82" s="57">
        <f t="shared" si="12"/>
        <v>0</v>
      </c>
      <c r="CI82" s="57">
        <f t="shared" si="12"/>
        <v>0</v>
      </c>
      <c r="CJ82" s="57">
        <f t="shared" si="12"/>
        <v>0</v>
      </c>
      <c r="CK82" s="57">
        <f t="shared" si="12"/>
        <v>0</v>
      </c>
      <c r="CL82" s="57">
        <f t="shared" si="12"/>
        <v>0</v>
      </c>
      <c r="CM82" s="57">
        <f t="shared" si="12"/>
        <v>0</v>
      </c>
      <c r="CN82" s="58">
        <f>SUM(CN14:CN80)</f>
        <v>0</v>
      </c>
      <c r="CO82" s="57">
        <f aca="true" t="shared" si="13" ref="CO82:CY82">SUM(CO14:CO81)</f>
        <v>0</v>
      </c>
      <c r="CP82" s="57">
        <f t="shared" si="13"/>
        <v>0</v>
      </c>
      <c r="CQ82" s="57">
        <f t="shared" si="13"/>
        <v>0</v>
      </c>
      <c r="CR82" s="57">
        <f t="shared" si="13"/>
        <v>0</v>
      </c>
      <c r="CS82" s="57">
        <f t="shared" si="13"/>
        <v>0</v>
      </c>
      <c r="CT82" s="57">
        <f t="shared" si="13"/>
        <v>0</v>
      </c>
      <c r="CU82" s="57">
        <f t="shared" si="13"/>
        <v>0</v>
      </c>
      <c r="CV82" s="57">
        <f t="shared" si="13"/>
        <v>0</v>
      </c>
      <c r="CW82" s="57">
        <f t="shared" si="13"/>
        <v>0</v>
      </c>
      <c r="CX82" s="57">
        <f t="shared" si="13"/>
        <v>0</v>
      </c>
      <c r="CY82" s="57">
        <f t="shared" si="13"/>
        <v>0</v>
      </c>
      <c r="CZ82" s="58">
        <f>SUM(CZ14:CZ80)</f>
        <v>0</v>
      </c>
    </row>
    <row r="83" spans="2:113" ht="16.5" thickBot="1">
      <c r="B83" s="160" t="s">
        <v>94</v>
      </c>
      <c r="C83" s="161"/>
      <c r="D83" s="162"/>
      <c r="E83" s="162"/>
      <c r="F83" s="163"/>
      <c r="G83" s="55">
        <f>SUBTOTAL(9,G25,G42,G71,G77,G81)</f>
        <v>2220</v>
      </c>
      <c r="H83" s="56">
        <v>166</v>
      </c>
      <c r="I83" s="171" t="s">
        <v>77</v>
      </c>
      <c r="J83" s="166"/>
      <c r="K83" s="166"/>
      <c r="L83" s="166"/>
      <c r="M83" s="166"/>
      <c r="N83" s="166"/>
      <c r="O83" s="166"/>
      <c r="P83" s="166"/>
      <c r="Q83" s="149">
        <f>SUM(I82:S82)</f>
        <v>435</v>
      </c>
      <c r="R83" s="150"/>
      <c r="S83" s="26" t="s">
        <v>78</v>
      </c>
      <c r="T83" s="59">
        <f>T82</f>
        <v>30</v>
      </c>
      <c r="U83" s="147" t="s">
        <v>79</v>
      </c>
      <c r="V83" s="148"/>
      <c r="W83" s="148"/>
      <c r="X83" s="148"/>
      <c r="Y83" s="148"/>
      <c r="Z83" s="148"/>
      <c r="AA83" s="148"/>
      <c r="AB83" s="148"/>
      <c r="AC83" s="149">
        <f>SUM(U82:AE82)</f>
        <v>420</v>
      </c>
      <c r="AD83" s="150"/>
      <c r="AE83" s="26" t="s">
        <v>78</v>
      </c>
      <c r="AF83" s="59">
        <f>AF82</f>
        <v>30</v>
      </c>
      <c r="AG83" s="147" t="s">
        <v>80</v>
      </c>
      <c r="AH83" s="148"/>
      <c r="AI83" s="148"/>
      <c r="AJ83" s="148"/>
      <c r="AK83" s="148"/>
      <c r="AL83" s="148"/>
      <c r="AM83" s="148"/>
      <c r="AN83" s="148"/>
      <c r="AO83" s="149">
        <f>SUM(AG82:AQ82)</f>
        <v>480</v>
      </c>
      <c r="AP83" s="150"/>
      <c r="AQ83" s="27" t="s">
        <v>78</v>
      </c>
      <c r="AR83" s="59">
        <f>AR82</f>
        <v>31</v>
      </c>
      <c r="AS83" s="147" t="s">
        <v>81</v>
      </c>
      <c r="AT83" s="148"/>
      <c r="AU83" s="148"/>
      <c r="AV83" s="148"/>
      <c r="AW83" s="148"/>
      <c r="AX83" s="148"/>
      <c r="AY83" s="148"/>
      <c r="AZ83" s="148"/>
      <c r="BA83" s="149">
        <f>SUM(AS82:BC82)</f>
        <v>330</v>
      </c>
      <c r="BB83" s="150"/>
      <c r="BC83" s="26" t="s">
        <v>78</v>
      </c>
      <c r="BD83" s="59">
        <f>BD82</f>
        <v>15</v>
      </c>
      <c r="BE83" s="147" t="s">
        <v>82</v>
      </c>
      <c r="BF83" s="148"/>
      <c r="BG83" s="148"/>
      <c r="BH83" s="148"/>
      <c r="BI83" s="148"/>
      <c r="BJ83" s="148"/>
      <c r="BK83" s="148"/>
      <c r="BL83" s="148"/>
      <c r="BM83" s="149">
        <f>SUM(BE82:BO82)</f>
        <v>375</v>
      </c>
      <c r="BN83" s="150"/>
      <c r="BO83" s="26" t="s">
        <v>78</v>
      </c>
      <c r="BP83" s="59">
        <f>BP82</f>
        <v>30</v>
      </c>
      <c r="BQ83" s="147" t="s">
        <v>83</v>
      </c>
      <c r="BR83" s="148"/>
      <c r="BS83" s="148"/>
      <c r="BT83" s="148"/>
      <c r="BU83" s="148"/>
      <c r="BV83" s="148"/>
      <c r="BW83" s="148"/>
      <c r="BX83" s="148"/>
      <c r="BY83" s="149">
        <f>SUM(BQ82:CA82)</f>
        <v>180</v>
      </c>
      <c r="BZ83" s="150"/>
      <c r="CA83" s="26" t="s">
        <v>78</v>
      </c>
      <c r="CB83" s="59">
        <f>CB82</f>
        <v>30</v>
      </c>
      <c r="CC83" s="147" t="s">
        <v>84</v>
      </c>
      <c r="CD83" s="148"/>
      <c r="CE83" s="148"/>
      <c r="CF83" s="148"/>
      <c r="CG83" s="148"/>
      <c r="CH83" s="148"/>
      <c r="CI83" s="148"/>
      <c r="CJ83" s="148"/>
      <c r="CK83" s="149">
        <f>SUM(CC82:CM82)</f>
        <v>0</v>
      </c>
      <c r="CL83" s="150"/>
      <c r="CM83" s="26" t="s">
        <v>78</v>
      </c>
      <c r="CN83" s="59">
        <f>CN82</f>
        <v>0</v>
      </c>
      <c r="CO83" s="147" t="s">
        <v>85</v>
      </c>
      <c r="CP83" s="148"/>
      <c r="CQ83" s="148"/>
      <c r="CR83" s="148"/>
      <c r="CS83" s="148"/>
      <c r="CT83" s="148"/>
      <c r="CU83" s="148"/>
      <c r="CV83" s="148"/>
      <c r="CW83" s="149">
        <f>SUM(CO82:CY82)</f>
        <v>0</v>
      </c>
      <c r="CX83" s="150"/>
      <c r="CY83" s="26" t="s">
        <v>78</v>
      </c>
      <c r="CZ83" s="59">
        <f>CZ82</f>
        <v>0</v>
      </c>
      <c r="DA83" s="17"/>
      <c r="DB83" s="17"/>
      <c r="DC83" s="17"/>
      <c r="DD83" s="17"/>
      <c r="DE83" s="17"/>
      <c r="DF83" s="17"/>
      <c r="DG83" s="17"/>
      <c r="DH83" s="17"/>
      <c r="DI83" s="17"/>
    </row>
    <row r="84" spans="2:104" s="17" customFormat="1" ht="16.5" thickTop="1">
      <c r="B84" s="105"/>
      <c r="C84" s="106"/>
      <c r="D84" s="106"/>
      <c r="E84" s="106"/>
      <c r="F84" s="106"/>
      <c r="G84" s="106"/>
      <c r="H84" s="107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1"/>
      <c r="U84" s="40"/>
      <c r="V84" s="40"/>
      <c r="W84" s="40"/>
      <c r="X84" s="40"/>
      <c r="Y84" s="40"/>
      <c r="Z84" s="40"/>
      <c r="AA84" s="40"/>
      <c r="AB84" s="40"/>
      <c r="AC84" s="40"/>
      <c r="AD84" s="42"/>
      <c r="AE84" s="42"/>
      <c r="AF84" s="41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1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1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1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1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1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1"/>
    </row>
    <row r="85" spans="2:104" s="17" customFormat="1" ht="15.75">
      <c r="B85" s="71" t="s">
        <v>106</v>
      </c>
      <c r="C85" s="142" t="s">
        <v>147</v>
      </c>
      <c r="D85" s="73"/>
      <c r="E85" s="73"/>
      <c r="F85" s="144" t="s">
        <v>144</v>
      </c>
      <c r="G85" s="91">
        <f>SUM(I85:S85,U85:AE85,AG85:AQ85,AS85:BC85,BE85:BO85,BQ85:CA85,CC85:CM85,CO85:CY85)</f>
        <v>180</v>
      </c>
      <c r="H85" s="53">
        <f>SUM(T85,AF85,AR85,BD85,BP85,CB85,CN85,CZ85)</f>
        <v>16</v>
      </c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7"/>
      <c r="T85" s="88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7"/>
      <c r="AF85" s="88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7"/>
      <c r="AR85" s="88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7">
        <v>180</v>
      </c>
      <c r="BD85" s="88">
        <v>16</v>
      </c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7"/>
      <c r="BP85" s="88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7"/>
      <c r="CB85" s="88"/>
      <c r="CC85" s="86"/>
      <c r="CD85" s="86"/>
      <c r="CE85" s="86"/>
      <c r="CF85" s="86"/>
      <c r="CG85" s="86"/>
      <c r="CH85" s="86"/>
      <c r="CI85" s="86"/>
      <c r="CJ85" s="86"/>
      <c r="CK85" s="86"/>
      <c r="CL85" s="86"/>
      <c r="CM85" s="87"/>
      <c r="CN85" s="88"/>
      <c r="CO85" s="86"/>
      <c r="CP85" s="86"/>
      <c r="CQ85" s="86"/>
      <c r="CR85" s="86"/>
      <c r="CS85" s="86"/>
      <c r="CT85" s="86"/>
      <c r="CU85" s="86"/>
      <c r="CV85" s="86"/>
      <c r="CW85" s="86"/>
      <c r="CX85" s="86"/>
      <c r="CY85" s="87"/>
      <c r="CZ85" s="88"/>
    </row>
    <row r="86" spans="2:104" s="17" customFormat="1" ht="15.75">
      <c r="B86" s="71"/>
      <c r="C86" s="72"/>
      <c r="D86" s="73"/>
      <c r="E86" s="73"/>
      <c r="F86" s="73"/>
      <c r="G86" s="91">
        <f>SUM(I86:S86,U86:AE86,AG86:AQ86,AS86:BC86,BE86:BO86,BQ86:CA86,CC86:CM86,CO86:CY86)</f>
        <v>0</v>
      </c>
      <c r="H86" s="53">
        <f>SUM(T86,AF86,AR86,BD86,BP86,CB86,CN86,CZ86)</f>
        <v>0</v>
      </c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7"/>
      <c r="T86" s="88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7"/>
      <c r="AF86" s="88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7"/>
      <c r="AR86" s="88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7"/>
      <c r="BD86" s="88"/>
      <c r="BE86" s="86"/>
      <c r="BF86" s="86"/>
      <c r="BG86" s="86"/>
      <c r="BH86" s="86"/>
      <c r="BI86" s="86"/>
      <c r="BJ86" s="86"/>
      <c r="BK86" s="86"/>
      <c r="BL86" s="86"/>
      <c r="BM86" s="86"/>
      <c r="BN86" s="86"/>
      <c r="BO86" s="87"/>
      <c r="BP86" s="88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7"/>
      <c r="CB86" s="88"/>
      <c r="CC86" s="86"/>
      <c r="CD86" s="86"/>
      <c r="CE86" s="86"/>
      <c r="CF86" s="86"/>
      <c r="CG86" s="86"/>
      <c r="CH86" s="86"/>
      <c r="CI86" s="86"/>
      <c r="CJ86" s="86"/>
      <c r="CK86" s="86"/>
      <c r="CL86" s="86"/>
      <c r="CM86" s="87"/>
      <c r="CN86" s="88"/>
      <c r="CO86" s="86"/>
      <c r="CP86" s="86"/>
      <c r="CQ86" s="86"/>
      <c r="CR86" s="86"/>
      <c r="CS86" s="86"/>
      <c r="CT86" s="86"/>
      <c r="CU86" s="86"/>
      <c r="CV86" s="86"/>
      <c r="CW86" s="86"/>
      <c r="CX86" s="86"/>
      <c r="CY86" s="87"/>
      <c r="CZ86" s="88"/>
    </row>
    <row r="87" spans="2:104" s="17" customFormat="1" ht="15.75">
      <c r="B87" s="71" t="s">
        <v>106</v>
      </c>
      <c r="C87" s="143" t="s">
        <v>201</v>
      </c>
      <c r="D87" s="73"/>
      <c r="E87" s="144" t="s">
        <v>139</v>
      </c>
      <c r="F87" s="73"/>
      <c r="G87" s="91">
        <v>4</v>
      </c>
      <c r="H87" s="53">
        <v>0</v>
      </c>
      <c r="I87" s="86">
        <v>4</v>
      </c>
      <c r="J87" s="86"/>
      <c r="K87" s="86"/>
      <c r="L87" s="86"/>
      <c r="M87" s="86"/>
      <c r="N87" s="86"/>
      <c r="O87" s="86"/>
      <c r="P87" s="86"/>
      <c r="Q87" s="86"/>
      <c r="R87" s="86"/>
      <c r="S87" s="87"/>
      <c r="T87" s="88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7"/>
      <c r="AF87" s="88"/>
      <c r="AG87" s="86"/>
      <c r="AH87" s="87"/>
      <c r="AI87" s="86"/>
      <c r="AJ87" s="86"/>
      <c r="AK87" s="86"/>
      <c r="AL87" s="145"/>
      <c r="AM87" s="86"/>
      <c r="AN87" s="86"/>
      <c r="AO87" s="86"/>
      <c r="AP87" s="86"/>
      <c r="AQ87" s="87"/>
      <c r="AR87" s="88"/>
      <c r="AS87" s="86"/>
      <c r="AT87" s="145"/>
      <c r="AU87" s="86"/>
      <c r="AV87" s="86"/>
      <c r="AW87" s="86"/>
      <c r="AX87" s="86"/>
      <c r="AY87" s="86"/>
      <c r="AZ87" s="86"/>
      <c r="BA87" s="86"/>
      <c r="BB87" s="86"/>
      <c r="BC87" s="87"/>
      <c r="BD87" s="88"/>
      <c r="BE87" s="86"/>
      <c r="BF87" s="86"/>
      <c r="BG87" s="86"/>
      <c r="BH87" s="145"/>
      <c r="BI87" s="86"/>
      <c r="BJ87" s="86"/>
      <c r="BK87" s="86"/>
      <c r="BL87" s="86"/>
      <c r="BM87" s="86"/>
      <c r="BN87" s="86"/>
      <c r="BO87" s="87"/>
      <c r="BP87" s="88"/>
      <c r="BQ87" s="86"/>
      <c r="BR87" s="145"/>
      <c r="BS87" s="86"/>
      <c r="BT87" s="86"/>
      <c r="BU87" s="86"/>
      <c r="BV87" s="86"/>
      <c r="BW87" s="86"/>
      <c r="BX87" s="86"/>
      <c r="BY87" s="86"/>
      <c r="BZ87" s="86"/>
      <c r="CA87" s="87"/>
      <c r="CB87" s="88"/>
      <c r="CC87" s="86"/>
      <c r="CD87" s="86"/>
      <c r="CE87" s="86"/>
      <c r="CF87" s="86"/>
      <c r="CG87" s="86"/>
      <c r="CH87" s="86"/>
      <c r="CI87" s="86"/>
      <c r="CJ87" s="86"/>
      <c r="CK87" s="86"/>
      <c r="CL87" s="86"/>
      <c r="CM87" s="87"/>
      <c r="CN87" s="88"/>
      <c r="CO87" s="86"/>
      <c r="CP87" s="86"/>
      <c r="CQ87" s="86"/>
      <c r="CR87" s="86"/>
      <c r="CS87" s="86"/>
      <c r="CT87" s="86"/>
      <c r="CU87" s="86"/>
      <c r="CV87" s="86"/>
      <c r="CW87" s="86"/>
      <c r="CX87" s="86"/>
      <c r="CY87" s="87"/>
      <c r="CZ87" s="88"/>
    </row>
    <row r="88" spans="2:104" s="17" customFormat="1" ht="15.75">
      <c r="B88" s="71" t="s">
        <v>108</v>
      </c>
      <c r="C88" s="143" t="s">
        <v>200</v>
      </c>
      <c r="D88" s="73"/>
      <c r="E88" s="144" t="s">
        <v>139</v>
      </c>
      <c r="F88" s="73"/>
      <c r="G88" s="91">
        <v>3</v>
      </c>
      <c r="H88" s="53">
        <f>SUM(T88,AF88,AR88,BD88,BP88,CB88,CN88,CZ88)</f>
        <v>0</v>
      </c>
      <c r="I88" s="86"/>
      <c r="J88" s="86">
        <v>3</v>
      </c>
      <c r="K88" s="86"/>
      <c r="L88" s="86"/>
      <c r="M88" s="86"/>
      <c r="N88" s="86"/>
      <c r="O88" s="86"/>
      <c r="P88" s="86"/>
      <c r="Q88" s="86"/>
      <c r="R88" s="86"/>
      <c r="S88" s="87"/>
      <c r="T88" s="88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7"/>
      <c r="AF88" s="88"/>
      <c r="AG88" s="86"/>
      <c r="AH88" s="88"/>
      <c r="AI88" s="86"/>
      <c r="AJ88" s="86"/>
      <c r="AK88" s="86"/>
      <c r="AL88"/>
      <c r="AM88" s="86"/>
      <c r="AN88" s="86"/>
      <c r="AO88" s="86"/>
      <c r="AP88" s="86"/>
      <c r="AQ88" s="87"/>
      <c r="AR88" s="88"/>
      <c r="AS88" s="86"/>
      <c r="AT88"/>
      <c r="AU88" s="86"/>
      <c r="AV88" s="86"/>
      <c r="AW88" s="86"/>
      <c r="AX88" s="86"/>
      <c r="AY88" s="86"/>
      <c r="AZ88" s="86"/>
      <c r="BA88" s="86"/>
      <c r="BB88" s="86"/>
      <c r="BC88" s="87"/>
      <c r="BD88" s="88"/>
      <c r="BE88" s="86"/>
      <c r="BF88" s="86"/>
      <c r="BG88" s="86"/>
      <c r="BH88"/>
      <c r="BI88" s="86"/>
      <c r="BJ88" s="86"/>
      <c r="BK88" s="86"/>
      <c r="BL88" s="86"/>
      <c r="BM88" s="86"/>
      <c r="BN88" s="86"/>
      <c r="BO88" s="87"/>
      <c r="BP88" s="88"/>
      <c r="BQ88" s="86"/>
      <c r="BR88"/>
      <c r="BS88" s="86"/>
      <c r="BT88" s="86"/>
      <c r="BU88" s="86"/>
      <c r="BV88" s="86"/>
      <c r="BW88" s="86"/>
      <c r="BX88" s="86"/>
      <c r="BY88" s="86"/>
      <c r="BZ88" s="86"/>
      <c r="CA88" s="87"/>
      <c r="CB88" s="88"/>
      <c r="CC88" s="86"/>
      <c r="CD88" s="86"/>
      <c r="CE88" s="86"/>
      <c r="CF88" s="86"/>
      <c r="CG88" s="86"/>
      <c r="CH88" s="86"/>
      <c r="CI88" s="86"/>
      <c r="CJ88" s="86"/>
      <c r="CK88" s="86"/>
      <c r="CL88" s="86"/>
      <c r="CM88" s="87"/>
      <c r="CN88" s="88"/>
      <c r="CO88" s="86"/>
      <c r="CP88" s="86"/>
      <c r="CQ88" s="86"/>
      <c r="CR88" s="86"/>
      <c r="CS88" s="86"/>
      <c r="CT88" s="86"/>
      <c r="CU88" s="86"/>
      <c r="CV88" s="86"/>
      <c r="CW88" s="86"/>
      <c r="CX88" s="86"/>
      <c r="CY88" s="87"/>
      <c r="CZ88" s="88"/>
    </row>
    <row r="89" spans="2:104" s="17" customFormat="1" ht="15.75">
      <c r="B89" s="71" t="s">
        <v>115</v>
      </c>
      <c r="C89" s="143" t="s">
        <v>203</v>
      </c>
      <c r="D89" s="73"/>
      <c r="E89" s="144" t="s">
        <v>142</v>
      </c>
      <c r="F89" s="73"/>
      <c r="G89" s="91">
        <v>4</v>
      </c>
      <c r="H89" s="53">
        <v>0</v>
      </c>
      <c r="I89" s="86">
        <v>4</v>
      </c>
      <c r="J89" s="86"/>
      <c r="K89" s="145"/>
      <c r="L89" s="86"/>
      <c r="M89" s="145"/>
      <c r="N89" s="86"/>
      <c r="O89" s="86"/>
      <c r="P89" s="86"/>
      <c r="Q89" s="145"/>
      <c r="R89" s="86"/>
      <c r="S89" s="87"/>
      <c r="T89" s="88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7"/>
      <c r="AF89" s="88"/>
      <c r="AG89" s="86"/>
      <c r="AH89" s="146"/>
      <c r="AI89" s="86"/>
      <c r="AJ89" s="86"/>
      <c r="AK89" s="86"/>
      <c r="AL89"/>
      <c r="AM89" s="86"/>
      <c r="AN89" s="86"/>
      <c r="AO89" s="86"/>
      <c r="AP89" s="86"/>
      <c r="AQ89" s="87"/>
      <c r="AR89" s="88"/>
      <c r="AS89" s="86"/>
      <c r="AT89"/>
      <c r="AU89" s="86"/>
      <c r="AV89" s="86"/>
      <c r="AW89" s="145"/>
      <c r="AX89" s="86"/>
      <c r="AY89" s="86"/>
      <c r="AZ89" s="86"/>
      <c r="BA89" s="145"/>
      <c r="BB89" s="86"/>
      <c r="BC89" s="87"/>
      <c r="BD89" s="88"/>
      <c r="BE89" s="86"/>
      <c r="BF89" s="86"/>
      <c r="BG89" s="86"/>
      <c r="BH89"/>
      <c r="BI89" s="145"/>
      <c r="BJ89" s="86"/>
      <c r="BK89" s="86"/>
      <c r="BL89" s="86"/>
      <c r="BM89" s="86"/>
      <c r="BN89" s="86"/>
      <c r="BO89" s="87"/>
      <c r="BP89" s="88"/>
      <c r="BQ89" s="86"/>
      <c r="BR89"/>
      <c r="BS89" s="145"/>
      <c r="BT89" s="145"/>
      <c r="BU89" s="86"/>
      <c r="BV89" s="86"/>
      <c r="BW89" s="86"/>
      <c r="BX89" s="86"/>
      <c r="BY89" s="86"/>
      <c r="BZ89" s="86"/>
      <c r="CA89" s="87"/>
      <c r="CB89" s="88"/>
      <c r="CC89" s="86"/>
      <c r="CD89" s="86"/>
      <c r="CE89" s="86"/>
      <c r="CF89" s="86"/>
      <c r="CG89" s="86"/>
      <c r="CH89" s="86"/>
      <c r="CI89" s="86"/>
      <c r="CJ89" s="86"/>
      <c r="CK89" s="86"/>
      <c r="CL89" s="86"/>
      <c r="CM89" s="87"/>
      <c r="CN89" s="88"/>
      <c r="CO89" s="86"/>
      <c r="CP89" s="86"/>
      <c r="CQ89" s="86"/>
      <c r="CR89" s="86"/>
      <c r="CS89" s="86"/>
      <c r="CT89" s="86"/>
      <c r="CU89" s="86"/>
      <c r="CV89" s="86"/>
      <c r="CW89" s="86"/>
      <c r="CX89" s="86"/>
      <c r="CY89" s="87"/>
      <c r="CZ89" s="88"/>
    </row>
    <row r="90" spans="2:104" s="17" customFormat="1" ht="15.75">
      <c r="B90" s="164" t="s">
        <v>12</v>
      </c>
      <c r="C90" s="165"/>
      <c r="D90" s="166"/>
      <c r="E90" s="166"/>
      <c r="F90" s="167"/>
      <c r="G90" s="54">
        <f aca="true" t="shared" si="14" ref="G90:AL90">SUM(G85:G89)</f>
        <v>191</v>
      </c>
      <c r="H90" s="54">
        <f t="shared" si="14"/>
        <v>16</v>
      </c>
      <c r="I90" s="25">
        <f t="shared" si="14"/>
        <v>8</v>
      </c>
      <c r="J90" s="25">
        <f t="shared" si="14"/>
        <v>3</v>
      </c>
      <c r="K90" s="25">
        <f t="shared" si="14"/>
        <v>0</v>
      </c>
      <c r="L90" s="25">
        <f t="shared" si="14"/>
        <v>0</v>
      </c>
      <c r="M90" s="25">
        <f t="shared" si="14"/>
        <v>0</v>
      </c>
      <c r="N90" s="25">
        <f t="shared" si="14"/>
        <v>0</v>
      </c>
      <c r="O90" s="25">
        <f t="shared" si="14"/>
        <v>0</v>
      </c>
      <c r="P90" s="25">
        <f t="shared" si="14"/>
        <v>0</v>
      </c>
      <c r="Q90" s="25">
        <f t="shared" si="14"/>
        <v>0</v>
      </c>
      <c r="R90" s="25">
        <f t="shared" si="14"/>
        <v>0</v>
      </c>
      <c r="S90" s="25">
        <f t="shared" si="14"/>
        <v>0</v>
      </c>
      <c r="T90" s="24">
        <f t="shared" si="14"/>
        <v>0</v>
      </c>
      <c r="U90" s="25">
        <f t="shared" si="14"/>
        <v>0</v>
      </c>
      <c r="V90" s="25">
        <f t="shared" si="14"/>
        <v>0</v>
      </c>
      <c r="W90" s="25">
        <f t="shared" si="14"/>
        <v>0</v>
      </c>
      <c r="X90" s="25">
        <f t="shared" si="14"/>
        <v>0</v>
      </c>
      <c r="Y90" s="25">
        <f t="shared" si="14"/>
        <v>0</v>
      </c>
      <c r="Z90" s="25">
        <f t="shared" si="14"/>
        <v>0</v>
      </c>
      <c r="AA90" s="25">
        <f t="shared" si="14"/>
        <v>0</v>
      </c>
      <c r="AB90" s="25">
        <f t="shared" si="14"/>
        <v>0</v>
      </c>
      <c r="AC90" s="25">
        <f t="shared" si="14"/>
        <v>0</v>
      </c>
      <c r="AD90" s="25">
        <f t="shared" si="14"/>
        <v>0</v>
      </c>
      <c r="AE90" s="25">
        <f t="shared" si="14"/>
        <v>0</v>
      </c>
      <c r="AF90" s="24">
        <f t="shared" si="14"/>
        <v>0</v>
      </c>
      <c r="AG90" s="25">
        <f t="shared" si="14"/>
        <v>0</v>
      </c>
      <c r="AH90" s="25">
        <f t="shared" si="14"/>
        <v>0</v>
      </c>
      <c r="AI90" s="25">
        <f t="shared" si="14"/>
        <v>0</v>
      </c>
      <c r="AJ90" s="25">
        <f t="shared" si="14"/>
        <v>0</v>
      </c>
      <c r="AK90" s="25">
        <f t="shared" si="14"/>
        <v>0</v>
      </c>
      <c r="AL90" s="25">
        <f t="shared" si="14"/>
        <v>0</v>
      </c>
      <c r="AM90" s="25">
        <f aca="true" t="shared" si="15" ref="AM90:BR90">SUM(AM85:AM89)</f>
        <v>0</v>
      </c>
      <c r="AN90" s="25">
        <f t="shared" si="15"/>
        <v>0</v>
      </c>
      <c r="AO90" s="25">
        <f t="shared" si="15"/>
        <v>0</v>
      </c>
      <c r="AP90" s="25">
        <f t="shared" si="15"/>
        <v>0</v>
      </c>
      <c r="AQ90" s="25">
        <f t="shared" si="15"/>
        <v>0</v>
      </c>
      <c r="AR90" s="24">
        <f t="shared" si="15"/>
        <v>0</v>
      </c>
      <c r="AS90" s="25">
        <f t="shared" si="15"/>
        <v>0</v>
      </c>
      <c r="AT90" s="25">
        <f t="shared" si="15"/>
        <v>0</v>
      </c>
      <c r="AU90" s="25">
        <f t="shared" si="15"/>
        <v>0</v>
      </c>
      <c r="AV90" s="25">
        <f t="shared" si="15"/>
        <v>0</v>
      </c>
      <c r="AW90" s="25">
        <f t="shared" si="15"/>
        <v>0</v>
      </c>
      <c r="AX90" s="25">
        <f t="shared" si="15"/>
        <v>0</v>
      </c>
      <c r="AY90" s="25">
        <f t="shared" si="15"/>
        <v>0</v>
      </c>
      <c r="AZ90" s="25">
        <f t="shared" si="15"/>
        <v>0</v>
      </c>
      <c r="BA90" s="25">
        <f t="shared" si="15"/>
        <v>0</v>
      </c>
      <c r="BB90" s="25">
        <f t="shared" si="15"/>
        <v>0</v>
      </c>
      <c r="BC90" s="25">
        <f t="shared" si="15"/>
        <v>180</v>
      </c>
      <c r="BD90" s="24">
        <f t="shared" si="15"/>
        <v>16</v>
      </c>
      <c r="BE90" s="25">
        <f t="shared" si="15"/>
        <v>0</v>
      </c>
      <c r="BF90" s="25">
        <f t="shared" si="15"/>
        <v>0</v>
      </c>
      <c r="BG90" s="25">
        <f t="shared" si="15"/>
        <v>0</v>
      </c>
      <c r="BH90" s="25">
        <f t="shared" si="15"/>
        <v>0</v>
      </c>
      <c r="BI90" s="25">
        <f t="shared" si="15"/>
        <v>0</v>
      </c>
      <c r="BJ90" s="25">
        <f t="shared" si="15"/>
        <v>0</v>
      </c>
      <c r="BK90" s="25">
        <f t="shared" si="15"/>
        <v>0</v>
      </c>
      <c r="BL90" s="25">
        <f t="shared" si="15"/>
        <v>0</v>
      </c>
      <c r="BM90" s="25">
        <f t="shared" si="15"/>
        <v>0</v>
      </c>
      <c r="BN90" s="25">
        <f t="shared" si="15"/>
        <v>0</v>
      </c>
      <c r="BO90" s="25">
        <f t="shared" si="15"/>
        <v>0</v>
      </c>
      <c r="BP90" s="24">
        <f t="shared" si="15"/>
        <v>0</v>
      </c>
      <c r="BQ90" s="25">
        <f t="shared" si="15"/>
        <v>0</v>
      </c>
      <c r="BR90" s="25">
        <f t="shared" si="15"/>
        <v>0</v>
      </c>
      <c r="BS90" s="25">
        <f aca="true" t="shared" si="16" ref="BS90:CX90">SUM(BS85:BS89)</f>
        <v>0</v>
      </c>
      <c r="BT90" s="25">
        <f t="shared" si="16"/>
        <v>0</v>
      </c>
      <c r="BU90" s="25">
        <f t="shared" si="16"/>
        <v>0</v>
      </c>
      <c r="BV90" s="25">
        <f t="shared" si="16"/>
        <v>0</v>
      </c>
      <c r="BW90" s="25">
        <f t="shared" si="16"/>
        <v>0</v>
      </c>
      <c r="BX90" s="25">
        <f t="shared" si="16"/>
        <v>0</v>
      </c>
      <c r="BY90" s="25">
        <f t="shared" si="16"/>
        <v>0</v>
      </c>
      <c r="BZ90" s="25">
        <f t="shared" si="16"/>
        <v>0</v>
      </c>
      <c r="CA90" s="25">
        <f t="shared" si="16"/>
        <v>0</v>
      </c>
      <c r="CB90" s="24">
        <f t="shared" si="16"/>
        <v>0</v>
      </c>
      <c r="CC90" s="25">
        <f t="shared" si="16"/>
        <v>0</v>
      </c>
      <c r="CD90" s="25">
        <f t="shared" si="16"/>
        <v>0</v>
      </c>
      <c r="CE90" s="25">
        <f t="shared" si="16"/>
        <v>0</v>
      </c>
      <c r="CF90" s="25">
        <f t="shared" si="16"/>
        <v>0</v>
      </c>
      <c r="CG90" s="25">
        <f t="shared" si="16"/>
        <v>0</v>
      </c>
      <c r="CH90" s="25">
        <f t="shared" si="16"/>
        <v>0</v>
      </c>
      <c r="CI90" s="25">
        <f t="shared" si="16"/>
        <v>0</v>
      </c>
      <c r="CJ90" s="25">
        <f t="shared" si="16"/>
        <v>0</v>
      </c>
      <c r="CK90" s="25">
        <f t="shared" si="16"/>
        <v>0</v>
      </c>
      <c r="CL90" s="25">
        <f t="shared" si="16"/>
        <v>0</v>
      </c>
      <c r="CM90" s="25">
        <f t="shared" si="16"/>
        <v>0</v>
      </c>
      <c r="CN90" s="24">
        <f t="shared" si="16"/>
        <v>0</v>
      </c>
      <c r="CO90" s="25">
        <f t="shared" si="16"/>
        <v>0</v>
      </c>
      <c r="CP90" s="25">
        <f t="shared" si="16"/>
        <v>0</v>
      </c>
      <c r="CQ90" s="25">
        <f t="shared" si="16"/>
        <v>0</v>
      </c>
      <c r="CR90" s="25">
        <f t="shared" si="16"/>
        <v>0</v>
      </c>
      <c r="CS90" s="25">
        <f t="shared" si="16"/>
        <v>0</v>
      </c>
      <c r="CT90" s="25">
        <f t="shared" si="16"/>
        <v>0</v>
      </c>
      <c r="CU90" s="25">
        <f t="shared" si="16"/>
        <v>0</v>
      </c>
      <c r="CV90" s="25">
        <f t="shared" si="16"/>
        <v>0</v>
      </c>
      <c r="CW90" s="25">
        <f t="shared" si="16"/>
        <v>0</v>
      </c>
      <c r="CX90" s="25">
        <f t="shared" si="16"/>
        <v>0</v>
      </c>
      <c r="CY90" s="25">
        <f>SUM(CY85:CY89)</f>
        <v>0</v>
      </c>
      <c r="CZ90" s="24">
        <f>SUM(CZ85:CZ89)</f>
        <v>0</v>
      </c>
    </row>
    <row r="91" spans="2:104" s="17" customFormat="1" ht="15.75">
      <c r="B91" s="168" t="s">
        <v>71</v>
      </c>
      <c r="C91" s="169"/>
      <c r="D91" s="169"/>
      <c r="E91" s="169"/>
      <c r="F91" s="169"/>
      <c r="G91" s="169"/>
      <c r="H91" s="170"/>
      <c r="I91" s="171" t="s">
        <v>77</v>
      </c>
      <c r="J91" s="166"/>
      <c r="K91" s="166"/>
      <c r="L91" s="166"/>
      <c r="M91" s="166"/>
      <c r="N91" s="166"/>
      <c r="O91" s="166"/>
      <c r="P91" s="166"/>
      <c r="Q91" s="149">
        <f>SUM(I90:S90)</f>
        <v>11</v>
      </c>
      <c r="R91" s="150"/>
      <c r="S91" s="26" t="s">
        <v>78</v>
      </c>
      <c r="T91" s="59">
        <f>T90</f>
        <v>0</v>
      </c>
      <c r="U91" s="147" t="s">
        <v>79</v>
      </c>
      <c r="V91" s="148"/>
      <c r="W91" s="148"/>
      <c r="X91" s="148"/>
      <c r="Y91" s="148"/>
      <c r="Z91" s="148"/>
      <c r="AA91" s="148"/>
      <c r="AB91" s="148"/>
      <c r="AC91" s="149">
        <f>SUM(U90:AE90)</f>
        <v>0</v>
      </c>
      <c r="AD91" s="150"/>
      <c r="AE91" s="26" t="s">
        <v>78</v>
      </c>
      <c r="AF91" s="59">
        <f>AF90</f>
        <v>0</v>
      </c>
      <c r="AG91" s="147" t="s">
        <v>80</v>
      </c>
      <c r="AH91" s="148"/>
      <c r="AI91" s="148"/>
      <c r="AJ91" s="148"/>
      <c r="AK91" s="148"/>
      <c r="AL91" s="148"/>
      <c r="AM91" s="148"/>
      <c r="AN91" s="148"/>
      <c r="AO91" s="149">
        <f>SUM(AG90:AQ90)</f>
        <v>0</v>
      </c>
      <c r="AP91" s="150"/>
      <c r="AQ91" s="26" t="s">
        <v>78</v>
      </c>
      <c r="AR91" s="59">
        <f>AR90</f>
        <v>0</v>
      </c>
      <c r="AS91" s="147" t="s">
        <v>81</v>
      </c>
      <c r="AT91" s="148"/>
      <c r="AU91" s="148"/>
      <c r="AV91" s="148"/>
      <c r="AW91" s="148"/>
      <c r="AX91" s="148"/>
      <c r="AY91" s="148"/>
      <c r="AZ91" s="148"/>
      <c r="BA91" s="149">
        <f>SUM(AS90:BC90)</f>
        <v>180</v>
      </c>
      <c r="BB91" s="150"/>
      <c r="BC91" s="26" t="s">
        <v>78</v>
      </c>
      <c r="BD91" s="59">
        <f>BD90</f>
        <v>16</v>
      </c>
      <c r="BE91" s="147" t="s">
        <v>82</v>
      </c>
      <c r="BF91" s="148"/>
      <c r="BG91" s="148"/>
      <c r="BH91" s="148"/>
      <c r="BI91" s="148"/>
      <c r="BJ91" s="148"/>
      <c r="BK91" s="148"/>
      <c r="BL91" s="148"/>
      <c r="BM91" s="149">
        <f>SUM(BE90:BO90)</f>
        <v>0</v>
      </c>
      <c r="BN91" s="150"/>
      <c r="BO91" s="26" t="s">
        <v>78</v>
      </c>
      <c r="BP91" s="59">
        <f>BP90</f>
        <v>0</v>
      </c>
      <c r="BQ91" s="147" t="s">
        <v>83</v>
      </c>
      <c r="BR91" s="148"/>
      <c r="BS91" s="148"/>
      <c r="BT91" s="148"/>
      <c r="BU91" s="148"/>
      <c r="BV91" s="148"/>
      <c r="BW91" s="148"/>
      <c r="BX91" s="148"/>
      <c r="BY91" s="149">
        <f>SUM(BQ90:CA90)</f>
        <v>0</v>
      </c>
      <c r="BZ91" s="150"/>
      <c r="CA91" s="26" t="s">
        <v>78</v>
      </c>
      <c r="CB91" s="59">
        <f>CB90</f>
        <v>0</v>
      </c>
      <c r="CC91" s="147" t="s">
        <v>84</v>
      </c>
      <c r="CD91" s="148"/>
      <c r="CE91" s="148"/>
      <c r="CF91" s="148"/>
      <c r="CG91" s="148"/>
      <c r="CH91" s="148"/>
      <c r="CI91" s="148"/>
      <c r="CJ91" s="148"/>
      <c r="CK91" s="149">
        <f>SUM(CC90:CM90)</f>
        <v>0</v>
      </c>
      <c r="CL91" s="150"/>
      <c r="CM91" s="26" t="s">
        <v>78</v>
      </c>
      <c r="CN91" s="59">
        <f>CN90</f>
        <v>0</v>
      </c>
      <c r="CO91" s="147" t="s">
        <v>85</v>
      </c>
      <c r="CP91" s="148"/>
      <c r="CQ91" s="148"/>
      <c r="CR91" s="148"/>
      <c r="CS91" s="148"/>
      <c r="CT91" s="148"/>
      <c r="CU91" s="148"/>
      <c r="CV91" s="148"/>
      <c r="CW91" s="149">
        <f>SUM(CO90:CY90)</f>
        <v>0</v>
      </c>
      <c r="CX91" s="150"/>
      <c r="CY91" s="26" t="s">
        <v>78</v>
      </c>
      <c r="CZ91" s="59">
        <f>CZ90</f>
        <v>0</v>
      </c>
    </row>
    <row r="92" spans="2:104" s="17" customFormat="1" ht="16.5" thickBot="1">
      <c r="B92" s="160" t="s">
        <v>100</v>
      </c>
      <c r="C92" s="161"/>
      <c r="D92" s="162"/>
      <c r="E92" s="162"/>
      <c r="F92" s="163"/>
      <c r="G92" s="55">
        <f>SUBTOTAL(9,G25,G42,G71,G77,G81,G90)</f>
        <v>2411</v>
      </c>
      <c r="H92" s="56">
        <v>182</v>
      </c>
      <c r="I92" s="147" t="s">
        <v>86</v>
      </c>
      <c r="J92" s="148"/>
      <c r="K92" s="148"/>
      <c r="L92" s="148"/>
      <c r="M92" s="148"/>
      <c r="N92" s="148"/>
      <c r="O92" s="148"/>
      <c r="P92" s="148"/>
      <c r="Q92" s="159">
        <f>SUM(Q83,Q91)</f>
        <v>446</v>
      </c>
      <c r="R92" s="159"/>
      <c r="S92" s="29" t="s">
        <v>78</v>
      </c>
      <c r="T92" s="60">
        <f>SUM(T83,T91)</f>
        <v>30</v>
      </c>
      <c r="U92" s="147" t="s">
        <v>93</v>
      </c>
      <c r="V92" s="148"/>
      <c r="W92" s="148"/>
      <c r="X92" s="148"/>
      <c r="Y92" s="148"/>
      <c r="Z92" s="148"/>
      <c r="AA92" s="148"/>
      <c r="AB92" s="148"/>
      <c r="AC92" s="159">
        <f>SUM(AC83,AC91)</f>
        <v>420</v>
      </c>
      <c r="AD92" s="159"/>
      <c r="AE92" s="29" t="s">
        <v>78</v>
      </c>
      <c r="AF92" s="60">
        <f>SUM(AF83,AF91)</f>
        <v>30</v>
      </c>
      <c r="AG92" s="147" t="s">
        <v>92</v>
      </c>
      <c r="AH92" s="148"/>
      <c r="AI92" s="148"/>
      <c r="AJ92" s="148"/>
      <c r="AK92" s="148"/>
      <c r="AL92" s="148"/>
      <c r="AM92" s="148"/>
      <c r="AN92" s="148"/>
      <c r="AO92" s="159">
        <f>SUM(AO83,AO91)</f>
        <v>480</v>
      </c>
      <c r="AP92" s="159"/>
      <c r="AQ92" s="29" t="s">
        <v>78</v>
      </c>
      <c r="AR92" s="60">
        <f>SUM(AR83,AR91)</f>
        <v>31</v>
      </c>
      <c r="AS92" s="147" t="s">
        <v>91</v>
      </c>
      <c r="AT92" s="148"/>
      <c r="AU92" s="148"/>
      <c r="AV92" s="148"/>
      <c r="AW92" s="148"/>
      <c r="AX92" s="148"/>
      <c r="AY92" s="148"/>
      <c r="AZ92" s="148"/>
      <c r="BA92" s="159">
        <f>SUM(BA83,BA91)</f>
        <v>510</v>
      </c>
      <c r="BB92" s="159"/>
      <c r="BC92" s="29" t="s">
        <v>78</v>
      </c>
      <c r="BD92" s="60">
        <f>SUM(BD83,BD91)</f>
        <v>31</v>
      </c>
      <c r="BE92" s="147" t="s">
        <v>90</v>
      </c>
      <c r="BF92" s="148"/>
      <c r="BG92" s="148"/>
      <c r="BH92" s="148"/>
      <c r="BI92" s="148"/>
      <c r="BJ92" s="148"/>
      <c r="BK92" s="148"/>
      <c r="BL92" s="148"/>
      <c r="BM92" s="159">
        <f>SUM(BM83,BM91)</f>
        <v>375</v>
      </c>
      <c r="BN92" s="159"/>
      <c r="BO92" s="29" t="s">
        <v>78</v>
      </c>
      <c r="BP92" s="60">
        <f>SUM(BP83,BP91)</f>
        <v>30</v>
      </c>
      <c r="BQ92" s="147" t="s">
        <v>89</v>
      </c>
      <c r="BR92" s="148"/>
      <c r="BS92" s="148"/>
      <c r="BT92" s="148"/>
      <c r="BU92" s="148"/>
      <c r="BV92" s="148"/>
      <c r="BW92" s="148"/>
      <c r="BX92" s="148"/>
      <c r="BY92" s="159">
        <f>SUM(BY83,BY91)</f>
        <v>180</v>
      </c>
      <c r="BZ92" s="159"/>
      <c r="CA92" s="29" t="s">
        <v>78</v>
      </c>
      <c r="CB92" s="60">
        <f>SUM(CB83,CB91)</f>
        <v>30</v>
      </c>
      <c r="CC92" s="147" t="s">
        <v>88</v>
      </c>
      <c r="CD92" s="148"/>
      <c r="CE92" s="148"/>
      <c r="CF92" s="148"/>
      <c r="CG92" s="148"/>
      <c r="CH92" s="148"/>
      <c r="CI92" s="148"/>
      <c r="CJ92" s="148"/>
      <c r="CK92" s="159">
        <f>SUM(CK83,CK91)</f>
        <v>0</v>
      </c>
      <c r="CL92" s="159"/>
      <c r="CM92" s="29" t="s">
        <v>78</v>
      </c>
      <c r="CN92" s="60">
        <f>SUM(CN83,CN91)</f>
        <v>0</v>
      </c>
      <c r="CO92" s="147" t="s">
        <v>87</v>
      </c>
      <c r="CP92" s="148"/>
      <c r="CQ92" s="148"/>
      <c r="CR92" s="148"/>
      <c r="CS92" s="148"/>
      <c r="CT92" s="148"/>
      <c r="CU92" s="148"/>
      <c r="CV92" s="148"/>
      <c r="CW92" s="159">
        <f>SUM(CW83,CW91)</f>
        <v>0</v>
      </c>
      <c r="CX92" s="159"/>
      <c r="CY92" s="29" t="s">
        <v>78</v>
      </c>
      <c r="CZ92" s="60">
        <f>SUM(CZ83,CZ91)</f>
        <v>0</v>
      </c>
    </row>
    <row r="93" spans="2:113" s="17" customFormat="1" ht="13.5" thickTop="1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</row>
    <row r="94" spans="1:92" ht="12.75">
      <c r="A94" s="30" t="s">
        <v>39</v>
      </c>
      <c r="B94" s="28"/>
      <c r="C94" s="23" t="s">
        <v>50</v>
      </c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</row>
    <row r="95" spans="1:92" ht="12.75">
      <c r="A95" s="30"/>
      <c r="B95" s="28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</row>
    <row r="96" spans="1:104" ht="12.75">
      <c r="A96" s="108" t="s">
        <v>99</v>
      </c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109"/>
      <c r="AK96" s="109"/>
      <c r="AL96" s="109"/>
      <c r="AM96" s="109"/>
      <c r="AN96" s="109"/>
      <c r="AO96" s="109"/>
      <c r="AP96" s="109"/>
      <c r="AQ96" s="109"/>
      <c r="AR96" s="109"/>
      <c r="AS96" s="109"/>
      <c r="AT96" s="109"/>
      <c r="AU96" s="109"/>
      <c r="AV96" s="109"/>
      <c r="AW96" s="109"/>
      <c r="AX96" s="109"/>
      <c r="AY96" s="109"/>
      <c r="AZ96" s="109"/>
      <c r="BA96" s="109"/>
      <c r="BB96" s="109"/>
      <c r="BC96" s="109"/>
      <c r="BD96" s="109"/>
      <c r="BE96" s="109"/>
      <c r="BF96" s="109"/>
      <c r="BG96" s="109"/>
      <c r="BH96" s="109"/>
      <c r="BI96" s="109"/>
      <c r="BJ96" s="109"/>
      <c r="BK96" s="109"/>
      <c r="BL96" s="109"/>
      <c r="BM96" s="109"/>
      <c r="BN96" s="109"/>
      <c r="BO96" s="109"/>
      <c r="BP96" s="109"/>
      <c r="BQ96" s="109"/>
      <c r="BR96" s="109"/>
      <c r="BS96" s="109"/>
      <c r="BT96" s="109"/>
      <c r="BU96" s="109"/>
      <c r="BV96" s="109"/>
      <c r="BW96" s="109"/>
      <c r="BX96" s="109"/>
      <c r="BY96" s="109"/>
      <c r="BZ96" s="109"/>
      <c r="CA96" s="109"/>
      <c r="CB96" s="109"/>
      <c r="CC96" s="109"/>
      <c r="CD96" s="109"/>
      <c r="CE96" s="109"/>
      <c r="CF96" s="109"/>
      <c r="CG96" s="109"/>
      <c r="CH96" s="109"/>
      <c r="CI96" s="109"/>
      <c r="CJ96" s="109"/>
      <c r="CK96" s="109"/>
      <c r="CL96" s="109"/>
      <c r="CM96" s="109"/>
      <c r="CN96" s="109"/>
      <c r="CO96" s="109"/>
      <c r="CP96" s="109"/>
      <c r="CQ96" s="109"/>
      <c r="CR96" s="109"/>
      <c r="CS96" s="109"/>
      <c r="CT96" s="109"/>
      <c r="CU96" s="109"/>
      <c r="CV96" s="109"/>
      <c r="CW96" s="109"/>
      <c r="CX96" s="109"/>
      <c r="CY96" s="109"/>
      <c r="CZ96" s="110"/>
    </row>
    <row r="97" spans="1:104" ht="12.75">
      <c r="A97" s="99"/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100"/>
      <c r="AW97" s="100"/>
      <c r="AX97" s="100"/>
      <c r="AY97" s="100"/>
      <c r="AZ97" s="100"/>
      <c r="BA97" s="100"/>
      <c r="BB97" s="100"/>
      <c r="BC97" s="100"/>
      <c r="BD97" s="100"/>
      <c r="BE97" s="100"/>
      <c r="BF97" s="100"/>
      <c r="BG97" s="100"/>
      <c r="BH97" s="100"/>
      <c r="BI97" s="100"/>
      <c r="BJ97" s="100"/>
      <c r="BK97" s="100"/>
      <c r="BL97" s="100"/>
      <c r="BM97" s="100"/>
      <c r="BN97" s="100"/>
      <c r="BO97" s="100"/>
      <c r="BP97" s="100"/>
      <c r="BQ97" s="100"/>
      <c r="BR97" s="100"/>
      <c r="BS97" s="100"/>
      <c r="BT97" s="100"/>
      <c r="BU97" s="100"/>
      <c r="BV97" s="100"/>
      <c r="BW97" s="100"/>
      <c r="BX97" s="100"/>
      <c r="BY97" s="100"/>
      <c r="BZ97" s="100"/>
      <c r="CA97" s="100"/>
      <c r="CB97" s="100"/>
      <c r="CC97" s="100"/>
      <c r="CD97" s="100"/>
      <c r="CE97" s="100"/>
      <c r="CF97" s="100"/>
      <c r="CG97" s="100"/>
      <c r="CH97" s="100"/>
      <c r="CI97" s="100"/>
      <c r="CJ97" s="100"/>
      <c r="CK97" s="100"/>
      <c r="CL97" s="100"/>
      <c r="CM97" s="100"/>
      <c r="CN97" s="100"/>
      <c r="CO97" s="100"/>
      <c r="CP97" s="100"/>
      <c r="CQ97" s="100"/>
      <c r="CR97" s="100"/>
      <c r="CS97" s="100"/>
      <c r="CT97" s="100"/>
      <c r="CU97" s="100"/>
      <c r="CV97" s="100"/>
      <c r="CW97" s="100"/>
      <c r="CX97" s="100"/>
      <c r="CY97" s="100"/>
      <c r="CZ97" s="101"/>
    </row>
    <row r="98" spans="1:104" ht="12.75">
      <c r="A98" s="99"/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0"/>
      <c r="AZ98" s="100"/>
      <c r="BA98" s="100"/>
      <c r="BB98" s="100"/>
      <c r="BC98" s="100"/>
      <c r="BD98" s="100"/>
      <c r="BE98" s="100"/>
      <c r="BF98" s="100"/>
      <c r="BG98" s="100"/>
      <c r="BH98" s="100"/>
      <c r="BI98" s="100"/>
      <c r="BJ98" s="100"/>
      <c r="BK98" s="100"/>
      <c r="BL98" s="100"/>
      <c r="BM98" s="100"/>
      <c r="BN98" s="100"/>
      <c r="BO98" s="100"/>
      <c r="BP98" s="100"/>
      <c r="BQ98" s="100"/>
      <c r="BR98" s="100"/>
      <c r="BS98" s="100"/>
      <c r="BT98" s="100"/>
      <c r="BU98" s="100"/>
      <c r="BV98" s="100"/>
      <c r="BW98" s="100"/>
      <c r="BX98" s="100"/>
      <c r="BY98" s="100"/>
      <c r="BZ98" s="100"/>
      <c r="CA98" s="100"/>
      <c r="CB98" s="100"/>
      <c r="CC98" s="100"/>
      <c r="CD98" s="100"/>
      <c r="CE98" s="100"/>
      <c r="CF98" s="100"/>
      <c r="CG98" s="100"/>
      <c r="CH98" s="100"/>
      <c r="CI98" s="100"/>
      <c r="CJ98" s="100"/>
      <c r="CK98" s="100"/>
      <c r="CL98" s="100"/>
      <c r="CM98" s="100"/>
      <c r="CN98" s="100"/>
      <c r="CO98" s="100"/>
      <c r="CP98" s="100"/>
      <c r="CQ98" s="100"/>
      <c r="CR98" s="100"/>
      <c r="CS98" s="100"/>
      <c r="CT98" s="100"/>
      <c r="CU98" s="100"/>
      <c r="CV98" s="100"/>
      <c r="CW98" s="100"/>
      <c r="CX98" s="100"/>
      <c r="CY98" s="100"/>
      <c r="CZ98" s="101"/>
    </row>
    <row r="99" spans="1:104" ht="12.75">
      <c r="A99" s="99"/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  <c r="AZ99" s="100"/>
      <c r="BA99" s="100"/>
      <c r="BB99" s="100"/>
      <c r="BC99" s="100"/>
      <c r="BD99" s="100"/>
      <c r="BE99" s="100"/>
      <c r="BF99" s="100"/>
      <c r="BG99" s="100"/>
      <c r="BH99" s="100"/>
      <c r="BI99" s="100"/>
      <c r="BJ99" s="100"/>
      <c r="BK99" s="100"/>
      <c r="BL99" s="100"/>
      <c r="BM99" s="100"/>
      <c r="BN99" s="100"/>
      <c r="BO99" s="100"/>
      <c r="BP99" s="100"/>
      <c r="BQ99" s="100"/>
      <c r="BR99" s="100"/>
      <c r="BS99" s="100"/>
      <c r="BT99" s="100"/>
      <c r="BU99" s="100"/>
      <c r="BV99" s="100"/>
      <c r="BW99" s="100"/>
      <c r="BX99" s="100"/>
      <c r="BY99" s="100"/>
      <c r="BZ99" s="100"/>
      <c r="CA99" s="100"/>
      <c r="CB99" s="100"/>
      <c r="CC99" s="100"/>
      <c r="CD99" s="100"/>
      <c r="CE99" s="100"/>
      <c r="CF99" s="100"/>
      <c r="CG99" s="100"/>
      <c r="CH99" s="100"/>
      <c r="CI99" s="100"/>
      <c r="CJ99" s="100"/>
      <c r="CK99" s="100"/>
      <c r="CL99" s="100"/>
      <c r="CM99" s="100"/>
      <c r="CN99" s="100"/>
      <c r="CO99" s="100"/>
      <c r="CP99" s="100"/>
      <c r="CQ99" s="100"/>
      <c r="CR99" s="100"/>
      <c r="CS99" s="100"/>
      <c r="CT99" s="100"/>
      <c r="CU99" s="100"/>
      <c r="CV99" s="100"/>
      <c r="CW99" s="100"/>
      <c r="CX99" s="100"/>
      <c r="CY99" s="100"/>
      <c r="CZ99" s="101"/>
    </row>
    <row r="100" spans="1:104" ht="12.75">
      <c r="A100" s="99"/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100"/>
      <c r="AV100" s="100"/>
      <c r="AW100" s="100"/>
      <c r="AX100" s="100"/>
      <c r="AY100" s="100"/>
      <c r="AZ100" s="100"/>
      <c r="BA100" s="100"/>
      <c r="BB100" s="100"/>
      <c r="BC100" s="100"/>
      <c r="BD100" s="100"/>
      <c r="BE100" s="100"/>
      <c r="BF100" s="100"/>
      <c r="BG100" s="100"/>
      <c r="BH100" s="100"/>
      <c r="BI100" s="100"/>
      <c r="BJ100" s="100"/>
      <c r="BK100" s="100"/>
      <c r="BL100" s="100"/>
      <c r="BM100" s="100"/>
      <c r="BN100" s="100"/>
      <c r="BO100" s="100"/>
      <c r="BP100" s="100"/>
      <c r="BQ100" s="100"/>
      <c r="BR100" s="100"/>
      <c r="BS100" s="100"/>
      <c r="BT100" s="100"/>
      <c r="BU100" s="100"/>
      <c r="BV100" s="100"/>
      <c r="BW100" s="100"/>
      <c r="BX100" s="100"/>
      <c r="BY100" s="100"/>
      <c r="BZ100" s="100"/>
      <c r="CA100" s="100"/>
      <c r="CB100" s="100"/>
      <c r="CC100" s="100"/>
      <c r="CD100" s="100"/>
      <c r="CE100" s="100"/>
      <c r="CF100" s="100"/>
      <c r="CG100" s="100"/>
      <c r="CH100" s="100"/>
      <c r="CI100" s="100"/>
      <c r="CJ100" s="100"/>
      <c r="CK100" s="100"/>
      <c r="CL100" s="100"/>
      <c r="CM100" s="100"/>
      <c r="CN100" s="100"/>
      <c r="CO100" s="100"/>
      <c r="CP100" s="100"/>
      <c r="CQ100" s="100"/>
      <c r="CR100" s="100"/>
      <c r="CS100" s="100"/>
      <c r="CT100" s="100"/>
      <c r="CU100" s="100"/>
      <c r="CV100" s="100"/>
      <c r="CW100" s="100"/>
      <c r="CX100" s="100"/>
      <c r="CY100" s="100"/>
      <c r="CZ100" s="101"/>
    </row>
    <row r="101" spans="1:104" ht="12.75">
      <c r="A101" s="99"/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  <c r="AZ101" s="100"/>
      <c r="BA101" s="100"/>
      <c r="BB101" s="100"/>
      <c r="BC101" s="100"/>
      <c r="BD101" s="100"/>
      <c r="BE101" s="100"/>
      <c r="BF101" s="100"/>
      <c r="BG101" s="100"/>
      <c r="BH101" s="100"/>
      <c r="BI101" s="100"/>
      <c r="BJ101" s="100"/>
      <c r="BK101" s="100"/>
      <c r="BL101" s="100"/>
      <c r="BM101" s="100"/>
      <c r="BN101" s="100"/>
      <c r="BO101" s="100"/>
      <c r="BP101" s="100"/>
      <c r="BQ101" s="100"/>
      <c r="BR101" s="100"/>
      <c r="BS101" s="100"/>
      <c r="BT101" s="100"/>
      <c r="BU101" s="100"/>
      <c r="BV101" s="100"/>
      <c r="BW101" s="100"/>
      <c r="BX101" s="100"/>
      <c r="BY101" s="100"/>
      <c r="BZ101" s="100"/>
      <c r="CA101" s="100"/>
      <c r="CB101" s="100"/>
      <c r="CC101" s="100"/>
      <c r="CD101" s="100"/>
      <c r="CE101" s="100"/>
      <c r="CF101" s="100"/>
      <c r="CG101" s="100"/>
      <c r="CH101" s="100"/>
      <c r="CI101" s="100"/>
      <c r="CJ101" s="100"/>
      <c r="CK101" s="100"/>
      <c r="CL101" s="100"/>
      <c r="CM101" s="100"/>
      <c r="CN101" s="100"/>
      <c r="CO101" s="100"/>
      <c r="CP101" s="100"/>
      <c r="CQ101" s="100"/>
      <c r="CR101" s="100"/>
      <c r="CS101" s="100"/>
      <c r="CT101" s="100"/>
      <c r="CU101" s="100"/>
      <c r="CV101" s="100"/>
      <c r="CW101" s="100"/>
      <c r="CX101" s="100"/>
      <c r="CY101" s="100"/>
      <c r="CZ101" s="101"/>
    </row>
    <row r="102" spans="1:104" ht="12.75">
      <c r="A102" s="99"/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100"/>
      <c r="AV102" s="100"/>
      <c r="AW102" s="100"/>
      <c r="AX102" s="100"/>
      <c r="AY102" s="100"/>
      <c r="AZ102" s="100"/>
      <c r="BA102" s="100"/>
      <c r="BB102" s="100"/>
      <c r="BC102" s="100"/>
      <c r="BD102" s="100"/>
      <c r="BE102" s="100"/>
      <c r="BF102" s="100"/>
      <c r="BG102" s="100"/>
      <c r="BH102" s="100"/>
      <c r="BI102" s="100"/>
      <c r="BJ102" s="100"/>
      <c r="BK102" s="100"/>
      <c r="BL102" s="100"/>
      <c r="BM102" s="100"/>
      <c r="BN102" s="100"/>
      <c r="BO102" s="100"/>
      <c r="BP102" s="100"/>
      <c r="BQ102" s="100"/>
      <c r="BR102" s="100"/>
      <c r="BS102" s="100"/>
      <c r="BT102" s="100"/>
      <c r="BU102" s="100"/>
      <c r="BV102" s="100"/>
      <c r="BW102" s="100"/>
      <c r="BX102" s="100"/>
      <c r="BY102" s="100"/>
      <c r="BZ102" s="100"/>
      <c r="CA102" s="100"/>
      <c r="CB102" s="100"/>
      <c r="CC102" s="100"/>
      <c r="CD102" s="100"/>
      <c r="CE102" s="100"/>
      <c r="CF102" s="100"/>
      <c r="CG102" s="100"/>
      <c r="CH102" s="100"/>
      <c r="CI102" s="100"/>
      <c r="CJ102" s="100"/>
      <c r="CK102" s="100"/>
      <c r="CL102" s="100"/>
      <c r="CM102" s="100"/>
      <c r="CN102" s="100"/>
      <c r="CO102" s="100"/>
      <c r="CP102" s="100"/>
      <c r="CQ102" s="100"/>
      <c r="CR102" s="100"/>
      <c r="CS102" s="100"/>
      <c r="CT102" s="100"/>
      <c r="CU102" s="100"/>
      <c r="CV102" s="100"/>
      <c r="CW102" s="100"/>
      <c r="CX102" s="100"/>
      <c r="CY102" s="100"/>
      <c r="CZ102" s="101"/>
    </row>
    <row r="103" spans="1:104" ht="12.75">
      <c r="A103" s="102"/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  <c r="BD103" s="103"/>
      <c r="BE103" s="103"/>
      <c r="BF103" s="103"/>
      <c r="BG103" s="103"/>
      <c r="BH103" s="103"/>
      <c r="BI103" s="103"/>
      <c r="BJ103" s="103"/>
      <c r="BK103" s="103"/>
      <c r="BL103" s="103"/>
      <c r="BM103" s="103"/>
      <c r="BN103" s="103"/>
      <c r="BO103" s="103"/>
      <c r="BP103" s="103"/>
      <c r="BQ103" s="103"/>
      <c r="BR103" s="103"/>
      <c r="BS103" s="103"/>
      <c r="BT103" s="103"/>
      <c r="BU103" s="103"/>
      <c r="BV103" s="103"/>
      <c r="BW103" s="103"/>
      <c r="BX103" s="103"/>
      <c r="BY103" s="103"/>
      <c r="BZ103" s="103"/>
      <c r="CA103" s="103"/>
      <c r="CB103" s="103"/>
      <c r="CC103" s="103"/>
      <c r="CD103" s="103"/>
      <c r="CE103" s="103"/>
      <c r="CF103" s="103"/>
      <c r="CG103" s="103"/>
      <c r="CH103" s="103"/>
      <c r="CI103" s="103"/>
      <c r="CJ103" s="103"/>
      <c r="CK103" s="103"/>
      <c r="CL103" s="103"/>
      <c r="CM103" s="103"/>
      <c r="CN103" s="103"/>
      <c r="CO103" s="103"/>
      <c r="CP103" s="103"/>
      <c r="CQ103" s="103"/>
      <c r="CR103" s="103"/>
      <c r="CS103" s="103"/>
      <c r="CT103" s="103"/>
      <c r="CU103" s="103"/>
      <c r="CV103" s="103"/>
      <c r="CW103" s="103"/>
      <c r="CX103" s="103"/>
      <c r="CY103" s="103"/>
      <c r="CZ103" s="104"/>
    </row>
    <row r="145" ht="12.75">
      <c r="C145">
        <f>UPPER(B145)</f>
      </c>
    </row>
  </sheetData>
  <sheetProtection insertRows="0"/>
  <mergeCells count="102">
    <mergeCell ref="B10:B12"/>
    <mergeCell ref="CN11:CN12"/>
    <mergeCell ref="CC11:CM11"/>
    <mergeCell ref="AG83:AN83"/>
    <mergeCell ref="I11:S11"/>
    <mergeCell ref="H10:H12"/>
    <mergeCell ref="B78:H78"/>
    <mergeCell ref="B82:H82"/>
    <mergeCell ref="B81:F81"/>
    <mergeCell ref="B44:H44"/>
    <mergeCell ref="BD11:BD12"/>
    <mergeCell ref="AC83:AD83"/>
    <mergeCell ref="CC83:CJ83"/>
    <mergeCell ref="BM83:BN83"/>
    <mergeCell ref="CW83:CX83"/>
    <mergeCell ref="CO83:CV83"/>
    <mergeCell ref="CK83:CL83"/>
    <mergeCell ref="CZ11:CZ12"/>
    <mergeCell ref="C10:C12"/>
    <mergeCell ref="D10:F10"/>
    <mergeCell ref="AR11:AR12"/>
    <mergeCell ref="AG11:AQ11"/>
    <mergeCell ref="AF11:AF12"/>
    <mergeCell ref="U11:AE11"/>
    <mergeCell ref="CC10:CZ10"/>
    <mergeCell ref="CO11:CY11"/>
    <mergeCell ref="T11:T12"/>
    <mergeCell ref="B77:F77"/>
    <mergeCell ref="G10:G12"/>
    <mergeCell ref="E9:CB9"/>
    <mergeCell ref="B26:H26"/>
    <mergeCell ref="B13:H13"/>
    <mergeCell ref="B25:F25"/>
    <mergeCell ref="BQ11:CA11"/>
    <mergeCell ref="AG10:BD10"/>
    <mergeCell ref="BE10:CB10"/>
    <mergeCell ref="F11:F12"/>
    <mergeCell ref="B71:F71"/>
    <mergeCell ref="B43:H43"/>
    <mergeCell ref="B72:H72"/>
    <mergeCell ref="D11:D12"/>
    <mergeCell ref="E11:E12"/>
    <mergeCell ref="A1:C1"/>
    <mergeCell ref="B2:H2"/>
    <mergeCell ref="B3:H3"/>
    <mergeCell ref="B5:C5"/>
    <mergeCell ref="D5:F5"/>
    <mergeCell ref="G5:H5"/>
    <mergeCell ref="BE91:BL91"/>
    <mergeCell ref="AO91:AP91"/>
    <mergeCell ref="AS91:AZ91"/>
    <mergeCell ref="I91:P91"/>
    <mergeCell ref="Q91:R91"/>
    <mergeCell ref="AC91:AD91"/>
    <mergeCell ref="AG91:AN91"/>
    <mergeCell ref="U91:AB91"/>
    <mergeCell ref="U83:AB83"/>
    <mergeCell ref="BM91:BN91"/>
    <mergeCell ref="BQ91:BX91"/>
    <mergeCell ref="E6:CB6"/>
    <mergeCell ref="AO83:AP83"/>
    <mergeCell ref="AS83:AZ83"/>
    <mergeCell ref="BY83:BZ83"/>
    <mergeCell ref="BA83:BB83"/>
    <mergeCell ref="BQ83:BX83"/>
    <mergeCell ref="BE83:BL83"/>
    <mergeCell ref="B42:F42"/>
    <mergeCell ref="B92:F92"/>
    <mergeCell ref="Q83:R83"/>
    <mergeCell ref="B90:F90"/>
    <mergeCell ref="B83:F83"/>
    <mergeCell ref="I92:P92"/>
    <mergeCell ref="Q92:R92"/>
    <mergeCell ref="B91:H91"/>
    <mergeCell ref="I83:P83"/>
    <mergeCell ref="CW92:CX92"/>
    <mergeCell ref="CC92:CJ92"/>
    <mergeCell ref="CO91:CV91"/>
    <mergeCell ref="BM92:BN92"/>
    <mergeCell ref="BQ92:BX92"/>
    <mergeCell ref="BY92:BZ92"/>
    <mergeCell ref="CK92:CL92"/>
    <mergeCell ref="CO92:CV92"/>
    <mergeCell ref="BY91:BZ91"/>
    <mergeCell ref="CW91:CX91"/>
    <mergeCell ref="U92:AB92"/>
    <mergeCell ref="AC92:AD92"/>
    <mergeCell ref="BA92:BB92"/>
    <mergeCell ref="BE92:BL92"/>
    <mergeCell ref="AG92:AN92"/>
    <mergeCell ref="AO92:AP92"/>
    <mergeCell ref="AS92:AZ92"/>
    <mergeCell ref="CC91:CJ91"/>
    <mergeCell ref="CK91:CL91"/>
    <mergeCell ref="E7:CB7"/>
    <mergeCell ref="AS11:BC11"/>
    <mergeCell ref="BP11:BP12"/>
    <mergeCell ref="BE11:BO11"/>
    <mergeCell ref="CB11:CB12"/>
    <mergeCell ref="E8:L8"/>
    <mergeCell ref="I10:AF10"/>
    <mergeCell ref="BA91:BB91"/>
  </mergeCells>
  <conditionalFormatting sqref="B2:H3 E6:CB7 G5:H5 E8:L8">
    <cfRule type="cellIs" priority="1" dxfId="0" operator="equal" stopIfTrue="1">
      <formula>0</formula>
    </cfRule>
  </conditionalFormatting>
  <dataValidations count="4">
    <dataValidation type="list" allowBlank="1" showInputMessage="1" showErrorMessage="1" sqref="B78 B72 B44:H44">
      <formula1>dodajwiersz1</formula1>
    </dataValidation>
    <dataValidation errorStyle="warning" type="whole" operator="greaterThan" allowBlank="1" showInputMessage="1" showErrorMessage="1" errorTitle="Błąd danych" error="Suma wprowadzonej liczba punktów ECTS przekracza ustalony limit. Proszę zweryfikować liczby punktów dla poszczególnych przedmiotów. " sqref="H92 H83">
      <formula1>180</formula1>
    </dataValidation>
    <dataValidation errorStyle="warning" type="whole" operator="greaterThan" allowBlank="1" showInputMessage="1" showErrorMessage="1" errorTitle="Błąd danych" error="Suma wprowadzonej liczba punktów ECTS przekracza ustalony limit. Proszę zweryfikować liczby punktów dla poszczególnych przedmiotów. " sqref="T82 CZ82 CN82 CB82 BP82 BD82 AR82 AF82">
      <formula1>33</formula1>
    </dataValidation>
    <dataValidation type="list" allowBlank="1" showInputMessage="1" showErrorMessage="1" sqref="C154">
      <formula1>"[slownik]!$A$1:$A$14"</formula1>
    </dataValidation>
  </dataValidations>
  <printOptions/>
  <pageMargins left="0.1968503937007874" right="0.1968503937007874" top="0.5905511811023623" bottom="0.5905511811023623" header="0.5118110236220472" footer="0.5118110236220472"/>
  <pageSetup horizontalDpi="300" verticalDpi="300" orientation="landscape" paperSize="8" scale="35" r:id="rId2"/>
  <ignoredErrors>
    <ignoredError sqref="AF82 CN82 CB82 BP82 BD82 AR82 T82" formula="1"/>
  </ignoredError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B1:T32"/>
  <sheetViews>
    <sheetView zoomScalePageLayoutView="0" workbookViewId="0" topLeftCell="A1">
      <selection activeCell="C31" sqref="C31:C32"/>
    </sheetView>
  </sheetViews>
  <sheetFormatPr defaultColWidth="9.140625" defaultRowHeight="12.75"/>
  <cols>
    <col min="1" max="1" width="12.57421875" style="0" customWidth="1"/>
    <col min="2" max="2" width="6.57421875" style="0" customWidth="1"/>
    <col min="3" max="4" width="53.8515625" style="0" customWidth="1"/>
    <col min="5" max="5" width="20.28125" style="0" customWidth="1"/>
    <col min="8" max="18" width="5.421875" style="0" customWidth="1"/>
    <col min="20" max="20" width="11.57421875" style="0" hidden="1" customWidth="1"/>
  </cols>
  <sheetData>
    <row r="1" ht="12.75">
      <c r="T1" t="s">
        <v>42</v>
      </c>
    </row>
    <row r="2" ht="12.75">
      <c r="T2" t="s">
        <v>43</v>
      </c>
    </row>
    <row r="3" spans="2:20" ht="15"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T3" t="s">
        <v>44</v>
      </c>
    </row>
    <row r="4" spans="2:18" ht="12.75">
      <c r="B4" s="228" t="s">
        <v>3</v>
      </c>
      <c r="C4" s="228" t="s">
        <v>4</v>
      </c>
      <c r="D4" s="229" t="s">
        <v>41</v>
      </c>
      <c r="E4" s="228" t="s">
        <v>5</v>
      </c>
      <c r="F4" s="235" t="s">
        <v>6</v>
      </c>
      <c r="G4" s="228" t="s">
        <v>7</v>
      </c>
      <c r="H4" s="231" t="s">
        <v>8</v>
      </c>
      <c r="I4" s="232"/>
      <c r="J4" s="232"/>
      <c r="K4" s="232"/>
      <c r="L4" s="232"/>
      <c r="M4" s="232"/>
      <c r="N4" s="232"/>
      <c r="O4" s="232"/>
      <c r="P4" s="232"/>
      <c r="Q4" s="232"/>
      <c r="R4" s="233"/>
    </row>
    <row r="5" spans="2:18" ht="12.75">
      <c r="B5" s="228"/>
      <c r="C5" s="228"/>
      <c r="D5" s="230"/>
      <c r="E5" s="234"/>
      <c r="F5" s="235"/>
      <c r="G5" s="228"/>
      <c r="H5" s="6" t="s">
        <v>9</v>
      </c>
      <c r="I5" s="12" t="s">
        <v>27</v>
      </c>
      <c r="J5" s="6" t="s">
        <v>10</v>
      </c>
      <c r="K5" s="12" t="s">
        <v>28</v>
      </c>
      <c r="L5" s="12" t="s">
        <v>29</v>
      </c>
      <c r="M5" s="12" t="s">
        <v>49</v>
      </c>
      <c r="N5" s="12" t="s">
        <v>30</v>
      </c>
      <c r="O5" s="12" t="s">
        <v>47</v>
      </c>
      <c r="P5" s="12" t="s">
        <v>48</v>
      </c>
      <c r="Q5" s="12" t="s">
        <v>11</v>
      </c>
      <c r="R5" s="12" t="s">
        <v>31</v>
      </c>
    </row>
    <row r="6" spans="2:18" ht="15">
      <c r="B6" s="7">
        <v>1</v>
      </c>
      <c r="C6" s="8"/>
      <c r="D6" s="13"/>
      <c r="E6" s="11"/>
      <c r="F6" s="16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2:18" ht="15">
      <c r="B7" s="7">
        <v>2</v>
      </c>
      <c r="C7" s="8"/>
      <c r="D7" s="13"/>
      <c r="E7" s="11"/>
      <c r="F7" s="16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2:18" ht="15">
      <c r="B8" s="7">
        <v>3</v>
      </c>
      <c r="C8" s="8"/>
      <c r="D8" s="13"/>
      <c r="E8" s="11"/>
      <c r="F8" s="16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2:18" ht="15">
      <c r="B9" s="7">
        <v>4</v>
      </c>
      <c r="C9" s="9"/>
      <c r="D9" s="14"/>
      <c r="E9" s="11"/>
      <c r="F9" s="16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2:18" ht="15">
      <c r="B10" s="7">
        <v>5</v>
      </c>
      <c r="C10" s="8"/>
      <c r="D10" s="13"/>
      <c r="E10" s="11"/>
      <c r="F10" s="16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2:18" ht="15">
      <c r="B11" s="7">
        <v>6</v>
      </c>
      <c r="C11" s="8"/>
      <c r="D11" s="13"/>
      <c r="E11" s="11"/>
      <c r="F11" s="16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2:18" ht="15">
      <c r="B12" s="7">
        <v>7</v>
      </c>
      <c r="C12" s="8"/>
      <c r="D12" s="13"/>
      <c r="E12" s="11"/>
      <c r="F12" s="16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2:18" ht="15">
      <c r="B13" s="5">
        <v>8</v>
      </c>
      <c r="C13" s="5"/>
      <c r="D13" s="15"/>
      <c r="E13" s="11"/>
      <c r="F13" s="16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2:18" ht="15">
      <c r="B14" s="5">
        <v>9</v>
      </c>
      <c r="C14" s="5"/>
      <c r="D14" s="15"/>
      <c r="E14" s="11"/>
      <c r="F14" s="16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2:18" ht="15">
      <c r="B15" s="5">
        <v>10</v>
      </c>
      <c r="C15" s="5"/>
      <c r="D15" s="15"/>
      <c r="E15" s="11"/>
      <c r="F15" s="16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2:18" ht="15">
      <c r="B16" s="5">
        <v>11</v>
      </c>
      <c r="C16" s="5"/>
      <c r="D16" s="15"/>
      <c r="E16" s="11"/>
      <c r="F16" s="16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2:18" ht="15">
      <c r="B17" s="5">
        <v>12</v>
      </c>
      <c r="C17" s="5"/>
      <c r="D17" s="15"/>
      <c r="E17" s="11"/>
      <c r="F17" s="1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2:18" ht="15">
      <c r="B18" s="5">
        <v>13</v>
      </c>
      <c r="C18" s="5"/>
      <c r="D18" s="15"/>
      <c r="E18" s="11"/>
      <c r="F18" s="16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2:18" ht="15">
      <c r="B19" s="5">
        <v>14</v>
      </c>
      <c r="C19" s="5"/>
      <c r="D19" s="15"/>
      <c r="E19" s="11"/>
      <c r="F19" s="16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ht="15">
      <c r="B20" s="5">
        <v>15</v>
      </c>
      <c r="C20" s="5"/>
      <c r="D20" s="15"/>
      <c r="E20" s="11"/>
      <c r="F20" s="16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2:18" ht="15">
      <c r="B21" s="5">
        <v>16</v>
      </c>
      <c r="C21" s="5"/>
      <c r="D21" s="15"/>
      <c r="E21" s="11"/>
      <c r="F21" s="16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2:18" ht="15">
      <c r="B22" s="5">
        <v>17</v>
      </c>
      <c r="C22" s="5"/>
      <c r="D22" s="15"/>
      <c r="E22" s="11"/>
      <c r="F22" s="16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2:18" ht="15">
      <c r="B23" s="5">
        <v>18</v>
      </c>
      <c r="C23" s="5"/>
      <c r="D23" s="15"/>
      <c r="E23" s="11"/>
      <c r="F23" s="16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2:18" ht="15">
      <c r="B24" s="5">
        <v>19</v>
      </c>
      <c r="C24" s="5"/>
      <c r="D24" s="15"/>
      <c r="E24" s="11"/>
      <c r="F24" s="16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2:18" ht="15">
      <c r="B25" s="5">
        <v>20</v>
      </c>
      <c r="C25" s="5"/>
      <c r="D25" s="15"/>
      <c r="E25" s="11"/>
      <c r="F25" s="16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2:18" ht="15">
      <c r="B26" s="7"/>
      <c r="C26" s="8" t="s">
        <v>13</v>
      </c>
      <c r="D26" s="8"/>
      <c r="E26" s="10"/>
      <c r="F26" s="8">
        <f>SUM(F6:F25)</f>
        <v>0</v>
      </c>
      <c r="G26" s="8">
        <f>IF(SUM(G6:G25)&lt;=33,SUM(G6:G25),"Błąd ECTS")</f>
        <v>0</v>
      </c>
      <c r="H26" s="8">
        <f aca="true" t="shared" si="0" ref="H26:R26">SUM(H6:H25)</f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 t="shared" si="0"/>
        <v>0</v>
      </c>
      <c r="M26" s="8">
        <f t="shared" si="0"/>
        <v>0</v>
      </c>
      <c r="N26" s="8">
        <f t="shared" si="0"/>
        <v>0</v>
      </c>
      <c r="O26" s="8">
        <f t="shared" si="0"/>
        <v>0</v>
      </c>
      <c r="P26" s="8">
        <f t="shared" si="0"/>
        <v>0</v>
      </c>
      <c r="Q26" s="8">
        <f t="shared" si="0"/>
        <v>0</v>
      </c>
      <c r="R26" s="8">
        <f t="shared" si="0"/>
        <v>0</v>
      </c>
    </row>
    <row r="31" ht="12.75">
      <c r="C31" s="95"/>
    </row>
    <row r="32" ht="12.75">
      <c r="C32" s="95"/>
    </row>
  </sheetData>
  <sheetProtection/>
  <mergeCells count="7">
    <mergeCell ref="G4:G5"/>
    <mergeCell ref="D4:D5"/>
    <mergeCell ref="H4:R4"/>
    <mergeCell ref="B4:B5"/>
    <mergeCell ref="C4:C5"/>
    <mergeCell ref="E4:E5"/>
    <mergeCell ref="F4:F5"/>
  </mergeCells>
  <dataValidations count="1">
    <dataValidation type="list" allowBlank="1" showInputMessage="1" showErrorMessage="1" sqref="E6:E25">
      <formula1>$T$1:$T$3</formula1>
    </dataValidation>
  </dataValidation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42</v>
      </c>
    </row>
    <row r="2" ht="12.75">
      <c r="S2" t="s">
        <v>43</v>
      </c>
    </row>
    <row r="3" spans="1:19" ht="15">
      <c r="A3" s="4" t="s">
        <v>14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44</v>
      </c>
    </row>
    <row r="4" spans="1:17" ht="12.75">
      <c r="A4" s="228" t="s">
        <v>3</v>
      </c>
      <c r="B4" s="228" t="s">
        <v>4</v>
      </c>
      <c r="C4" s="229" t="s">
        <v>41</v>
      </c>
      <c r="D4" s="228" t="s">
        <v>5</v>
      </c>
      <c r="E4" s="235" t="s">
        <v>6</v>
      </c>
      <c r="F4" s="228" t="s">
        <v>7</v>
      </c>
      <c r="G4" s="231" t="s">
        <v>8</v>
      </c>
      <c r="H4" s="232"/>
      <c r="I4" s="232"/>
      <c r="J4" s="232"/>
      <c r="K4" s="232"/>
      <c r="L4" s="232"/>
      <c r="M4" s="232"/>
      <c r="N4" s="232"/>
      <c r="O4" s="232"/>
      <c r="P4" s="232"/>
      <c r="Q4" s="233"/>
    </row>
    <row r="5" spans="1:17" ht="12.75">
      <c r="A5" s="228"/>
      <c r="B5" s="228"/>
      <c r="C5" s="230"/>
      <c r="D5" s="234"/>
      <c r="E5" s="235"/>
      <c r="F5" s="228"/>
      <c r="G5" s="6" t="s">
        <v>9</v>
      </c>
      <c r="H5" s="12" t="s">
        <v>27</v>
      </c>
      <c r="I5" s="6" t="s">
        <v>10</v>
      </c>
      <c r="J5" s="12" t="s">
        <v>28</v>
      </c>
      <c r="K5" s="12" t="s">
        <v>29</v>
      </c>
      <c r="L5" s="12" t="s">
        <v>49</v>
      </c>
      <c r="M5" s="12" t="s">
        <v>30</v>
      </c>
      <c r="N5" s="12" t="s">
        <v>47</v>
      </c>
      <c r="O5" s="12" t="s">
        <v>48</v>
      </c>
      <c r="P5" s="12" t="s">
        <v>11</v>
      </c>
      <c r="Q5" s="12" t="s">
        <v>31</v>
      </c>
    </row>
    <row r="6" spans="1:17" ht="1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>
      <c r="A26" s="7"/>
      <c r="B26" s="8" t="s">
        <v>15</v>
      </c>
      <c r="C26" s="8"/>
      <c r="D26" s="10"/>
      <c r="E26" s="8">
        <f aca="true" t="shared" si="0" ref="E26:Q26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42</v>
      </c>
    </row>
    <row r="2" ht="12.75">
      <c r="S2" t="s">
        <v>43</v>
      </c>
    </row>
    <row r="3" spans="1:19" ht="15">
      <c r="A3" s="4" t="s">
        <v>16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44</v>
      </c>
    </row>
    <row r="4" spans="1:17" ht="12.75">
      <c r="A4" s="228" t="s">
        <v>3</v>
      </c>
      <c r="B4" s="228" t="s">
        <v>4</v>
      </c>
      <c r="C4" s="229" t="s">
        <v>41</v>
      </c>
      <c r="D4" s="228" t="s">
        <v>5</v>
      </c>
      <c r="E4" s="235" t="s">
        <v>6</v>
      </c>
      <c r="F4" s="228" t="s">
        <v>7</v>
      </c>
      <c r="G4" s="231" t="s">
        <v>8</v>
      </c>
      <c r="H4" s="232"/>
      <c r="I4" s="232"/>
      <c r="J4" s="232"/>
      <c r="K4" s="232"/>
      <c r="L4" s="232"/>
      <c r="M4" s="232"/>
      <c r="N4" s="232"/>
      <c r="O4" s="232"/>
      <c r="P4" s="232"/>
      <c r="Q4" s="233"/>
    </row>
    <row r="5" spans="1:17" ht="12.75">
      <c r="A5" s="228"/>
      <c r="B5" s="228"/>
      <c r="C5" s="230"/>
      <c r="D5" s="234"/>
      <c r="E5" s="235"/>
      <c r="F5" s="228"/>
      <c r="G5" s="6" t="s">
        <v>9</v>
      </c>
      <c r="H5" s="12" t="s">
        <v>27</v>
      </c>
      <c r="I5" s="6" t="s">
        <v>10</v>
      </c>
      <c r="J5" s="12" t="s">
        <v>28</v>
      </c>
      <c r="K5" s="12" t="s">
        <v>29</v>
      </c>
      <c r="L5" s="12" t="s">
        <v>49</v>
      </c>
      <c r="M5" s="12" t="s">
        <v>30</v>
      </c>
      <c r="N5" s="12" t="s">
        <v>47</v>
      </c>
      <c r="O5" s="12" t="s">
        <v>48</v>
      </c>
      <c r="P5" s="12" t="s">
        <v>11</v>
      </c>
      <c r="Q5" s="12" t="s">
        <v>31</v>
      </c>
    </row>
    <row r="6" spans="1:17" ht="1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>
      <c r="A26" s="7"/>
      <c r="B26" s="8" t="s">
        <v>17</v>
      </c>
      <c r="C26" s="8"/>
      <c r="D26" s="10"/>
      <c r="E26" s="8">
        <f aca="true" t="shared" si="0" ref="E26:Q26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42</v>
      </c>
    </row>
    <row r="2" ht="12.75">
      <c r="S2" t="s">
        <v>43</v>
      </c>
    </row>
    <row r="3" spans="1:19" ht="15">
      <c r="A3" s="4" t="s">
        <v>18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44</v>
      </c>
    </row>
    <row r="4" spans="1:17" ht="12.75">
      <c r="A4" s="228" t="s">
        <v>3</v>
      </c>
      <c r="B4" s="228" t="s">
        <v>4</v>
      </c>
      <c r="C4" s="229" t="s">
        <v>41</v>
      </c>
      <c r="D4" s="228" t="s">
        <v>5</v>
      </c>
      <c r="E4" s="235" t="s">
        <v>6</v>
      </c>
      <c r="F4" s="228" t="s">
        <v>7</v>
      </c>
      <c r="G4" s="231" t="s">
        <v>8</v>
      </c>
      <c r="H4" s="232"/>
      <c r="I4" s="232"/>
      <c r="J4" s="232"/>
      <c r="K4" s="232"/>
      <c r="L4" s="232"/>
      <c r="M4" s="232"/>
      <c r="N4" s="232"/>
      <c r="O4" s="232"/>
      <c r="P4" s="232"/>
      <c r="Q4" s="233"/>
    </row>
    <row r="5" spans="1:17" ht="12.75">
      <c r="A5" s="228"/>
      <c r="B5" s="228"/>
      <c r="C5" s="230"/>
      <c r="D5" s="234"/>
      <c r="E5" s="235"/>
      <c r="F5" s="228"/>
      <c r="G5" s="6" t="s">
        <v>9</v>
      </c>
      <c r="H5" s="12" t="s">
        <v>27</v>
      </c>
      <c r="I5" s="6" t="s">
        <v>10</v>
      </c>
      <c r="J5" s="12" t="s">
        <v>28</v>
      </c>
      <c r="K5" s="12" t="s">
        <v>29</v>
      </c>
      <c r="L5" s="12" t="s">
        <v>49</v>
      </c>
      <c r="M5" s="12" t="s">
        <v>30</v>
      </c>
      <c r="N5" s="12" t="s">
        <v>47</v>
      </c>
      <c r="O5" s="12" t="s">
        <v>48</v>
      </c>
      <c r="P5" s="12" t="s">
        <v>11</v>
      </c>
      <c r="Q5" s="12" t="s">
        <v>31</v>
      </c>
    </row>
    <row r="6" spans="1:17" ht="1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>
      <c r="A26" s="7"/>
      <c r="B26" s="8" t="s">
        <v>19</v>
      </c>
      <c r="C26" s="8"/>
      <c r="D26" s="10"/>
      <c r="E26" s="8">
        <f aca="true" t="shared" si="0" ref="E26:Q26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42</v>
      </c>
    </row>
    <row r="2" ht="12.75">
      <c r="S2" t="s">
        <v>43</v>
      </c>
    </row>
    <row r="3" spans="1:19" ht="15">
      <c r="A3" s="4" t="s">
        <v>20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44</v>
      </c>
    </row>
    <row r="4" spans="1:17" ht="12.75">
      <c r="A4" s="228" t="s">
        <v>3</v>
      </c>
      <c r="B4" s="228" t="s">
        <v>4</v>
      </c>
      <c r="C4" s="229" t="s">
        <v>41</v>
      </c>
      <c r="D4" s="228" t="s">
        <v>5</v>
      </c>
      <c r="E4" s="235" t="s">
        <v>6</v>
      </c>
      <c r="F4" s="228" t="s">
        <v>7</v>
      </c>
      <c r="G4" s="231" t="s">
        <v>8</v>
      </c>
      <c r="H4" s="232"/>
      <c r="I4" s="232"/>
      <c r="J4" s="232"/>
      <c r="K4" s="232"/>
      <c r="L4" s="232"/>
      <c r="M4" s="232"/>
      <c r="N4" s="232"/>
      <c r="O4" s="232"/>
      <c r="P4" s="232"/>
      <c r="Q4" s="233"/>
    </row>
    <row r="5" spans="1:17" ht="12.75">
      <c r="A5" s="228"/>
      <c r="B5" s="228"/>
      <c r="C5" s="230"/>
      <c r="D5" s="234"/>
      <c r="E5" s="235"/>
      <c r="F5" s="228"/>
      <c r="G5" s="6" t="s">
        <v>9</v>
      </c>
      <c r="H5" s="12" t="s">
        <v>27</v>
      </c>
      <c r="I5" s="6" t="s">
        <v>10</v>
      </c>
      <c r="J5" s="12" t="s">
        <v>28</v>
      </c>
      <c r="K5" s="12" t="s">
        <v>29</v>
      </c>
      <c r="L5" s="12" t="s">
        <v>49</v>
      </c>
      <c r="M5" s="12" t="s">
        <v>30</v>
      </c>
      <c r="N5" s="12" t="s">
        <v>47</v>
      </c>
      <c r="O5" s="12" t="s">
        <v>48</v>
      </c>
      <c r="P5" s="12" t="s">
        <v>11</v>
      </c>
      <c r="Q5" s="12" t="s">
        <v>31</v>
      </c>
    </row>
    <row r="6" spans="1:17" ht="1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>
      <c r="A26" s="7"/>
      <c r="B26" s="8" t="s">
        <v>21</v>
      </c>
      <c r="C26" s="8"/>
      <c r="D26" s="10"/>
      <c r="E26" s="8">
        <f aca="true" t="shared" si="0" ref="E26:Q26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42</v>
      </c>
    </row>
    <row r="2" ht="12.75">
      <c r="S2" t="s">
        <v>43</v>
      </c>
    </row>
    <row r="3" spans="1:19" ht="15">
      <c r="A3" s="4" t="s">
        <v>22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44</v>
      </c>
    </row>
    <row r="4" spans="1:17" ht="12.75">
      <c r="A4" s="228" t="s">
        <v>3</v>
      </c>
      <c r="B4" s="228" t="s">
        <v>4</v>
      </c>
      <c r="C4" s="229" t="s">
        <v>41</v>
      </c>
      <c r="D4" s="228" t="s">
        <v>5</v>
      </c>
      <c r="E4" s="235" t="s">
        <v>6</v>
      </c>
      <c r="F4" s="228" t="s">
        <v>7</v>
      </c>
      <c r="G4" s="231" t="s">
        <v>8</v>
      </c>
      <c r="H4" s="232"/>
      <c r="I4" s="232"/>
      <c r="J4" s="232"/>
      <c r="K4" s="232"/>
      <c r="L4" s="232"/>
      <c r="M4" s="232"/>
      <c r="N4" s="232"/>
      <c r="O4" s="232"/>
      <c r="P4" s="232"/>
      <c r="Q4" s="233"/>
    </row>
    <row r="5" spans="1:17" ht="12.75">
      <c r="A5" s="228"/>
      <c r="B5" s="228"/>
      <c r="C5" s="230"/>
      <c r="D5" s="234"/>
      <c r="E5" s="235"/>
      <c r="F5" s="228"/>
      <c r="G5" s="6" t="s">
        <v>9</v>
      </c>
      <c r="H5" s="12" t="s">
        <v>27</v>
      </c>
      <c r="I5" s="6" t="s">
        <v>10</v>
      </c>
      <c r="J5" s="12" t="s">
        <v>28</v>
      </c>
      <c r="K5" s="12" t="s">
        <v>29</v>
      </c>
      <c r="L5" s="12" t="s">
        <v>49</v>
      </c>
      <c r="M5" s="12" t="s">
        <v>30</v>
      </c>
      <c r="N5" s="12" t="s">
        <v>47</v>
      </c>
      <c r="O5" s="12" t="s">
        <v>48</v>
      </c>
      <c r="P5" s="12" t="s">
        <v>11</v>
      </c>
      <c r="Q5" s="12" t="s">
        <v>31</v>
      </c>
    </row>
    <row r="6" spans="1:17" ht="1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>
      <c r="A26" s="7"/>
      <c r="B26" s="8" t="s">
        <v>23</v>
      </c>
      <c r="C26" s="8"/>
      <c r="D26" s="10"/>
      <c r="E26" s="8">
        <f aca="true" t="shared" si="0" ref="E26:Q26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42</v>
      </c>
    </row>
    <row r="2" ht="12.75">
      <c r="S2" t="s">
        <v>43</v>
      </c>
    </row>
    <row r="3" spans="1:19" ht="15">
      <c r="A3" s="4" t="s">
        <v>24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44</v>
      </c>
    </row>
    <row r="4" spans="1:17" ht="12.75">
      <c r="A4" s="228" t="s">
        <v>3</v>
      </c>
      <c r="B4" s="228" t="s">
        <v>4</v>
      </c>
      <c r="C4" s="229" t="s">
        <v>41</v>
      </c>
      <c r="D4" s="228" t="s">
        <v>5</v>
      </c>
      <c r="E4" s="235" t="s">
        <v>6</v>
      </c>
      <c r="F4" s="228" t="s">
        <v>7</v>
      </c>
      <c r="G4" s="231" t="s">
        <v>8</v>
      </c>
      <c r="H4" s="232"/>
      <c r="I4" s="232"/>
      <c r="J4" s="232"/>
      <c r="K4" s="232"/>
      <c r="L4" s="232"/>
      <c r="M4" s="232"/>
      <c r="N4" s="232"/>
      <c r="O4" s="232"/>
      <c r="P4" s="232"/>
      <c r="Q4" s="233"/>
    </row>
    <row r="5" spans="1:17" ht="12.75">
      <c r="A5" s="228"/>
      <c r="B5" s="228"/>
      <c r="C5" s="230"/>
      <c r="D5" s="234"/>
      <c r="E5" s="235"/>
      <c r="F5" s="228"/>
      <c r="G5" s="6" t="s">
        <v>9</v>
      </c>
      <c r="H5" s="12" t="s">
        <v>27</v>
      </c>
      <c r="I5" s="6" t="s">
        <v>10</v>
      </c>
      <c r="J5" s="12" t="s">
        <v>28</v>
      </c>
      <c r="K5" s="12" t="s">
        <v>29</v>
      </c>
      <c r="L5" s="12" t="s">
        <v>49</v>
      </c>
      <c r="M5" s="12" t="s">
        <v>30</v>
      </c>
      <c r="N5" s="12" t="s">
        <v>47</v>
      </c>
      <c r="O5" s="12" t="s">
        <v>48</v>
      </c>
      <c r="P5" s="12" t="s">
        <v>11</v>
      </c>
      <c r="Q5" s="12" t="s">
        <v>31</v>
      </c>
    </row>
    <row r="6" spans="1:17" ht="1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>
      <c r="A26" s="7"/>
      <c r="B26" s="8" t="s">
        <v>25</v>
      </c>
      <c r="C26" s="8"/>
      <c r="D26" s="10"/>
      <c r="E26" s="8">
        <f aca="true" t="shared" si="0" ref="E26:Q26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Piotrek</cp:lastModifiedBy>
  <cp:lastPrinted>2013-07-11T13:58:56Z</cp:lastPrinted>
  <dcterms:created xsi:type="dcterms:W3CDTF">2010-02-16T07:51:21Z</dcterms:created>
  <dcterms:modified xsi:type="dcterms:W3CDTF">2016-07-17T19:41:53Z</dcterms:modified>
  <cp:category/>
  <cp:version/>
  <cp:contentType/>
  <cp:contentStatus/>
</cp:coreProperties>
</file>