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910" tabRatio="711" firstSheet="9" activeTab="9"/>
  </bookViews>
  <sheets>
    <sheet name="semestr I" sheetId="1" state="hidden" r:id="rId1"/>
    <sheet name="semestr II" sheetId="2" state="hidden" r:id="rId2"/>
    <sheet name="semestr III" sheetId="3" state="hidden" r:id="rId3"/>
    <sheet name="semestr IV" sheetId="4" state="hidden" r:id="rId4"/>
    <sheet name="semestr V" sheetId="5" state="hidden" r:id="rId5"/>
    <sheet name="semestr VI" sheetId="6" state="hidden" r:id="rId6"/>
    <sheet name="semestr VII" sheetId="7" state="hidden" r:id="rId7"/>
    <sheet name="semestr VIII" sheetId="8" state="hidden" r:id="rId8"/>
    <sheet name="slownik" sheetId="9" state="hidden" r:id="rId9"/>
    <sheet name="2018-2019ST" sheetId="10" r:id="rId10"/>
    <sheet name="Arkusz1" sheetId="11" r:id="rId11"/>
  </sheets>
  <definedNames>
    <definedName name="dodaj_naglowek">'slownik'!$A$1:$A$13</definedName>
    <definedName name="n_instytut">#REF!</definedName>
  </definedNames>
  <calcPr fullCalcOnLoad="1"/>
</workbook>
</file>

<file path=xl/sharedStrings.xml><?xml version="1.0" encoding="utf-8"?>
<sst xmlns="http://schemas.openxmlformats.org/spreadsheetml/2006/main" count="573" uniqueCount="212">
  <si>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</si>
  <si>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</si>
  <si>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</si>
  <si>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</si>
  <si>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</si>
  <si>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</si>
  <si>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</si>
  <si>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</si>
  <si>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</si>
  <si>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</si>
  <si>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</si>
  <si>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</si>
  <si>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</si>
  <si>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</si>
  <si>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</si>
  <si>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</si>
  <si>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</si>
  <si>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</si>
  <si>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</si>
  <si>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</si>
  <si>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</si>
  <si>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</si>
  <si>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</si>
  <si>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</si>
  <si>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</si>
  <si>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</si>
  <si>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</si>
  <si>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</si>
  <si>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</si>
  <si>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</si>
  <si>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</si>
  <si>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</si>
  <si>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</si>
  <si>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</si>
  <si>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</si>
  <si>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</si>
  <si>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Legenda: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</si>
  <si>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</si>
  <si>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</si>
  <si>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</si>
  <si>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</si>
  <si>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</si>
  <si>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</si>
  <si>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</si>
  <si>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</si>
  <si>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</si>
  <si>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</si>
  <si>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</si>
  <si>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</si>
  <si>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</si>
  <si>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</si>
  <si>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</si>
  <si>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</si>
  <si>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</si>
  <si>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</si>
  <si>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UZUPEŁNIAJĄCE</t>
  </si>
  <si>
    <t>Podsumowanie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</si>
  <si>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</si>
  <si>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</si>
  <si>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</si>
  <si>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</si>
  <si>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</si>
  <si>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</si>
  <si>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</si>
  <si>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</si>
  <si>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</si>
  <si>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</si>
  <si>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</si>
  <si>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W sem. 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</si>
  <si>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</si>
  <si>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</si>
  <si>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</si>
  <si>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</si>
  <si>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</si>
  <si>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</si>
  <si>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</si>
  <si>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</si>
  <si>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tryb studiów:</t>
  </si>
  <si>
    <t>1.</t>
  </si>
  <si>
    <t>2.</t>
  </si>
  <si>
    <t>3.</t>
  </si>
  <si>
    <t>4.</t>
  </si>
  <si>
    <t>5.</t>
  </si>
  <si>
    <t>6.</t>
  </si>
  <si>
    <t>2</t>
  </si>
  <si>
    <t>5</t>
  </si>
  <si>
    <t>1</t>
  </si>
  <si>
    <t>4</t>
  </si>
  <si>
    <t>7.</t>
  </si>
  <si>
    <t>3</t>
  </si>
  <si>
    <t>3,4</t>
  </si>
  <si>
    <t>6</t>
  </si>
  <si>
    <t>5,6</t>
  </si>
  <si>
    <t>HUMANISTYCZNY</t>
  </si>
  <si>
    <t>stacjonarny</t>
  </si>
  <si>
    <t>PR</t>
  </si>
  <si>
    <t>8.</t>
  </si>
  <si>
    <t>9.</t>
  </si>
  <si>
    <t>10.</t>
  </si>
  <si>
    <t>11.</t>
  </si>
  <si>
    <t>12.</t>
  </si>
  <si>
    <t>13.</t>
  </si>
  <si>
    <t>14.</t>
  </si>
  <si>
    <t>SPECJALNOŚĆ - DO WYBORU: ANIMACJA KULTURY</t>
  </si>
  <si>
    <t>SPECJALNOŚĆ DO WYBORU - MEDIOZNAWSTWO</t>
  </si>
  <si>
    <t>PRZEDMIOTY DO WYBORU</t>
  </si>
  <si>
    <t>SPECJALNOŚĆ DO WYBORU - NJPJO</t>
  </si>
  <si>
    <t>16.</t>
  </si>
  <si>
    <t>17.</t>
  </si>
  <si>
    <t>18.</t>
  </si>
  <si>
    <t>profil:</t>
  </si>
  <si>
    <t>praktyczny</t>
  </si>
  <si>
    <t>3,4,5</t>
  </si>
  <si>
    <t>Razem w całym okresie studiów z praktykami*</t>
  </si>
  <si>
    <t>Wprowadzenie do pedagogiki</t>
  </si>
  <si>
    <t>Historia wychowania</t>
  </si>
  <si>
    <t>Pojęcia i systemy pedagogiczne</t>
  </si>
  <si>
    <t>Patologie społeczne</t>
  </si>
  <si>
    <t>Teoretyczne podstawy wychowania</t>
  </si>
  <si>
    <t>Dydaktyka nauczania zintegrowanego</t>
  </si>
  <si>
    <t xml:space="preserve">Pierwsza pomoc w nagłych wypadkach </t>
  </si>
  <si>
    <t>Seminarium dyplomowe</t>
  </si>
  <si>
    <t>1,3,5</t>
  </si>
  <si>
    <t>2,4,6</t>
  </si>
  <si>
    <t>2) Student wybiera formę zajęć wychowania fizycznego spośród proponowanych przez SWF PWSZ</t>
  </si>
  <si>
    <t>1) Student wybiera seminarium zgodnie z obszarem zainteresowań</t>
  </si>
  <si>
    <t>Podstawy dydaktyki</t>
  </si>
  <si>
    <t>Biomedyczne podstawy rozwoju i wychowania</t>
  </si>
  <si>
    <t>Podstawy pedeutologii</t>
  </si>
  <si>
    <t>Media w edukacji</t>
  </si>
  <si>
    <t>Etyka zawodowa</t>
  </si>
  <si>
    <t>Kształtowanie sprawności fizycznej dzieci i edukacja zdrowotna</t>
  </si>
  <si>
    <t>Zajęcia techniczne i edukacja plastyczna w edukacji przedszkolnej i wczesnoszkolnej</t>
  </si>
  <si>
    <t>Edukacja muzyczna i umuzykalnienie w edukacji przedszkolnej i wczesnoszkolnej</t>
  </si>
  <si>
    <t xml:space="preserve">  </t>
  </si>
  <si>
    <t>Kulturoznawstwo krajów wybranego obszaru językowego (angielskiego, francuskiego, niemieckiego)</t>
  </si>
  <si>
    <t>1,2</t>
  </si>
  <si>
    <t>PRZYGOTOWANIE DO NAUCZANIA DRUGIEGO PRZEDMIOTU (DO WYBORU)</t>
  </si>
  <si>
    <t>Praktyka nauczycielska (6 tygodni)</t>
  </si>
  <si>
    <t>nauczycielska</t>
  </si>
  <si>
    <t>Pedagogika społeczna</t>
  </si>
  <si>
    <t>19.</t>
  </si>
  <si>
    <t>Metodyka edukacji polonistycznej w klasach I-III szkoły podstawowej</t>
  </si>
  <si>
    <t>Metodyka edukacji matematycznej w klasach I-III szkoły podstawowej</t>
  </si>
  <si>
    <t>Metodyka edukacji przyrodniczej w edukacji przedszkolnej i w klasach I-III szkoły podstawowej</t>
  </si>
  <si>
    <t>Emisja głosu i kultura żywego słowa</t>
  </si>
  <si>
    <t>Literatura dziecięca wieku przedszkolnego i wczesnoszkolnego w wybranym języku obcym</t>
  </si>
  <si>
    <t>MODUŁ I - PRZEDMIOTY PODSTAWOWE</t>
  </si>
  <si>
    <t>MODUŁ II - PRZEDMIOTY KIERUNKOWE</t>
  </si>
  <si>
    <t>MODUŁ III - PRZEDMIOTY DO WYBORU</t>
  </si>
  <si>
    <t>MODUŁ IV - PRZEDMIOTY UZUPEŁNIAJĄCE</t>
  </si>
  <si>
    <t>MODUŁ V - PRAKTYKA ZAWODOWA</t>
  </si>
  <si>
    <r>
      <t xml:space="preserve">Uchwała nr 22/2014 Senatu PWSZ z dnia 23 maja 2014 r. w sprawie zatwierdzenia planu studiów na kierunku </t>
    </r>
    <r>
      <rPr>
        <i/>
        <sz val="11"/>
        <rFont val="Arial"/>
        <family val="2"/>
      </rPr>
      <t>Pedagogika przedszkolna i wczesnoszkolna z językiem obcym</t>
    </r>
    <r>
      <rPr>
        <sz val="11"/>
        <rFont val="Arial"/>
        <family val="2"/>
      </rPr>
      <t xml:space="preserve"> od roku akademickiego 2014/2015</t>
    </r>
  </si>
  <si>
    <t>Historia filozofii</t>
  </si>
  <si>
    <t>4, 5</t>
  </si>
  <si>
    <t>3, 4</t>
  </si>
  <si>
    <t>Warsztat pracy studenta</t>
  </si>
  <si>
    <t>Metodyka nauczania języka obcego (angielskiego, francuskiego, niemieckiego)</t>
  </si>
  <si>
    <t>Praktyczna nauka języka obcego (angielskiego, francuskiego, niemieckiego)</t>
  </si>
  <si>
    <t xml:space="preserve">pedagogika przedszkolna i wczesnoszkolna z nauczaniem języka obcego </t>
  </si>
  <si>
    <t>Praktyka psychologiczno-pedagogiczna (2 tygodnie)</t>
  </si>
  <si>
    <t>Praktyka dydaktyczna w zakresie nauczania języka obcego (4 tygodnie - 2 tygodnie szkoła podstawowa; 2 tygodnie przedszkole)</t>
  </si>
  <si>
    <t>*Uwagi:</t>
  </si>
  <si>
    <t xml:space="preserve">         rok akademicki:</t>
  </si>
  <si>
    <t xml:space="preserve">Nazwa przedmiotu </t>
  </si>
  <si>
    <t>Metodyka edukacji polonistycznej w klasach I-III szkoły podstawowej dr. K. Choińska</t>
  </si>
  <si>
    <t xml:space="preserve">Patologie społeczne </t>
  </si>
  <si>
    <t xml:space="preserve">Pojęcia i systemy pedagogiczne </t>
  </si>
  <si>
    <t xml:space="preserve">Biomedyczne podstawy rozwoju i wychowania </t>
  </si>
  <si>
    <t xml:space="preserve">Wprowadzenie do socjologii </t>
  </si>
  <si>
    <t xml:space="preserve">Historia wychowania  </t>
  </si>
  <si>
    <t xml:space="preserve">Podstawy pedeutologii  </t>
  </si>
  <si>
    <t xml:space="preserve">Teoretyczne podstawy wychowania </t>
  </si>
  <si>
    <t xml:space="preserve">Etyka zawodowa </t>
  </si>
  <si>
    <t xml:space="preserve">Kompetencje komunikacyjne nauczyciela w sytuacjach edukacyjnych </t>
  </si>
  <si>
    <t>Zalecane warunki i sposoby realizacji podstawy programowej wychowania przedszkolnego i edukacji wczesnoszkolnej</t>
  </si>
  <si>
    <t xml:space="preserve">Technologia informacyjna w pracy nauczyciela </t>
  </si>
  <si>
    <t xml:space="preserve">Ochrona prawna własności intelektualnej </t>
  </si>
  <si>
    <t xml:space="preserve">Media w edukacji </t>
  </si>
  <si>
    <t xml:space="preserve">Psychologia ogólna </t>
  </si>
  <si>
    <t>Psychologia ogólna</t>
  </si>
  <si>
    <t xml:space="preserve">Wprowadzenie do pedagogiki </t>
  </si>
  <si>
    <t xml:space="preserve">Psychologia rozwojowa </t>
  </si>
  <si>
    <t xml:space="preserve">Przygotowanie psychologiczne do nauczania w przedszkolu i w klasach I-III szkoły podstawowej </t>
  </si>
  <si>
    <t xml:space="preserve">Przygotowanie pedagogiczne do nauczania w przedszkolu i w klasach I-III szkoły podstawowej </t>
  </si>
  <si>
    <t>Pedagogika zabawy</t>
  </si>
  <si>
    <t xml:space="preserve">Diagnoza nauczycielska z elementami terapii </t>
  </si>
  <si>
    <t xml:space="preserve">Psychologia społeczna </t>
  </si>
  <si>
    <t xml:space="preserve">Pedagogika przedszkolna i wczesnoszkolna </t>
  </si>
  <si>
    <t xml:space="preserve">Dydaktyka nauczania zintegrowanego </t>
  </si>
  <si>
    <t>Literatura dziecięca wieku przedszkolnego i wczesnoszkolnego w języku polskim</t>
  </si>
  <si>
    <t xml:space="preserve">Metodyka edukacji przyrodniczej w edukacji przedszkolnej i w klasach I-III szkoły podstawowej </t>
  </si>
  <si>
    <t xml:space="preserve">Zajęcia techniczne i edukacja plastyczna w edukacji przedszkolnej i wczesnoszkolnej </t>
  </si>
  <si>
    <t xml:space="preserve">Kształtowanie sprawności fizycznej dzieci i edukacja zdrowotna </t>
  </si>
  <si>
    <t xml:space="preserve">Wychowanie fizyczne </t>
  </si>
  <si>
    <t xml:space="preserve">Podstawy prawa oświatowego </t>
  </si>
  <si>
    <t xml:space="preserve">Podstawy logopedii </t>
  </si>
  <si>
    <t xml:space="preserve">Pedagogika społeczna </t>
  </si>
  <si>
    <t>Dziecko niepełnosprawne w przedszkolu i w edukacji wczesnoszkolnej</t>
  </si>
  <si>
    <t>20.</t>
  </si>
  <si>
    <t>Współpraca szkoły z rodziną</t>
  </si>
  <si>
    <t>Kompetencje społeczne - opcje ogólnouczelniane</t>
  </si>
  <si>
    <t>15.</t>
  </si>
  <si>
    <t>*Pozostałe przedmioty: Szkolenie biblioteczne - semestr I - 3 godz. Ć, Szkolenie BHP- semesrt I - 4 godz. W, Wprowadzenie na rynek pracy - semestr VI - 4 godz. W</t>
  </si>
  <si>
    <t xml:space="preserve">Metodyka edukacji matematycznej w klasach I-III szkoły podstawowej </t>
  </si>
  <si>
    <t>Metodyka edukacji społecznej w przedszkolu i klasach I-III szkoły podstawowej</t>
  </si>
  <si>
    <t>Kaligrafia</t>
  </si>
  <si>
    <t>21.</t>
  </si>
  <si>
    <t>Gramatyka języka polskiego</t>
  </si>
  <si>
    <t>Kultura języka</t>
  </si>
  <si>
    <t>Plan studiów  (Ped-1P-2018/2019/N)</t>
  </si>
  <si>
    <t>2018/2019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</si>
</sst>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double"/>
      <top/>
      <bottom style="thin"/>
    </border>
    <border>
      <left/>
      <right/>
      <top style="thin"/>
      <bottom/>
    </border>
    <border>
      <left/>
      <right style="double"/>
      <top style="thin"/>
      <bottom/>
    </border>
    <border>
      <left/>
      <right/>
      <top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double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shrinkToFit="1"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2" fillId="33" borderId="17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Fill="1" applyBorder="1" applyAlignment="1">
      <alignment/>
    </xf>
    <xf numFmtId="0" fontId="2" fillId="35" borderId="20" xfId="0" applyFont="1" applyFill="1" applyBorder="1" applyAlignment="1" applyProtection="1">
      <alignment horizontal="right"/>
      <protection hidden="1"/>
    </xf>
    <xf numFmtId="0" fontId="2" fillId="35" borderId="20" xfId="0" applyFont="1" applyFill="1" applyBorder="1" applyAlignment="1" applyProtection="1">
      <alignment horizontal="left"/>
      <protection hidden="1"/>
    </xf>
    <xf numFmtId="49" fontId="3" fillId="36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5" borderId="17" xfId="0" applyNumberFormat="1" applyFill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0" fontId="0" fillId="0" borderId="22" xfId="0" applyFont="1" applyFill="1" applyBorder="1" applyAlignment="1">
      <alignment vertical="center" textRotation="90"/>
    </xf>
    <xf numFmtId="0" fontId="0" fillId="0" borderId="20" xfId="0" applyFont="1" applyFill="1" applyBorder="1" applyAlignment="1">
      <alignment vertical="center" textRotation="90"/>
    </xf>
    <xf numFmtId="49" fontId="0" fillId="0" borderId="0" xfId="0" applyNumberFormat="1" applyAlignment="1">
      <alignment/>
    </xf>
    <xf numFmtId="49" fontId="3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/>
      <protection hidden="1"/>
    </xf>
    <xf numFmtId="0" fontId="8" fillId="34" borderId="12" xfId="0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2" fillId="35" borderId="17" xfId="0" applyFont="1" applyFill="1" applyBorder="1" applyAlignment="1" applyProtection="1">
      <alignment horizontal="right"/>
      <protection hidden="1"/>
    </xf>
    <xf numFmtId="0" fontId="5" fillId="34" borderId="12" xfId="0" applyFont="1" applyFill="1" applyBorder="1" applyAlignment="1" applyProtection="1">
      <alignment/>
      <protection hidden="1"/>
    </xf>
    <xf numFmtId="49" fontId="0" fillId="0" borderId="12" xfId="0" applyNumberFormat="1" applyBorder="1" applyAlignment="1">
      <alignment horizontal="center"/>
    </xf>
    <xf numFmtId="49" fontId="2" fillId="38" borderId="12" xfId="0" applyNumberFormat="1" applyFont="1" applyFill="1" applyBorder="1" applyAlignment="1">
      <alignment horizontal="center"/>
    </xf>
    <xf numFmtId="0" fontId="2" fillId="35" borderId="17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Fill="1" applyAlignment="1">
      <alignment/>
    </xf>
    <xf numFmtId="0" fontId="2" fillId="35" borderId="20" xfId="0" applyFont="1" applyFill="1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/>
      <protection locked="0"/>
    </xf>
    <xf numFmtId="1" fontId="0" fillId="0" borderId="18" xfId="0" applyNumberFormat="1" applyBorder="1" applyAlignment="1">
      <alignment/>
    </xf>
    <xf numFmtId="1" fontId="0" fillId="35" borderId="17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2" fillId="34" borderId="18" xfId="0" applyFont="1" applyFill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5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38" borderId="20" xfId="0" applyNumberForma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9" fontId="3" fillId="39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41" borderId="10" xfId="0" applyNumberFormat="1" applyFont="1" applyFill="1" applyBorder="1" applyAlignment="1" applyProtection="1">
      <alignment horizontal="left" vertical="center"/>
      <protection locked="0"/>
    </xf>
    <xf numFmtId="49" fontId="3" fillId="41" borderId="11" xfId="0" applyNumberFormat="1" applyFont="1" applyFill="1" applyBorder="1" applyAlignment="1" applyProtection="1">
      <alignment horizontal="left" vertical="center"/>
      <protection locked="0"/>
    </xf>
    <xf numFmtId="49" fontId="3" fillId="39" borderId="10" xfId="0" applyNumberFormat="1" applyFont="1" applyFill="1" applyBorder="1" applyAlignment="1" applyProtection="1">
      <alignment horizontal="left" vertical="center"/>
      <protection locked="0"/>
    </xf>
    <xf numFmtId="49" fontId="3" fillId="42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43" borderId="12" xfId="0" applyNumberFormat="1" applyFont="1" applyFill="1" applyBorder="1" applyAlignment="1" applyProtection="1">
      <alignment horizontal="left" vertical="center"/>
      <protection locked="0"/>
    </xf>
    <xf numFmtId="1" fontId="2" fillId="35" borderId="17" xfId="0" applyNumberFormat="1" applyFont="1" applyFill="1" applyBorder="1" applyAlignment="1" applyProtection="1">
      <alignment horizontal="right"/>
      <protection hidden="1"/>
    </xf>
    <xf numFmtId="1" fontId="0" fillId="0" borderId="0" xfId="0" applyNumberFormat="1" applyAlignment="1">
      <alignment/>
    </xf>
    <xf numFmtId="1" fontId="2" fillId="34" borderId="18" xfId="0" applyNumberFormat="1" applyFont="1" applyFill="1" applyBorder="1" applyAlignment="1" applyProtection="1">
      <alignment/>
      <protection hidden="1"/>
    </xf>
    <xf numFmtId="1" fontId="8" fillId="34" borderId="18" xfId="0" applyNumberFormat="1" applyFont="1" applyFill="1" applyBorder="1" applyAlignment="1" applyProtection="1">
      <alignment/>
      <protection hidden="1"/>
    </xf>
    <xf numFmtId="0" fontId="3" fillId="44" borderId="10" xfId="0" applyFont="1" applyFill="1" applyBorder="1" applyAlignment="1">
      <alignment horizontal="left" vertical="center" wrapText="1"/>
    </xf>
    <xf numFmtId="0" fontId="3" fillId="45" borderId="10" xfId="0" applyFont="1" applyFill="1" applyBorder="1" applyAlignment="1">
      <alignment horizontal="left" vertical="center" wrapText="1"/>
    </xf>
    <xf numFmtId="0" fontId="3" fillId="44" borderId="10" xfId="0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3" fillId="37" borderId="10" xfId="0" applyNumberFormat="1" applyFont="1" applyFill="1" applyBorder="1" applyAlignment="1" applyProtection="1">
      <alignment horizontal="center" vertical="center"/>
      <protection locked="0"/>
    </xf>
    <xf numFmtId="1" fontId="3" fillId="46" borderId="11" xfId="0" applyNumberFormat="1" applyFont="1" applyFill="1" applyBorder="1" applyAlignment="1" applyProtection="1">
      <alignment horizontal="center" vertical="center"/>
      <protection hidden="1"/>
    </xf>
    <xf numFmtId="1" fontId="3" fillId="46" borderId="28" xfId="0" applyNumberFormat="1" applyFont="1" applyFill="1" applyBorder="1" applyAlignment="1" applyProtection="1">
      <alignment horizontal="center" vertical="center"/>
      <protection hidden="1"/>
    </xf>
    <xf numFmtId="0" fontId="0" fillId="44" borderId="10" xfId="0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1" xfId="0" applyNumberFormat="1" applyFont="1" applyFill="1" applyBorder="1" applyAlignment="1" applyProtection="1">
      <alignment horizontal="center" vertical="center"/>
      <protection locked="0"/>
    </xf>
    <xf numFmtId="49" fontId="3" fillId="39" borderId="11" xfId="0" applyNumberFormat="1" applyFont="1" applyFill="1" applyBorder="1" applyAlignment="1" applyProtection="1">
      <alignment horizontal="center" vertical="center"/>
      <protection locked="0"/>
    </xf>
    <xf numFmtId="1" fontId="3" fillId="39" borderId="11" xfId="0" applyNumberFormat="1" applyFont="1" applyFill="1" applyBorder="1" applyAlignment="1" applyProtection="1">
      <alignment horizontal="center" vertical="center"/>
      <protection hidden="1"/>
    </xf>
    <xf numFmtId="1" fontId="3" fillId="39" borderId="28" xfId="0" applyNumberFormat="1" applyFont="1" applyFill="1" applyBorder="1" applyAlignment="1" applyProtection="1">
      <alignment horizontal="center" vertical="center"/>
      <protection hidden="1"/>
    </xf>
    <xf numFmtId="1" fontId="5" fillId="37" borderId="10" xfId="0" applyNumberFormat="1" applyFont="1" applyFill="1" applyBorder="1" applyAlignment="1" applyProtection="1">
      <alignment horizontal="center"/>
      <protection hidden="1"/>
    </xf>
    <xf numFmtId="1" fontId="5" fillId="37" borderId="13" xfId="0" applyNumberFormat="1" applyFont="1" applyFill="1" applyBorder="1" applyAlignment="1" applyProtection="1">
      <alignment horizontal="center"/>
      <protection hidden="1"/>
    </xf>
    <xf numFmtId="0" fontId="5" fillId="47" borderId="10" xfId="0" applyFont="1" applyFill="1" applyBorder="1" applyAlignment="1" applyProtection="1">
      <alignment horizontal="center"/>
      <protection hidden="1"/>
    </xf>
    <xf numFmtId="49" fontId="4" fillId="39" borderId="12" xfId="0" applyNumberFormat="1" applyFont="1" applyFill="1" applyBorder="1" applyAlignment="1" applyProtection="1">
      <alignment horizontal="center" vertical="center"/>
      <protection locked="0"/>
    </xf>
    <xf numFmtId="49" fontId="3" fillId="39" borderId="12" xfId="0" applyNumberFormat="1" applyFont="1" applyFill="1" applyBorder="1" applyAlignment="1" applyProtection="1">
      <alignment horizontal="center" vertical="center"/>
      <protection locked="0"/>
    </xf>
    <xf numFmtId="1" fontId="3" fillId="48" borderId="11" xfId="0" applyNumberFormat="1" applyFont="1" applyFill="1" applyBorder="1" applyAlignment="1" applyProtection="1">
      <alignment horizontal="center" vertical="center"/>
      <protection hidden="1"/>
    </xf>
    <xf numFmtId="1" fontId="3" fillId="48" borderId="28" xfId="0" applyNumberFormat="1" applyFont="1" applyFill="1" applyBorder="1" applyAlignment="1" applyProtection="1">
      <alignment horizontal="center" vertical="center"/>
      <protection hidden="1"/>
    </xf>
    <xf numFmtId="0" fontId="5" fillId="36" borderId="12" xfId="0" applyFont="1" applyFill="1" applyBorder="1" applyAlignment="1" applyProtection="1">
      <alignment horizontal="center" vertical="center"/>
      <protection hidden="1"/>
    </xf>
    <xf numFmtId="49" fontId="5" fillId="36" borderId="12" xfId="0" applyNumberFormat="1" applyFont="1" applyFill="1" applyBorder="1" applyAlignment="1" applyProtection="1">
      <alignment horizontal="center" vertical="center"/>
      <protection locked="0"/>
    </xf>
    <xf numFmtId="49" fontId="4" fillId="42" borderId="10" xfId="0" applyNumberFormat="1" applyFont="1" applyFill="1" applyBorder="1" applyAlignment="1" applyProtection="1">
      <alignment horizontal="center" vertical="center"/>
      <protection locked="0"/>
    </xf>
    <xf numFmtId="49" fontId="3" fillId="42" borderId="10" xfId="0" applyNumberFormat="1" applyFont="1" applyFill="1" applyBorder="1" applyAlignment="1" applyProtection="1">
      <alignment horizontal="center" vertical="center"/>
      <protection locked="0"/>
    </xf>
    <xf numFmtId="1" fontId="3" fillId="43" borderId="11" xfId="0" applyNumberFormat="1" applyFont="1" applyFill="1" applyBorder="1" applyAlignment="1" applyProtection="1">
      <alignment horizontal="center" vertical="center"/>
      <protection hidden="1"/>
    </xf>
    <xf numFmtId="1" fontId="3" fillId="43" borderId="28" xfId="0" applyNumberFormat="1" applyFont="1" applyFill="1" applyBorder="1" applyAlignment="1" applyProtection="1">
      <alignment horizontal="center" vertical="center"/>
      <protection hidden="1"/>
    </xf>
    <xf numFmtId="0" fontId="0" fillId="45" borderId="10" xfId="0" applyFont="1" applyFill="1" applyBorder="1" applyAlignment="1">
      <alignment horizontal="center" vertical="center"/>
    </xf>
    <xf numFmtId="49" fontId="4" fillId="43" borderId="12" xfId="0" applyNumberFormat="1" applyFont="1" applyFill="1" applyBorder="1" applyAlignment="1" applyProtection="1">
      <alignment horizontal="center" vertical="center"/>
      <protection locked="0"/>
    </xf>
    <xf numFmtId="49" fontId="3" fillId="43" borderId="12" xfId="0" applyNumberFormat="1" applyFont="1" applyFill="1" applyBorder="1" applyAlignment="1" applyProtection="1">
      <alignment horizontal="center" vertical="center"/>
      <protection locked="0"/>
    </xf>
    <xf numFmtId="49" fontId="4" fillId="40" borderId="10" xfId="0" applyNumberFormat="1" applyFont="1" applyFill="1" applyBorder="1" applyAlignment="1" applyProtection="1">
      <alignment horizontal="center" vertical="center"/>
      <protection locked="0"/>
    </xf>
    <xf numFmtId="49" fontId="3" fillId="40" borderId="10" xfId="0" applyNumberFormat="1" applyFont="1" applyFill="1" applyBorder="1" applyAlignment="1" applyProtection="1">
      <alignment horizontal="center" vertical="center"/>
      <protection locked="0"/>
    </xf>
    <xf numFmtId="1" fontId="3" fillId="41" borderId="11" xfId="0" applyNumberFormat="1" applyFont="1" applyFill="1" applyBorder="1" applyAlignment="1" applyProtection="1">
      <alignment horizontal="center" vertical="center"/>
      <protection hidden="1"/>
    </xf>
    <xf numFmtId="1" fontId="3" fillId="41" borderId="28" xfId="0" applyNumberFormat="1" applyFont="1" applyFill="1" applyBorder="1" applyAlignment="1" applyProtection="1">
      <alignment horizontal="center" vertical="center"/>
      <protection hidden="1"/>
    </xf>
    <xf numFmtId="49" fontId="4" fillId="41" borderId="11" xfId="0" applyNumberFormat="1" applyFont="1" applyFill="1" applyBorder="1" applyAlignment="1" applyProtection="1">
      <alignment horizontal="center" vertical="center"/>
      <protection locked="0"/>
    </xf>
    <xf numFmtId="49" fontId="3" fillId="41" borderId="11" xfId="0" applyNumberFormat="1" applyFont="1" applyFill="1" applyBorder="1" applyAlignment="1" applyProtection="1">
      <alignment horizontal="center" vertical="center"/>
      <protection locked="0"/>
    </xf>
    <xf numFmtId="0" fontId="5" fillId="41" borderId="10" xfId="0" applyFont="1" applyFill="1" applyBorder="1" applyAlignment="1" applyProtection="1">
      <alignment horizontal="center"/>
      <protection hidden="1"/>
    </xf>
    <xf numFmtId="0" fontId="5" fillId="41" borderId="13" xfId="0" applyFont="1" applyFill="1" applyBorder="1" applyAlignment="1" applyProtection="1">
      <alignment horizontal="center"/>
      <protection hidden="1"/>
    </xf>
    <xf numFmtId="0" fontId="5" fillId="34" borderId="29" xfId="0" applyFont="1" applyFill="1" applyBorder="1" applyAlignment="1" applyProtection="1">
      <alignment horizontal="center"/>
      <protection hidden="1"/>
    </xf>
    <xf numFmtId="0" fontId="3" fillId="45" borderId="10" xfId="0" applyFont="1" applyFill="1" applyBorder="1" applyAlignment="1">
      <alignment horizontal="center" vertical="center"/>
    </xf>
    <xf numFmtId="1" fontId="5" fillId="43" borderId="12" xfId="0" applyNumberFormat="1" applyFont="1" applyFill="1" applyBorder="1" applyAlignment="1" applyProtection="1">
      <alignment horizontal="center"/>
      <protection hidden="1"/>
    </xf>
    <xf numFmtId="0" fontId="0" fillId="49" borderId="30" xfId="0" applyFill="1" applyBorder="1" applyAlignment="1">
      <alignment horizontal="center" vertical="center"/>
    </xf>
    <xf numFmtId="1" fontId="5" fillId="36" borderId="12" xfId="0" applyNumberFormat="1" applyFont="1" applyFill="1" applyBorder="1" applyAlignment="1" applyProtection="1">
      <alignment horizontal="center" vertical="center"/>
      <protection hidden="1"/>
    </xf>
    <xf numFmtId="1" fontId="12" fillId="34" borderId="18" xfId="0" applyNumberFormat="1" applyFont="1" applyFill="1" applyBorder="1" applyAlignment="1" applyProtection="1">
      <alignment/>
      <protection hidden="1"/>
    </xf>
    <xf numFmtId="1" fontId="12" fillId="34" borderId="12" xfId="0" applyNumberFormat="1" applyFont="1" applyFill="1" applyBorder="1" applyAlignment="1" applyProtection="1">
      <alignment/>
      <protection hidden="1"/>
    </xf>
    <xf numFmtId="49" fontId="3" fillId="4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40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49" borderId="32" xfId="0" applyFont="1" applyFill="1" applyBorder="1" applyAlignment="1">
      <alignment horizontal="center" vertical="center" shrinkToFit="1"/>
    </xf>
    <xf numFmtId="0" fontId="3" fillId="46" borderId="10" xfId="0" applyFont="1" applyFill="1" applyBorder="1" applyAlignment="1">
      <alignment horizontal="center" vertical="center"/>
    </xf>
    <xf numFmtId="49" fontId="3" fillId="39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45" borderId="34" xfId="0" applyFont="1" applyFill="1" applyBorder="1" applyAlignment="1">
      <alignment horizontal="center" vertical="center"/>
    </xf>
    <xf numFmtId="49" fontId="3" fillId="42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45" borderId="11" xfId="0" applyFill="1" applyBorder="1" applyAlignment="1">
      <alignment horizontal="center" vertical="center" shrinkToFit="1"/>
    </xf>
    <xf numFmtId="1" fontId="5" fillId="39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vertical="center"/>
    </xf>
    <xf numFmtId="1" fontId="0" fillId="0" borderId="12" xfId="0" applyNumberFormat="1" applyFill="1" applyBorder="1" applyAlignment="1" applyProtection="1">
      <alignment vertical="center"/>
      <protection locked="0"/>
    </xf>
    <xf numFmtId="1" fontId="0" fillId="33" borderId="17" xfId="0" applyNumberFormat="1" applyFill="1" applyBorder="1" applyAlignment="1" applyProtection="1">
      <alignment vertical="center"/>
      <protection locked="0"/>
    </xf>
    <xf numFmtId="1" fontId="0" fillId="0" borderId="18" xfId="0" applyNumberFormat="1" applyFill="1" applyBorder="1" applyAlignment="1" applyProtection="1">
      <alignment vertical="center"/>
      <protection locked="0"/>
    </xf>
    <xf numFmtId="1" fontId="6" fillId="0" borderId="12" xfId="0" applyNumberFormat="1" applyFont="1" applyFill="1" applyBorder="1" applyAlignment="1" applyProtection="1">
      <alignment vertical="center"/>
      <protection locked="0"/>
    </xf>
    <xf numFmtId="1" fontId="9" fillId="0" borderId="12" xfId="0" applyNumberFormat="1" applyFont="1" applyFill="1" applyBorder="1" applyAlignment="1" applyProtection="1">
      <alignment vertical="center"/>
      <protection locked="0"/>
    </xf>
    <xf numFmtId="1" fontId="3" fillId="46" borderId="35" xfId="0" applyNumberFormat="1" applyFont="1" applyFill="1" applyBorder="1" applyAlignment="1" applyProtection="1">
      <alignment horizontal="center" vertical="center"/>
      <protection hidden="1"/>
    </xf>
    <xf numFmtId="1" fontId="3" fillId="46" borderId="36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46" borderId="31" xfId="0" applyFont="1" applyFill="1" applyBorder="1" applyAlignment="1">
      <alignment horizontal="center" vertical="center"/>
    </xf>
    <xf numFmtId="49" fontId="2" fillId="0" borderId="37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3" fillId="37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0" borderId="36" xfId="0" applyFill="1" applyBorder="1" applyAlignment="1">
      <alignment horizontal="center" vertical="center" shrinkToFit="1"/>
    </xf>
    <xf numFmtId="0" fontId="3" fillId="46" borderId="12" xfId="0" applyFont="1" applyFill="1" applyBorder="1" applyAlignment="1">
      <alignment horizontal="center" vertical="center"/>
    </xf>
    <xf numFmtId="49" fontId="4" fillId="37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  <xf numFmtId="49" fontId="2" fillId="0" borderId="39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37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3" fillId="46" borderId="30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/>
    </xf>
    <xf numFmtId="49" fontId="4" fillId="37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3" fillId="46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34" borderId="16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right"/>
      <protection hidden="1"/>
    </xf>
    <xf numFmtId="0" fontId="2" fillId="34" borderId="16" xfId="0" applyFont="1" applyFill="1" applyBorder="1" applyAlignment="1" applyProtection="1">
      <alignment/>
      <protection hidden="1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left" shrinkToFit="1"/>
    </xf>
    <xf numFmtId="0" fontId="4" fillId="0" borderId="18" xfId="0" applyFont="1" applyFill="1" applyBorder="1" applyAlignment="1">
      <alignment horizontal="left" shrinkToFit="1"/>
    </xf>
    <xf numFmtId="0" fontId="5" fillId="36" borderId="15" xfId="0" applyFont="1" applyFill="1" applyBorder="1" applyAlignment="1">
      <alignment horizontal="right"/>
    </xf>
    <xf numFmtId="0" fontId="5" fillId="36" borderId="16" xfId="0" applyFont="1" applyFill="1" applyBorder="1" applyAlignment="1">
      <alignment horizontal="right"/>
    </xf>
    <xf numFmtId="0" fontId="5" fillId="36" borderId="18" xfId="0" applyFont="1" applyFill="1" applyBorder="1" applyAlignment="1">
      <alignment horizontal="right"/>
    </xf>
    <xf numFmtId="0" fontId="2" fillId="34" borderId="18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/>
      <protection hidden="1"/>
    </xf>
    <xf numFmtId="49" fontId="4" fillId="42" borderId="40" xfId="0" applyNumberFormat="1" applyFont="1" applyFill="1" applyBorder="1" applyAlignment="1" applyProtection="1">
      <alignment horizontal="center" vertical="center"/>
      <protection locked="0"/>
    </xf>
    <xf numFmtId="0" fontId="5" fillId="34" borderId="39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right"/>
    </xf>
    <xf numFmtId="0" fontId="5" fillId="34" borderId="24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center"/>
    </xf>
    <xf numFmtId="1" fontId="2" fillId="34" borderId="16" xfId="0" applyNumberFormat="1" applyFont="1" applyFill="1" applyBorder="1" applyAlignment="1" applyProtection="1">
      <alignment horizontal="right"/>
      <protection hidden="1"/>
    </xf>
    <xf numFmtId="49" fontId="3" fillId="42" borderId="3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49" fontId="4" fillId="42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1" fontId="2" fillId="34" borderId="12" xfId="0" applyNumberFormat="1" applyFont="1" applyFill="1" applyBorder="1" applyAlignment="1" applyProtection="1">
      <alignment/>
      <protection hidden="1"/>
    </xf>
    <xf numFmtId="0" fontId="5" fillId="47" borderId="13" xfId="0" applyFont="1" applyFill="1" applyBorder="1" applyAlignment="1">
      <alignment horizontal="right"/>
    </xf>
    <xf numFmtId="0" fontId="0" fillId="51" borderId="38" xfId="0" applyFill="1" applyBorder="1" applyAlignment="1">
      <alignment/>
    </xf>
    <xf numFmtId="0" fontId="0" fillId="51" borderId="14" xfId="0" applyFill="1" applyBorder="1" applyAlignment="1">
      <alignment/>
    </xf>
    <xf numFmtId="164" fontId="4" fillId="0" borderId="13" xfId="0" applyNumberFormat="1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1" xfId="0" applyBorder="1" applyAlignment="1">
      <alignment horizontal="left"/>
    </xf>
    <xf numFmtId="164" fontId="4" fillId="0" borderId="42" xfId="0" applyNumberFormat="1" applyFont="1" applyBorder="1" applyAlignment="1">
      <alignment horizontal="left"/>
    </xf>
    <xf numFmtId="0" fontId="0" fillId="0" borderId="43" xfId="0" applyBorder="1" applyAlignment="1">
      <alignment horizontal="left"/>
    </xf>
    <xf numFmtId="0" fontId="5" fillId="43" borderId="33" xfId="0" applyFont="1" applyFill="1" applyBorder="1" applyAlignment="1">
      <alignment horizontal="right"/>
    </xf>
    <xf numFmtId="0" fontId="7" fillId="45" borderId="12" xfId="0" applyFont="1" applyFill="1" applyBorder="1" applyAlignment="1">
      <alignment horizontal="right"/>
    </xf>
    <xf numFmtId="0" fontId="0" fillId="45" borderId="12" xfId="0" applyFill="1" applyBorder="1" applyAlignment="1">
      <alignment horizontal="right"/>
    </xf>
    <xf numFmtId="49" fontId="3" fillId="42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52" borderId="13" xfId="0" applyFont="1" applyFill="1" applyBorder="1" applyAlignment="1">
      <alignment horizontal="left"/>
    </xf>
    <xf numFmtId="0" fontId="4" fillId="52" borderId="38" xfId="0" applyFont="1" applyFill="1" applyBorder="1" applyAlignment="1">
      <alignment horizontal="left"/>
    </xf>
    <xf numFmtId="0" fontId="4" fillId="52" borderId="14" xfId="0" applyFont="1" applyFill="1" applyBorder="1" applyAlignment="1">
      <alignment horizontal="left"/>
    </xf>
    <xf numFmtId="0" fontId="5" fillId="39" borderId="13" xfId="0" applyFont="1" applyFill="1" applyBorder="1" applyAlignment="1">
      <alignment horizontal="right"/>
    </xf>
    <xf numFmtId="0" fontId="0" fillId="51" borderId="38" xfId="0" applyFill="1" applyBorder="1" applyAlignment="1">
      <alignment/>
    </xf>
    <xf numFmtId="0" fontId="0" fillId="51" borderId="14" xfId="0" applyFill="1" applyBorder="1" applyAlignment="1">
      <alignment/>
    </xf>
    <xf numFmtId="0" fontId="4" fillId="53" borderId="44" xfId="0" applyFont="1" applyFill="1" applyBorder="1" applyAlignment="1">
      <alignment horizontal="left"/>
    </xf>
    <xf numFmtId="0" fontId="4" fillId="53" borderId="45" xfId="0" applyFont="1" applyFill="1" applyBorder="1" applyAlignment="1">
      <alignment horizontal="left"/>
    </xf>
    <xf numFmtId="0" fontId="4" fillId="53" borderId="46" xfId="0" applyFont="1" applyFill="1" applyBorder="1" applyAlignment="1">
      <alignment horizontal="left"/>
    </xf>
    <xf numFmtId="49" fontId="3" fillId="39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>
      <alignment horizontal="center" vertical="center" shrinkToFit="1"/>
    </xf>
    <xf numFmtId="49" fontId="4" fillId="3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5" fillId="37" borderId="13" xfId="0" applyFont="1" applyFill="1" applyBorder="1" applyAlignment="1">
      <alignment horizontal="right"/>
    </xf>
    <xf numFmtId="0" fontId="0" fillId="44" borderId="38" xfId="0" applyFill="1" applyBorder="1" applyAlignment="1">
      <alignment/>
    </xf>
    <xf numFmtId="0" fontId="0" fillId="44" borderId="14" xfId="0" applyFill="1" applyBorder="1" applyAlignment="1">
      <alignment/>
    </xf>
    <xf numFmtId="49" fontId="3" fillId="40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49" borderId="11" xfId="0" applyFont="1" applyFill="1" applyBorder="1" applyAlignment="1">
      <alignment horizontal="center" vertical="center" shrinkToFit="1"/>
    </xf>
    <xf numFmtId="49" fontId="4" fillId="40" borderId="31" xfId="0" applyNumberFormat="1" applyFont="1" applyFill="1" applyBorder="1" applyAlignment="1" applyProtection="1">
      <alignment horizontal="center" vertical="center"/>
      <protection locked="0"/>
    </xf>
    <xf numFmtId="49" fontId="4" fillId="41" borderId="31" xfId="0" applyNumberFormat="1" applyFont="1" applyFill="1" applyBorder="1" applyAlignment="1" applyProtection="1">
      <alignment horizontal="center" vertical="center"/>
      <protection locked="0"/>
    </xf>
    <xf numFmtId="0" fontId="3" fillId="46" borderId="12" xfId="0" applyFont="1" applyFill="1" applyBorder="1" applyAlignment="1">
      <alignment horizontal="center" vertical="center"/>
    </xf>
    <xf numFmtId="0" fontId="0" fillId="49" borderId="11" xfId="0" applyFill="1" applyBorder="1" applyAlignment="1">
      <alignment horizontal="center" vertical="center"/>
    </xf>
    <xf numFmtId="164" fontId="4" fillId="0" borderId="52" xfId="0" applyNumberFormat="1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5" fillId="41" borderId="13" xfId="0" applyFont="1" applyFill="1" applyBorder="1" applyAlignment="1">
      <alignment horizontal="right"/>
    </xf>
    <xf numFmtId="0" fontId="0" fillId="49" borderId="38" xfId="0" applyFill="1" applyBorder="1" applyAlignment="1">
      <alignment/>
    </xf>
    <xf numFmtId="0" fontId="0" fillId="49" borderId="14" xfId="0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2" fillId="0" borderId="0" xfId="0" applyFont="1" applyAlignment="1">
      <alignment/>
    </xf>
    <xf numFmtId="0" fontId="0" fillId="35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49" fontId="2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56" xfId="0" applyFont="1" applyFill="1" applyBorder="1" applyAlignment="1">
      <alignment horizontal="center" vertical="center" textRotation="90"/>
    </xf>
    <xf numFmtId="0" fontId="0" fillId="0" borderId="57" xfId="0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0" xfId="0" applyBorder="1" applyAlignment="1">
      <alignment/>
    </xf>
    <xf numFmtId="0" fontId="10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49" fontId="2" fillId="0" borderId="25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/>
    </xf>
    <xf numFmtId="0" fontId="4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8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38</v>
      </c>
    </row>
    <row r="2" ht="12.75">
      <c r="T2" t="s">
        <v>39</v>
      </c>
    </row>
    <row r="3" spans="2:20" ht="1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t="s">
        <v>40</v>
      </c>
    </row>
    <row r="4" spans="2:18" ht="12.75">
      <c r="B4" s="166" t="s">
        <v>1</v>
      </c>
      <c r="C4" s="166" t="s">
        <v>2</v>
      </c>
      <c r="D4" s="167" t="s">
        <v>37</v>
      </c>
      <c r="E4" s="166" t="s">
        <v>3</v>
      </c>
      <c r="F4" s="173" t="s">
        <v>4</v>
      </c>
      <c r="G4" s="166" t="s">
        <v>5</v>
      </c>
      <c r="H4" s="169" t="s">
        <v>6</v>
      </c>
      <c r="I4" s="170"/>
      <c r="J4" s="170"/>
      <c r="K4" s="170"/>
      <c r="L4" s="170"/>
      <c r="M4" s="170"/>
      <c r="N4" s="170"/>
      <c r="O4" s="170"/>
      <c r="P4" s="170"/>
      <c r="Q4" s="170"/>
      <c r="R4" s="171"/>
    </row>
    <row r="5" spans="2:18" ht="12.75">
      <c r="B5" s="166"/>
      <c r="C5" s="166"/>
      <c r="D5" s="168"/>
      <c r="E5" s="172"/>
      <c r="F5" s="173"/>
      <c r="G5" s="166"/>
      <c r="H5" s="4" t="s">
        <v>7</v>
      </c>
      <c r="I5" s="10" t="s">
        <v>25</v>
      </c>
      <c r="J5" s="4" t="s">
        <v>8</v>
      </c>
      <c r="K5" s="10" t="s">
        <v>26</v>
      </c>
      <c r="L5" s="10" t="s">
        <v>27</v>
      </c>
      <c r="M5" s="10" t="s">
        <v>45</v>
      </c>
      <c r="N5" s="10" t="s">
        <v>28</v>
      </c>
      <c r="O5" s="10" t="s">
        <v>43</v>
      </c>
      <c r="P5" s="10" t="s">
        <v>44</v>
      </c>
      <c r="Q5" s="10" t="s">
        <v>9</v>
      </c>
      <c r="R5" s="10" t="s">
        <v>29</v>
      </c>
    </row>
    <row r="6" spans="2:18" ht="15">
      <c r="B6" s="5">
        <v>1</v>
      </c>
      <c r="C6" s="6"/>
      <c r="D6" s="11"/>
      <c r="E6" s="9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ht="15">
      <c r="B7" s="5">
        <v>2</v>
      </c>
      <c r="C7" s="6"/>
      <c r="D7" s="11"/>
      <c r="E7" s="9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ht="15">
      <c r="B8" s="5">
        <v>3</v>
      </c>
      <c r="C8" s="6"/>
      <c r="D8" s="11"/>
      <c r="E8" s="9"/>
      <c r="F8" s="1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 ht="15">
      <c r="B9" s="5">
        <v>4</v>
      </c>
      <c r="C9" s="7"/>
      <c r="D9" s="12"/>
      <c r="E9" s="9"/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5">
      <c r="B10" s="5">
        <v>5</v>
      </c>
      <c r="C10" s="6"/>
      <c r="D10" s="11"/>
      <c r="E10" s="9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">
      <c r="B11" s="5">
        <v>6</v>
      </c>
      <c r="C11" s="6"/>
      <c r="D11" s="11"/>
      <c r="E11" s="9"/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5">
      <c r="B12" s="5">
        <v>7</v>
      </c>
      <c r="C12" s="6"/>
      <c r="D12" s="11"/>
      <c r="E12" s="9"/>
      <c r="F12" s="1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5">
      <c r="B13" s="3">
        <v>8</v>
      </c>
      <c r="C13" s="3"/>
      <c r="D13" s="13"/>
      <c r="E13" s="9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 ht="15">
      <c r="B14" s="3">
        <v>9</v>
      </c>
      <c r="C14" s="3"/>
      <c r="D14" s="13"/>
      <c r="E14" s="9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>
      <c r="B15" s="3">
        <v>10</v>
      </c>
      <c r="C15" s="3"/>
      <c r="D15" s="13"/>
      <c r="E15" s="9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5">
      <c r="B16" s="3">
        <v>11</v>
      </c>
      <c r="C16" s="3"/>
      <c r="D16" s="13"/>
      <c r="E16" s="9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>
      <c r="B17" s="3">
        <v>12</v>
      </c>
      <c r="C17" s="3"/>
      <c r="D17" s="13"/>
      <c r="E17" s="9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5">
      <c r="B18" s="3">
        <v>13</v>
      </c>
      <c r="C18" s="3"/>
      <c r="D18" s="13"/>
      <c r="E18" s="9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5">
      <c r="B19" s="3">
        <v>14</v>
      </c>
      <c r="C19" s="3"/>
      <c r="D19" s="13"/>
      <c r="E19" s="9"/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5">
      <c r="B20" s="3">
        <v>15</v>
      </c>
      <c r="C20" s="3"/>
      <c r="D20" s="13"/>
      <c r="E20" s="9"/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>
      <c r="B21" s="3">
        <v>16</v>
      </c>
      <c r="C21" s="3"/>
      <c r="D21" s="13"/>
      <c r="E21" s="9"/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>
      <c r="B22" s="3">
        <v>17</v>
      </c>
      <c r="C22" s="3"/>
      <c r="D22" s="13"/>
      <c r="E22" s="9"/>
      <c r="F22" s="1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>
      <c r="B23" s="3">
        <v>18</v>
      </c>
      <c r="C23" s="3"/>
      <c r="D23" s="13"/>
      <c r="E23" s="9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>
      <c r="B24" s="3">
        <v>19</v>
      </c>
      <c r="C24" s="3"/>
      <c r="D24" s="13"/>
      <c r="E24" s="9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5">
      <c r="B25" s="3">
        <v>20</v>
      </c>
      <c r="C25" s="3"/>
      <c r="D25" s="13"/>
      <c r="E25" s="9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5">
      <c r="B26" s="5"/>
      <c r="C26" s="6" t="s">
        <v>11</v>
      </c>
      <c r="D26" s="6"/>
      <c r="E26" s="8"/>
      <c r="F26" s="6">
        <f>SUM(F6:F25)</f>
        <v>0</v>
      </c>
      <c r="G26" s="6">
        <f>IF(SUM(G6:G25)&lt;=33,SUM(G6:G25),"Błąd ECTS")</f>
        <v>0</v>
      </c>
      <c r="H26" s="6">
        <f aca="true" t="shared" si="0" ref="H26:R26">SUM(H6:H25)</f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 t="shared" si="0"/>
        <v>0</v>
      </c>
      <c r="M26" s="6">
        <f t="shared" si="0"/>
        <v>0</v>
      </c>
      <c r="N26" s="6">
        <f t="shared" si="0"/>
        <v>0</v>
      </c>
      <c r="O26" s="6">
        <f t="shared" si="0"/>
        <v>0</v>
      </c>
      <c r="P26" s="6">
        <f t="shared" si="0"/>
        <v>0</v>
      </c>
      <c r="Q26" s="6">
        <f t="shared" si="0"/>
        <v>0</v>
      </c>
      <c r="R26" s="6">
        <f t="shared" si="0"/>
        <v>0</v>
      </c>
    </row>
    <row r="31" ht="12.75">
      <c r="C31" s="49"/>
    </row>
    <row r="32" ht="12.75">
      <c r="C32" s="49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115"/>
  <sheetViews>
    <sheetView tabSelected="1" zoomScalePageLayoutView="0" workbookViewId="0" topLeftCell="A22">
      <selection activeCell="C48" sqref="C48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71.28125" style="0" customWidth="1"/>
    <col min="4" max="4" width="6.28125" style="1" customWidth="1"/>
    <col min="5" max="5" width="6.7109375" style="0" customWidth="1"/>
    <col min="6" max="6" width="7.57421875" style="0" customWidth="1"/>
    <col min="7" max="7" width="7.7109375" style="0" customWidth="1"/>
    <col min="8" max="8" width="7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0" width="4.00390625" style="0" customWidth="1"/>
  </cols>
  <sheetData>
    <row r="1" spans="1:80" ht="12.75" customHeight="1">
      <c r="A1" s="264" t="s">
        <v>47</v>
      </c>
      <c r="B1" s="264"/>
      <c r="C1" s="264"/>
      <c r="D1" s="18"/>
      <c r="E1" s="18"/>
      <c r="F1" s="18"/>
      <c r="BL1" s="287" t="s">
        <v>152</v>
      </c>
      <c r="BM1" s="288"/>
      <c r="BN1" s="288"/>
      <c r="BO1" s="288"/>
      <c r="BP1" s="288"/>
      <c r="BQ1" s="288"/>
      <c r="BR1" s="288"/>
      <c r="BS1" s="288"/>
      <c r="BT1" s="288"/>
      <c r="BU1" s="288"/>
      <c r="BV1" s="288"/>
      <c r="BW1" s="288"/>
      <c r="BX1" s="288"/>
      <c r="BY1" s="288"/>
      <c r="BZ1" s="288"/>
      <c r="CA1" s="288"/>
      <c r="CB1" s="288"/>
    </row>
    <row r="2" spans="1:80" ht="12.75" customHeight="1">
      <c r="A2" s="27" t="s">
        <v>48</v>
      </c>
      <c r="B2" s="267" t="s">
        <v>93</v>
      </c>
      <c r="C2" s="268"/>
      <c r="D2" s="268"/>
      <c r="E2" s="268"/>
      <c r="F2" s="268"/>
      <c r="G2" s="268"/>
      <c r="H2" s="26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</row>
    <row r="3" spans="2:80" s="1" customFormat="1" ht="15.75">
      <c r="B3" s="269" t="s">
        <v>210</v>
      </c>
      <c r="C3" s="269"/>
      <c r="D3" s="156" t="s">
        <v>163</v>
      </c>
      <c r="E3" s="156"/>
      <c r="F3" s="156"/>
      <c r="G3" s="157" t="s">
        <v>211</v>
      </c>
      <c r="H3" s="15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</row>
    <row r="4" spans="2:80" s="1" customFormat="1" ht="15.75">
      <c r="B4" s="29"/>
      <c r="C4" s="31" t="s">
        <v>75</v>
      </c>
      <c r="D4" s="54"/>
      <c r="E4" s="267" t="s">
        <v>159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</row>
    <row r="5" spans="2:80" s="1" customFormat="1" ht="15.75">
      <c r="B5" s="29"/>
      <c r="C5" s="31" t="s">
        <v>110</v>
      </c>
      <c r="D5" s="54"/>
      <c r="E5" s="267" t="s">
        <v>111</v>
      </c>
      <c r="F5" s="178"/>
      <c r="G5" s="178"/>
      <c r="H5" s="178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</row>
    <row r="6" spans="2:80" s="1" customFormat="1" ht="15.75">
      <c r="B6" s="29"/>
      <c r="C6" s="30" t="s">
        <v>76</v>
      </c>
      <c r="D6" s="54"/>
      <c r="E6" s="276" t="s">
        <v>139</v>
      </c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</row>
    <row r="7" spans="2:80" s="1" customFormat="1" ht="15.75">
      <c r="B7" s="29"/>
      <c r="C7" s="31" t="s">
        <v>77</v>
      </c>
      <c r="D7" s="54"/>
      <c r="E7" s="267" t="s">
        <v>94</v>
      </c>
      <c r="F7" s="275"/>
      <c r="G7" s="275"/>
      <c r="H7" s="275"/>
      <c r="I7" s="275"/>
      <c r="J7" s="275"/>
      <c r="K7" s="275"/>
      <c r="L7" s="275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</row>
    <row r="8" spans="2:80" ht="8.25" customHeight="1">
      <c r="B8" s="19"/>
      <c r="C8" s="30"/>
      <c r="D8" s="19"/>
      <c r="E8" s="289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</row>
    <row r="9" spans="2:80" ht="15">
      <c r="B9" s="270" t="s">
        <v>1</v>
      </c>
      <c r="C9" s="291" t="s">
        <v>164</v>
      </c>
      <c r="D9" s="270" t="s">
        <v>60</v>
      </c>
      <c r="E9" s="270"/>
      <c r="F9" s="270"/>
      <c r="G9" s="292" t="s">
        <v>24</v>
      </c>
      <c r="H9" s="284" t="s">
        <v>5</v>
      </c>
      <c r="I9" s="266" t="s">
        <v>59</v>
      </c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 t="s">
        <v>58</v>
      </c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 t="s">
        <v>57</v>
      </c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</row>
    <row r="10" spans="2:80" ht="12.75" customHeight="1">
      <c r="B10" s="271"/>
      <c r="C10" s="285"/>
      <c r="D10" s="295" t="s">
        <v>40</v>
      </c>
      <c r="E10" s="278" t="s">
        <v>38</v>
      </c>
      <c r="F10" s="278" t="s">
        <v>39</v>
      </c>
      <c r="G10" s="293"/>
      <c r="H10" s="285"/>
      <c r="I10" s="281" t="s">
        <v>30</v>
      </c>
      <c r="J10" s="273"/>
      <c r="K10" s="273"/>
      <c r="L10" s="273"/>
      <c r="M10" s="273"/>
      <c r="N10" s="273"/>
      <c r="O10" s="273"/>
      <c r="P10" s="273"/>
      <c r="Q10" s="273"/>
      <c r="R10" s="273"/>
      <c r="S10" s="274"/>
      <c r="T10" s="282" t="s">
        <v>5</v>
      </c>
      <c r="U10" s="272" t="s">
        <v>31</v>
      </c>
      <c r="V10" s="273"/>
      <c r="W10" s="273"/>
      <c r="X10" s="273"/>
      <c r="Y10" s="273"/>
      <c r="Z10" s="273"/>
      <c r="AA10" s="273"/>
      <c r="AB10" s="273"/>
      <c r="AC10" s="273"/>
      <c r="AD10" s="273"/>
      <c r="AE10" s="274"/>
      <c r="AF10" s="265" t="s">
        <v>5</v>
      </c>
      <c r="AG10" s="272" t="s">
        <v>32</v>
      </c>
      <c r="AH10" s="273"/>
      <c r="AI10" s="273"/>
      <c r="AJ10" s="273"/>
      <c r="AK10" s="273"/>
      <c r="AL10" s="273"/>
      <c r="AM10" s="273"/>
      <c r="AN10" s="273"/>
      <c r="AO10" s="273"/>
      <c r="AP10" s="273"/>
      <c r="AQ10" s="274"/>
      <c r="AR10" s="265" t="s">
        <v>5</v>
      </c>
      <c r="AS10" s="272" t="s">
        <v>33</v>
      </c>
      <c r="AT10" s="273"/>
      <c r="AU10" s="273"/>
      <c r="AV10" s="273"/>
      <c r="AW10" s="273"/>
      <c r="AX10" s="273"/>
      <c r="AY10" s="273"/>
      <c r="AZ10" s="273"/>
      <c r="BA10" s="273"/>
      <c r="BB10" s="273"/>
      <c r="BC10" s="274"/>
      <c r="BD10" s="265" t="s">
        <v>5</v>
      </c>
      <c r="BE10" s="272" t="s">
        <v>34</v>
      </c>
      <c r="BF10" s="273"/>
      <c r="BG10" s="273"/>
      <c r="BH10" s="273"/>
      <c r="BI10" s="273"/>
      <c r="BJ10" s="273"/>
      <c r="BK10" s="273"/>
      <c r="BL10" s="273"/>
      <c r="BM10" s="273"/>
      <c r="BN10" s="273"/>
      <c r="BO10" s="274"/>
      <c r="BP10" s="265" t="s">
        <v>5</v>
      </c>
      <c r="BQ10" s="272" t="s">
        <v>35</v>
      </c>
      <c r="BR10" s="273"/>
      <c r="BS10" s="273"/>
      <c r="BT10" s="273"/>
      <c r="BU10" s="273"/>
      <c r="BV10" s="273"/>
      <c r="BW10" s="273"/>
      <c r="BX10" s="273"/>
      <c r="BY10" s="273"/>
      <c r="BZ10" s="273"/>
      <c r="CA10" s="274"/>
      <c r="CB10" s="265" t="s">
        <v>5</v>
      </c>
    </row>
    <row r="11" spans="2:80" ht="17.25" customHeight="1">
      <c r="B11" s="271"/>
      <c r="C11" s="286"/>
      <c r="D11" s="296"/>
      <c r="E11" s="279"/>
      <c r="F11" s="279"/>
      <c r="G11" s="294"/>
      <c r="H11" s="286"/>
      <c r="I11" s="16" t="s">
        <v>7</v>
      </c>
      <c r="J11" s="16" t="s">
        <v>25</v>
      </c>
      <c r="K11" s="16" t="s">
        <v>8</v>
      </c>
      <c r="L11" s="16" t="s">
        <v>26</v>
      </c>
      <c r="M11" s="16" t="s">
        <v>27</v>
      </c>
      <c r="N11" s="16" t="s">
        <v>45</v>
      </c>
      <c r="O11" s="16" t="s">
        <v>28</v>
      </c>
      <c r="P11" s="16" t="s">
        <v>43</v>
      </c>
      <c r="Q11" s="16" t="s">
        <v>44</v>
      </c>
      <c r="R11" s="16" t="s">
        <v>95</v>
      </c>
      <c r="S11" s="17" t="s">
        <v>29</v>
      </c>
      <c r="T11" s="283"/>
      <c r="U11" s="28" t="s">
        <v>7</v>
      </c>
      <c r="V11" s="16" t="s">
        <v>25</v>
      </c>
      <c r="W11" s="16" t="s">
        <v>8</v>
      </c>
      <c r="X11" s="16" t="s">
        <v>26</v>
      </c>
      <c r="Y11" s="16" t="s">
        <v>27</v>
      </c>
      <c r="Z11" s="16" t="s">
        <v>45</v>
      </c>
      <c r="AA11" s="16" t="s">
        <v>28</v>
      </c>
      <c r="AB11" s="16" t="s">
        <v>43</v>
      </c>
      <c r="AC11" s="16" t="s">
        <v>44</v>
      </c>
      <c r="AD11" s="16" t="s">
        <v>95</v>
      </c>
      <c r="AE11" s="17" t="s">
        <v>29</v>
      </c>
      <c r="AF11" s="266"/>
      <c r="AG11" s="28" t="s">
        <v>7</v>
      </c>
      <c r="AH11" s="16" t="s">
        <v>25</v>
      </c>
      <c r="AI11" s="16" t="s">
        <v>8</v>
      </c>
      <c r="AJ11" s="16" t="s">
        <v>26</v>
      </c>
      <c r="AK11" s="16" t="s">
        <v>27</v>
      </c>
      <c r="AL11" s="16" t="s">
        <v>45</v>
      </c>
      <c r="AM11" s="16" t="s">
        <v>28</v>
      </c>
      <c r="AN11" s="16" t="s">
        <v>43</v>
      </c>
      <c r="AO11" s="16" t="s">
        <v>44</v>
      </c>
      <c r="AP11" s="16" t="s">
        <v>95</v>
      </c>
      <c r="AQ11" s="17" t="s">
        <v>29</v>
      </c>
      <c r="AR11" s="266"/>
      <c r="AS11" s="28" t="s">
        <v>7</v>
      </c>
      <c r="AT11" s="16" t="s">
        <v>25</v>
      </c>
      <c r="AU11" s="16" t="s">
        <v>8</v>
      </c>
      <c r="AV11" s="16" t="s">
        <v>26</v>
      </c>
      <c r="AW11" s="16" t="s">
        <v>27</v>
      </c>
      <c r="AX11" s="16" t="s">
        <v>45</v>
      </c>
      <c r="AY11" s="16" t="s">
        <v>28</v>
      </c>
      <c r="AZ11" s="16" t="s">
        <v>43</v>
      </c>
      <c r="BA11" s="16" t="s">
        <v>44</v>
      </c>
      <c r="BB11" s="16" t="s">
        <v>95</v>
      </c>
      <c r="BC11" s="17" t="s">
        <v>29</v>
      </c>
      <c r="BD11" s="266"/>
      <c r="BE11" s="28" t="s">
        <v>7</v>
      </c>
      <c r="BF11" s="16" t="s">
        <v>25</v>
      </c>
      <c r="BG11" s="16" t="s">
        <v>8</v>
      </c>
      <c r="BH11" s="16" t="s">
        <v>26</v>
      </c>
      <c r="BI11" s="16" t="s">
        <v>27</v>
      </c>
      <c r="BJ11" s="16" t="s">
        <v>45</v>
      </c>
      <c r="BK11" s="16" t="s">
        <v>28</v>
      </c>
      <c r="BL11" s="16" t="s">
        <v>43</v>
      </c>
      <c r="BM11" s="16" t="s">
        <v>44</v>
      </c>
      <c r="BN11" s="16" t="s">
        <v>95</v>
      </c>
      <c r="BO11" s="17" t="s">
        <v>29</v>
      </c>
      <c r="BP11" s="266"/>
      <c r="BQ11" s="28" t="s">
        <v>7</v>
      </c>
      <c r="BR11" s="16" t="s">
        <v>25</v>
      </c>
      <c r="BS11" s="16" t="s">
        <v>8</v>
      </c>
      <c r="BT11" s="16" t="s">
        <v>26</v>
      </c>
      <c r="BU11" s="16" t="s">
        <v>27</v>
      </c>
      <c r="BV11" s="16" t="s">
        <v>45</v>
      </c>
      <c r="BW11" s="16" t="s">
        <v>28</v>
      </c>
      <c r="BX11" s="16" t="s">
        <v>43</v>
      </c>
      <c r="BY11" s="16" t="s">
        <v>44</v>
      </c>
      <c r="BZ11" s="16" t="s">
        <v>95</v>
      </c>
      <c r="CA11" s="17" t="s">
        <v>95</v>
      </c>
      <c r="CB11" s="266"/>
    </row>
    <row r="12" spans="2:80" ht="15.75">
      <c r="B12" s="253" t="s">
        <v>147</v>
      </c>
      <c r="C12" s="254"/>
      <c r="D12" s="254"/>
      <c r="E12" s="254"/>
      <c r="F12" s="254"/>
      <c r="G12" s="255"/>
      <c r="H12" s="256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47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48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48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48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48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48"/>
    </row>
    <row r="13" spans="2:80" ht="15">
      <c r="B13" s="247" t="s">
        <v>78</v>
      </c>
      <c r="C13" s="84" t="s">
        <v>172</v>
      </c>
      <c r="D13" s="249" t="s">
        <v>86</v>
      </c>
      <c r="E13" s="125" t="s">
        <v>86</v>
      </c>
      <c r="F13" s="125"/>
      <c r="G13" s="126">
        <v>15</v>
      </c>
      <c r="H13" s="127">
        <v>1</v>
      </c>
      <c r="I13" s="43">
        <v>15</v>
      </c>
      <c r="J13" s="43"/>
      <c r="K13" s="43"/>
      <c r="L13" s="43"/>
      <c r="M13" s="43"/>
      <c r="N13" s="43"/>
      <c r="O13" s="43"/>
      <c r="P13" s="43"/>
      <c r="Q13" s="43"/>
      <c r="R13" s="43"/>
      <c r="S13" s="44"/>
      <c r="T13" s="45">
        <v>1</v>
      </c>
      <c r="U13" s="46"/>
      <c r="V13" s="43"/>
      <c r="W13" s="43"/>
      <c r="X13" s="43"/>
      <c r="Y13" s="43"/>
      <c r="Z13" s="43"/>
      <c r="AA13" s="43"/>
      <c r="AB13" s="43"/>
      <c r="AC13" s="43"/>
      <c r="AD13" s="43"/>
      <c r="AE13" s="44"/>
      <c r="AF13" s="45"/>
      <c r="AG13" s="46"/>
      <c r="AH13" s="43"/>
      <c r="AI13" s="43"/>
      <c r="AJ13" s="43"/>
      <c r="AK13" s="43"/>
      <c r="AL13" s="43"/>
      <c r="AM13" s="43"/>
      <c r="AN13" s="43"/>
      <c r="AO13" s="43"/>
      <c r="AP13" s="43"/>
      <c r="AQ13" s="44"/>
      <c r="AR13" s="45"/>
      <c r="AS13" s="46"/>
      <c r="AT13" s="43"/>
      <c r="AU13" s="43"/>
      <c r="AV13" s="43"/>
      <c r="AW13" s="43"/>
      <c r="AX13" s="43"/>
      <c r="AY13" s="43"/>
      <c r="AZ13" s="43"/>
      <c r="BA13" s="43"/>
      <c r="BB13" s="43"/>
      <c r="BC13" s="44"/>
      <c r="BD13" s="45"/>
      <c r="BE13" s="46"/>
      <c r="BF13" s="43"/>
      <c r="BG13" s="43"/>
      <c r="BH13" s="43"/>
      <c r="BI13" s="43"/>
      <c r="BJ13" s="43"/>
      <c r="BK13" s="43"/>
      <c r="BL13" s="43"/>
      <c r="BM13" s="43"/>
      <c r="BN13" s="43"/>
      <c r="BO13" s="44"/>
      <c r="BP13" s="45"/>
      <c r="BQ13" s="46"/>
      <c r="BR13" s="43"/>
      <c r="BS13" s="43"/>
      <c r="BT13" s="43"/>
      <c r="BU13" s="43"/>
      <c r="BV13" s="43"/>
      <c r="BW13" s="43"/>
      <c r="BX13" s="43"/>
      <c r="BY13" s="43"/>
      <c r="BZ13" s="43"/>
      <c r="CA13" s="44"/>
      <c r="CB13" s="45"/>
    </row>
    <row r="14" spans="2:80" ht="15">
      <c r="B14" s="248"/>
      <c r="C14" s="84" t="s">
        <v>118</v>
      </c>
      <c r="D14" s="252"/>
      <c r="E14" s="125"/>
      <c r="F14" s="125" t="s">
        <v>86</v>
      </c>
      <c r="G14" s="126">
        <f aca="true" t="shared" si="0" ref="G14:G21">SUM(I14:S14,U14:AE14,AG14:AQ14,AS14:BC14,BE14:BO14,BQ14:CA14,)</f>
        <v>30</v>
      </c>
      <c r="H14" s="127">
        <f aca="true" t="shared" si="1" ref="H14:H21">SUM(T14,AF14,AR14,BD14,BP14,CB14)</f>
        <v>2</v>
      </c>
      <c r="I14" s="43"/>
      <c r="J14" s="43">
        <v>30</v>
      </c>
      <c r="K14" s="43"/>
      <c r="L14" s="43"/>
      <c r="M14" s="43"/>
      <c r="N14" s="43"/>
      <c r="O14" s="43"/>
      <c r="P14" s="43"/>
      <c r="Q14" s="43"/>
      <c r="R14" s="43"/>
      <c r="S14" s="44"/>
      <c r="T14" s="45">
        <v>2</v>
      </c>
      <c r="U14" s="46"/>
      <c r="V14" s="43"/>
      <c r="W14" s="43"/>
      <c r="X14" s="43"/>
      <c r="Y14" s="43"/>
      <c r="Z14" s="43"/>
      <c r="AA14" s="43"/>
      <c r="AB14" s="43"/>
      <c r="AC14" s="43"/>
      <c r="AD14" s="43"/>
      <c r="AE14" s="44"/>
      <c r="AF14" s="45"/>
      <c r="AG14" s="46"/>
      <c r="AH14" s="43"/>
      <c r="AI14" s="43"/>
      <c r="AJ14" s="43"/>
      <c r="AK14" s="43"/>
      <c r="AL14" s="43"/>
      <c r="AM14" s="43"/>
      <c r="AN14" s="43"/>
      <c r="AO14" s="43"/>
      <c r="AP14" s="43"/>
      <c r="AQ14" s="44"/>
      <c r="AR14" s="45"/>
      <c r="AS14" s="46"/>
      <c r="AT14" s="43"/>
      <c r="AU14" s="43"/>
      <c r="AV14" s="43"/>
      <c r="AW14" s="43"/>
      <c r="AX14" s="43"/>
      <c r="AY14" s="43"/>
      <c r="AZ14" s="43"/>
      <c r="BA14" s="43"/>
      <c r="BB14" s="43"/>
      <c r="BC14" s="44"/>
      <c r="BD14" s="45"/>
      <c r="BE14" s="46"/>
      <c r="BF14" s="43"/>
      <c r="BG14" s="43"/>
      <c r="BH14" s="43"/>
      <c r="BI14" s="43"/>
      <c r="BJ14" s="43"/>
      <c r="BK14" s="43"/>
      <c r="BL14" s="43"/>
      <c r="BM14" s="43"/>
      <c r="BN14" s="43"/>
      <c r="BO14" s="44"/>
      <c r="BP14" s="45"/>
      <c r="BQ14" s="46"/>
      <c r="BR14" s="43"/>
      <c r="BS14" s="43"/>
      <c r="BT14" s="43"/>
      <c r="BU14" s="43"/>
      <c r="BV14" s="43"/>
      <c r="BW14" s="43"/>
      <c r="BX14" s="43"/>
      <c r="BY14" s="43"/>
      <c r="BZ14" s="43"/>
      <c r="CA14" s="44"/>
      <c r="CB14" s="45"/>
    </row>
    <row r="15" spans="2:80" ht="15.75">
      <c r="B15" s="139" t="s">
        <v>79</v>
      </c>
      <c r="C15" s="84" t="s">
        <v>126</v>
      </c>
      <c r="D15" s="124"/>
      <c r="E15" s="125"/>
      <c r="F15" s="125" t="s">
        <v>86</v>
      </c>
      <c r="G15" s="126">
        <f t="shared" si="0"/>
        <v>30</v>
      </c>
      <c r="H15" s="127">
        <f t="shared" si="1"/>
        <v>2</v>
      </c>
      <c r="I15" s="43"/>
      <c r="J15" s="43">
        <v>30</v>
      </c>
      <c r="K15" s="43"/>
      <c r="L15" s="43"/>
      <c r="M15" s="43"/>
      <c r="N15" s="43"/>
      <c r="O15" s="43"/>
      <c r="P15" s="43"/>
      <c r="Q15" s="43"/>
      <c r="R15" s="43"/>
      <c r="S15" s="44"/>
      <c r="T15" s="45">
        <v>2</v>
      </c>
      <c r="U15" s="46"/>
      <c r="V15" s="43"/>
      <c r="W15" s="43"/>
      <c r="X15" s="43"/>
      <c r="Y15" s="43"/>
      <c r="Z15" s="43"/>
      <c r="AA15" s="43"/>
      <c r="AB15" s="43"/>
      <c r="AC15" s="43"/>
      <c r="AD15" s="43"/>
      <c r="AE15" s="44"/>
      <c r="AF15" s="45"/>
      <c r="AG15" s="46"/>
      <c r="AH15" s="43"/>
      <c r="AI15" s="43"/>
      <c r="AJ15" s="43"/>
      <c r="AK15" s="43"/>
      <c r="AL15" s="43"/>
      <c r="AM15" s="43"/>
      <c r="AN15" s="43"/>
      <c r="AO15" s="43"/>
      <c r="AP15" s="43"/>
      <c r="AQ15" s="44"/>
      <c r="AR15" s="45"/>
      <c r="AS15" s="46"/>
      <c r="AT15" s="43"/>
      <c r="AU15" s="43"/>
      <c r="AV15" s="43"/>
      <c r="AW15" s="43"/>
      <c r="AX15" s="43"/>
      <c r="AY15" s="43"/>
      <c r="AZ15" s="43"/>
      <c r="BA15" s="43"/>
      <c r="BB15" s="43"/>
      <c r="BC15" s="44"/>
      <c r="BD15" s="45"/>
      <c r="BE15" s="46"/>
      <c r="BF15" s="43"/>
      <c r="BG15" s="43"/>
      <c r="BH15" s="43"/>
      <c r="BI15" s="43"/>
      <c r="BJ15" s="43"/>
      <c r="BK15" s="43"/>
      <c r="BL15" s="43"/>
      <c r="BM15" s="43"/>
      <c r="BN15" s="43"/>
      <c r="BO15" s="44"/>
      <c r="BP15" s="45"/>
      <c r="BQ15" s="46"/>
      <c r="BR15" s="43"/>
      <c r="BS15" s="43"/>
      <c r="BT15" s="43"/>
      <c r="BU15" s="43"/>
      <c r="BV15" s="43"/>
      <c r="BW15" s="43"/>
      <c r="BX15" s="43"/>
      <c r="BY15" s="43"/>
      <c r="BZ15" s="43"/>
      <c r="CA15" s="44"/>
      <c r="CB15" s="45"/>
    </row>
    <row r="16" spans="2:80" ht="15.75">
      <c r="B16" s="140" t="s">
        <v>80</v>
      </c>
      <c r="C16" s="86" t="s">
        <v>153</v>
      </c>
      <c r="D16" s="128"/>
      <c r="E16" s="129"/>
      <c r="F16" s="129" t="s">
        <v>86</v>
      </c>
      <c r="G16" s="126">
        <f>SUM(I16:S16,U16:AE16,AG16:AQ16,AS16:BC16,BE16:BO16,BQ16:CA16,)</f>
        <v>30</v>
      </c>
      <c r="H16" s="127">
        <f>SUM(T16,AF16,AR16,BD16,BP16,CB16)</f>
        <v>2</v>
      </c>
      <c r="I16" s="39">
        <v>30</v>
      </c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41">
        <v>2</v>
      </c>
      <c r="U16" s="42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F16" s="41"/>
      <c r="AG16" s="42"/>
      <c r="AH16" s="39"/>
      <c r="AI16" s="39"/>
      <c r="AJ16" s="39"/>
      <c r="AK16" s="39"/>
      <c r="AL16" s="39"/>
      <c r="AM16" s="39"/>
      <c r="AN16" s="39"/>
      <c r="AO16" s="39"/>
      <c r="AP16" s="39"/>
      <c r="AQ16" s="40"/>
      <c r="AR16" s="41"/>
      <c r="AS16" s="42"/>
      <c r="AT16" s="39"/>
      <c r="AU16" s="39"/>
      <c r="AV16" s="39"/>
      <c r="AW16" s="39"/>
      <c r="AX16" s="39"/>
      <c r="AY16" s="39"/>
      <c r="AZ16" s="39"/>
      <c r="BA16" s="39"/>
      <c r="BB16" s="39"/>
      <c r="BC16" s="40"/>
      <c r="BD16" s="41"/>
      <c r="BE16" s="42"/>
      <c r="BF16" s="39"/>
      <c r="BG16" s="39"/>
      <c r="BH16" s="39"/>
      <c r="BI16" s="39"/>
      <c r="BJ16" s="39"/>
      <c r="BK16" s="39"/>
      <c r="BL16" s="39"/>
      <c r="BM16" s="39"/>
      <c r="BN16" s="39"/>
      <c r="BO16" s="40"/>
      <c r="BP16" s="41"/>
      <c r="BQ16" s="42"/>
      <c r="BR16" s="39"/>
      <c r="BS16" s="39"/>
      <c r="BT16" s="39"/>
      <c r="BU16" s="39"/>
      <c r="BV16" s="39"/>
      <c r="BW16" s="39"/>
      <c r="BX16" s="39"/>
      <c r="BY16" s="39"/>
      <c r="BZ16" s="39"/>
      <c r="CA16" s="40"/>
      <c r="CB16" s="41"/>
    </row>
    <row r="17" spans="2:80" ht="15">
      <c r="B17" s="141" t="s">
        <v>81</v>
      </c>
      <c r="C17" s="84" t="s">
        <v>156</v>
      </c>
      <c r="D17" s="135"/>
      <c r="E17" s="125"/>
      <c r="F17" s="125" t="s">
        <v>86</v>
      </c>
      <c r="G17" s="126">
        <v>15</v>
      </c>
      <c r="H17" s="127">
        <v>2</v>
      </c>
      <c r="I17" s="43"/>
      <c r="J17" s="43"/>
      <c r="K17" s="43"/>
      <c r="L17" s="43"/>
      <c r="M17" s="43">
        <v>15</v>
      </c>
      <c r="N17" s="43"/>
      <c r="O17" s="43"/>
      <c r="P17" s="43"/>
      <c r="Q17" s="43"/>
      <c r="R17" s="43"/>
      <c r="S17" s="44"/>
      <c r="T17" s="45">
        <v>2</v>
      </c>
      <c r="U17" s="46"/>
      <c r="V17" s="43"/>
      <c r="W17" s="43"/>
      <c r="X17" s="43"/>
      <c r="Y17" s="43"/>
      <c r="Z17" s="43"/>
      <c r="AA17" s="43"/>
      <c r="AB17" s="43"/>
      <c r="AC17" s="43"/>
      <c r="AD17" s="43"/>
      <c r="AE17" s="44"/>
      <c r="AF17" s="45"/>
      <c r="AG17" s="46"/>
      <c r="AH17" s="43"/>
      <c r="AI17" s="43"/>
      <c r="AJ17" s="43"/>
      <c r="AK17" s="43"/>
      <c r="AL17" s="43"/>
      <c r="AM17" s="43"/>
      <c r="AN17" s="43"/>
      <c r="AO17" s="43"/>
      <c r="AP17" s="43"/>
      <c r="AQ17" s="44"/>
      <c r="AR17" s="45"/>
      <c r="AS17" s="46"/>
      <c r="AT17" s="43"/>
      <c r="AU17" s="43"/>
      <c r="AV17" s="43"/>
      <c r="AW17" s="43"/>
      <c r="AX17" s="43"/>
      <c r="AY17" s="43"/>
      <c r="AZ17" s="43"/>
      <c r="BA17" s="43"/>
      <c r="BB17" s="43"/>
      <c r="BC17" s="44"/>
      <c r="BD17" s="45"/>
      <c r="BE17" s="46"/>
      <c r="BF17" s="43"/>
      <c r="BG17" s="43"/>
      <c r="BH17" s="43"/>
      <c r="BI17" s="43"/>
      <c r="BJ17" s="43"/>
      <c r="BK17" s="43"/>
      <c r="BL17" s="43"/>
      <c r="BM17" s="43"/>
      <c r="BN17" s="43"/>
      <c r="BO17" s="44"/>
      <c r="BP17" s="45"/>
      <c r="BQ17" s="46"/>
      <c r="BR17" s="43"/>
      <c r="BS17" s="43"/>
      <c r="BT17" s="43"/>
      <c r="BU17" s="43"/>
      <c r="BV17" s="43"/>
      <c r="BW17" s="43"/>
      <c r="BX17" s="43"/>
      <c r="BY17" s="43"/>
      <c r="BZ17" s="43"/>
      <c r="CA17" s="44"/>
      <c r="CB17" s="45"/>
    </row>
    <row r="18" spans="2:80" ht="15">
      <c r="B18" s="247" t="s">
        <v>82</v>
      </c>
      <c r="C18" s="84" t="s">
        <v>171</v>
      </c>
      <c r="D18" s="249"/>
      <c r="E18" s="125"/>
      <c r="F18" s="125" t="s">
        <v>84</v>
      </c>
      <c r="G18" s="126">
        <f>SUM(I18:S18,U18:AE18,AG18:AQ18,AS18:BC18,BE18:BO18,BQ18:CA18,)</f>
        <v>15</v>
      </c>
      <c r="H18" s="127">
        <f>SUM(T18,AF18,AR18,BD18,BP18,CB18)</f>
        <v>1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  <c r="T18" s="45"/>
      <c r="U18" s="46">
        <v>15</v>
      </c>
      <c r="V18" s="43"/>
      <c r="W18" s="43"/>
      <c r="X18" s="43"/>
      <c r="Y18" s="43"/>
      <c r="Z18" s="43"/>
      <c r="AA18" s="43"/>
      <c r="AB18" s="43"/>
      <c r="AC18" s="43"/>
      <c r="AD18" s="43"/>
      <c r="AE18" s="44"/>
      <c r="AF18" s="45">
        <v>1</v>
      </c>
      <c r="AG18" s="46"/>
      <c r="AH18" s="43"/>
      <c r="AI18" s="43"/>
      <c r="AJ18" s="43"/>
      <c r="AK18" s="43"/>
      <c r="AL18" s="43"/>
      <c r="AM18" s="43"/>
      <c r="AN18" s="43"/>
      <c r="AO18" s="43"/>
      <c r="AP18" s="43"/>
      <c r="AQ18" s="44"/>
      <c r="AR18" s="45"/>
      <c r="AS18" s="46"/>
      <c r="AT18" s="43"/>
      <c r="AU18" s="43"/>
      <c r="AV18" s="43"/>
      <c r="AW18" s="43"/>
      <c r="AX18" s="43"/>
      <c r="AY18" s="43"/>
      <c r="AZ18" s="43"/>
      <c r="BA18" s="43"/>
      <c r="BB18" s="43"/>
      <c r="BC18" s="44"/>
      <c r="BD18" s="45"/>
      <c r="BE18" s="46"/>
      <c r="BF18" s="43"/>
      <c r="BG18" s="43"/>
      <c r="BH18" s="43"/>
      <c r="BI18" s="43"/>
      <c r="BJ18" s="43"/>
      <c r="BK18" s="43"/>
      <c r="BL18" s="43"/>
      <c r="BM18" s="43"/>
      <c r="BN18" s="43"/>
      <c r="BO18" s="44"/>
      <c r="BP18" s="45"/>
      <c r="BQ18" s="46"/>
      <c r="BR18" s="43"/>
      <c r="BS18" s="43"/>
      <c r="BT18" s="43"/>
      <c r="BU18" s="43"/>
      <c r="BV18" s="43"/>
      <c r="BW18" s="43"/>
      <c r="BX18" s="43"/>
      <c r="BY18" s="43"/>
      <c r="BZ18" s="43"/>
      <c r="CA18" s="44"/>
      <c r="CB18" s="45"/>
    </row>
    <row r="19" spans="2:80" ht="15">
      <c r="B19" s="248"/>
      <c r="C19" s="84" t="s">
        <v>128</v>
      </c>
      <c r="D19" s="182"/>
      <c r="E19" s="125"/>
      <c r="F19" s="125" t="s">
        <v>84</v>
      </c>
      <c r="G19" s="126">
        <f t="shared" si="0"/>
        <v>15</v>
      </c>
      <c r="H19" s="127">
        <f t="shared" si="1"/>
        <v>1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/>
      <c r="U19" s="46"/>
      <c r="V19" s="43">
        <v>15</v>
      </c>
      <c r="W19" s="43"/>
      <c r="X19" s="43"/>
      <c r="Y19" s="43"/>
      <c r="Z19" s="43"/>
      <c r="AA19" s="43"/>
      <c r="AB19" s="43"/>
      <c r="AC19" s="43"/>
      <c r="AD19" s="43"/>
      <c r="AE19" s="44"/>
      <c r="AF19" s="45">
        <v>1</v>
      </c>
      <c r="AG19" s="46"/>
      <c r="AH19" s="43"/>
      <c r="AI19" s="43"/>
      <c r="AJ19" s="43"/>
      <c r="AK19" s="43"/>
      <c r="AL19" s="43"/>
      <c r="AM19" s="43"/>
      <c r="AN19" s="43"/>
      <c r="AO19" s="43"/>
      <c r="AP19" s="43"/>
      <c r="AQ19" s="44"/>
      <c r="AR19" s="45"/>
      <c r="AS19" s="46"/>
      <c r="AT19" s="43"/>
      <c r="AU19" s="43"/>
      <c r="AV19" s="43"/>
      <c r="AW19" s="43"/>
      <c r="AX19" s="43"/>
      <c r="AY19" s="43"/>
      <c r="AZ19" s="43"/>
      <c r="BA19" s="43"/>
      <c r="BB19" s="43"/>
      <c r="BC19" s="44"/>
      <c r="BD19" s="45"/>
      <c r="BE19" s="46"/>
      <c r="BF19" s="43"/>
      <c r="BG19" s="43"/>
      <c r="BH19" s="43"/>
      <c r="BI19" s="43"/>
      <c r="BJ19" s="43"/>
      <c r="BK19" s="43"/>
      <c r="BL19" s="43"/>
      <c r="BM19" s="43"/>
      <c r="BN19" s="43"/>
      <c r="BO19" s="44"/>
      <c r="BP19" s="45"/>
      <c r="BQ19" s="46"/>
      <c r="BR19" s="43"/>
      <c r="BS19" s="43"/>
      <c r="BT19" s="43"/>
      <c r="BU19" s="43"/>
      <c r="BV19" s="43"/>
      <c r="BW19" s="43"/>
      <c r="BX19" s="43"/>
      <c r="BY19" s="43"/>
      <c r="BZ19" s="43"/>
      <c r="CA19" s="44"/>
      <c r="CB19" s="45"/>
    </row>
    <row r="20" spans="2:80" ht="17.25" customHeight="1">
      <c r="B20" s="247" t="s">
        <v>83</v>
      </c>
      <c r="C20" s="85" t="s">
        <v>170</v>
      </c>
      <c r="D20" s="250"/>
      <c r="E20" s="129"/>
      <c r="F20" s="129" t="s">
        <v>84</v>
      </c>
      <c r="G20" s="126">
        <f>SUM(I20:S20,U20:AE20,AG20:AQ20,AS20:BC20,BE20:BO20,BQ20:CA20,)</f>
        <v>15</v>
      </c>
      <c r="H20" s="127">
        <v>1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1"/>
      <c r="U20" s="42">
        <v>15</v>
      </c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41">
        <v>1</v>
      </c>
      <c r="AG20" s="42"/>
      <c r="AH20" s="39"/>
      <c r="AI20" s="39"/>
      <c r="AJ20" s="39"/>
      <c r="AK20" s="39"/>
      <c r="AL20" s="39"/>
      <c r="AM20" s="39"/>
      <c r="AN20" s="39"/>
      <c r="AO20" s="39"/>
      <c r="AP20" s="39"/>
      <c r="AQ20" s="40"/>
      <c r="AR20" s="41"/>
      <c r="AS20" s="42"/>
      <c r="AT20" s="39"/>
      <c r="AU20" s="39"/>
      <c r="AV20" s="39"/>
      <c r="AW20" s="39"/>
      <c r="AX20" s="39"/>
      <c r="AY20" s="39"/>
      <c r="AZ20" s="39"/>
      <c r="BA20" s="39"/>
      <c r="BB20" s="39"/>
      <c r="BC20" s="40"/>
      <c r="BD20" s="41"/>
      <c r="BE20" s="42"/>
      <c r="BF20" s="39"/>
      <c r="BG20" s="39"/>
      <c r="BH20" s="39"/>
      <c r="BI20" s="39"/>
      <c r="BJ20" s="39"/>
      <c r="BK20" s="39"/>
      <c r="BL20" s="39"/>
      <c r="BM20" s="39"/>
      <c r="BN20" s="39"/>
      <c r="BO20" s="40"/>
      <c r="BP20" s="41"/>
      <c r="BQ20" s="42"/>
      <c r="BR20" s="39"/>
      <c r="BS20" s="39"/>
      <c r="BT20" s="39"/>
      <c r="BU20" s="39"/>
      <c r="BV20" s="39"/>
      <c r="BW20" s="39"/>
      <c r="BX20" s="39"/>
      <c r="BY20" s="39"/>
      <c r="BZ20" s="39"/>
      <c r="CA20" s="40"/>
      <c r="CB20" s="41"/>
    </row>
    <row r="21" spans="2:80" ht="17.25" customHeight="1">
      <c r="B21" s="248"/>
      <c r="C21" s="85" t="s">
        <v>115</v>
      </c>
      <c r="D21" s="182"/>
      <c r="E21" s="129"/>
      <c r="F21" s="129" t="s">
        <v>84</v>
      </c>
      <c r="G21" s="126">
        <f t="shared" si="0"/>
        <v>30</v>
      </c>
      <c r="H21" s="127">
        <f t="shared" si="1"/>
        <v>2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1"/>
      <c r="U21" s="42"/>
      <c r="V21" s="39">
        <v>30</v>
      </c>
      <c r="W21" s="39"/>
      <c r="X21" s="39"/>
      <c r="Y21" s="39"/>
      <c r="Z21" s="39"/>
      <c r="AA21" s="39"/>
      <c r="AB21" s="39"/>
      <c r="AC21" s="39"/>
      <c r="AD21" s="39"/>
      <c r="AE21" s="40"/>
      <c r="AF21" s="41">
        <v>2</v>
      </c>
      <c r="AG21" s="42"/>
      <c r="AH21" s="39"/>
      <c r="AI21" s="39"/>
      <c r="AJ21" s="39"/>
      <c r="AK21" s="39"/>
      <c r="AL21" s="39"/>
      <c r="AM21" s="39"/>
      <c r="AN21" s="39"/>
      <c r="AO21" s="39"/>
      <c r="AP21" s="39"/>
      <c r="AQ21" s="40"/>
      <c r="AR21" s="41"/>
      <c r="AS21" s="42"/>
      <c r="AT21" s="39"/>
      <c r="AU21" s="39"/>
      <c r="AV21" s="39"/>
      <c r="AW21" s="39"/>
      <c r="AX21" s="39"/>
      <c r="AY21" s="39"/>
      <c r="AZ21" s="39"/>
      <c r="BA21" s="39"/>
      <c r="BB21" s="39"/>
      <c r="BC21" s="40"/>
      <c r="BD21" s="41"/>
      <c r="BE21" s="42"/>
      <c r="BF21" s="39"/>
      <c r="BG21" s="39"/>
      <c r="BH21" s="39"/>
      <c r="BI21" s="39"/>
      <c r="BJ21" s="39"/>
      <c r="BK21" s="39"/>
      <c r="BL21" s="39"/>
      <c r="BM21" s="39"/>
      <c r="BN21" s="39"/>
      <c r="BO21" s="40"/>
      <c r="BP21" s="41"/>
      <c r="BQ21" s="42"/>
      <c r="BR21" s="39"/>
      <c r="BS21" s="39"/>
      <c r="BT21" s="39"/>
      <c r="BU21" s="39"/>
      <c r="BV21" s="39"/>
      <c r="BW21" s="39"/>
      <c r="BX21" s="39"/>
      <c r="BY21" s="39"/>
      <c r="BZ21" s="39"/>
      <c r="CA21" s="40"/>
      <c r="CB21" s="41"/>
    </row>
    <row r="22" spans="2:80" ht="15.75">
      <c r="B22" s="139" t="s">
        <v>88</v>
      </c>
      <c r="C22" s="85" t="s">
        <v>169</v>
      </c>
      <c r="D22" s="128"/>
      <c r="E22" s="129"/>
      <c r="F22" s="129" t="s">
        <v>84</v>
      </c>
      <c r="G22" s="126">
        <v>30</v>
      </c>
      <c r="H22" s="127">
        <v>2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1"/>
      <c r="U22" s="42">
        <v>30</v>
      </c>
      <c r="V22" s="39"/>
      <c r="W22" s="39"/>
      <c r="X22" s="39"/>
      <c r="Y22" s="39"/>
      <c r="Z22" s="39"/>
      <c r="AA22" s="39"/>
      <c r="AB22" s="39"/>
      <c r="AC22" s="39"/>
      <c r="AD22" s="39"/>
      <c r="AE22" s="40"/>
      <c r="AF22" s="41">
        <v>2</v>
      </c>
      <c r="AG22" s="42"/>
      <c r="AH22" s="39"/>
      <c r="AI22" s="39"/>
      <c r="AJ22" s="39"/>
      <c r="AK22" s="39"/>
      <c r="AL22" s="39"/>
      <c r="AM22" s="39"/>
      <c r="AN22" s="39"/>
      <c r="AO22" s="39"/>
      <c r="AP22" s="39"/>
      <c r="AQ22" s="40"/>
      <c r="AR22" s="41"/>
      <c r="AS22" s="42"/>
      <c r="AT22" s="39"/>
      <c r="AU22" s="39"/>
      <c r="AV22" s="39"/>
      <c r="AW22" s="39"/>
      <c r="AX22" s="39"/>
      <c r="AY22" s="39"/>
      <c r="AZ22" s="39"/>
      <c r="BA22" s="39"/>
      <c r="BB22" s="39"/>
      <c r="BC22" s="40"/>
      <c r="BD22" s="41"/>
      <c r="BE22" s="42"/>
      <c r="BF22" s="39"/>
      <c r="BG22" s="39"/>
      <c r="BH22" s="39"/>
      <c r="BI22" s="39"/>
      <c r="BJ22" s="39"/>
      <c r="BK22" s="39"/>
      <c r="BL22" s="39"/>
      <c r="BM22" s="39"/>
      <c r="BN22" s="39"/>
      <c r="BO22" s="40"/>
      <c r="BP22" s="41"/>
      <c r="BQ22" s="42"/>
      <c r="BR22" s="39"/>
      <c r="BS22" s="39"/>
      <c r="BT22" s="39"/>
      <c r="BU22" s="39"/>
      <c r="BV22" s="39"/>
      <c r="BW22" s="39"/>
      <c r="BX22" s="39"/>
      <c r="BY22" s="39"/>
      <c r="BZ22" s="39"/>
      <c r="CA22" s="40"/>
      <c r="CB22" s="41"/>
    </row>
    <row r="23" spans="2:80" ht="15">
      <c r="B23" s="247" t="s">
        <v>96</v>
      </c>
      <c r="C23" s="84" t="s">
        <v>168</v>
      </c>
      <c r="D23" s="249" t="s">
        <v>84</v>
      </c>
      <c r="E23" s="125" t="s">
        <v>84</v>
      </c>
      <c r="F23" s="125"/>
      <c r="G23" s="126">
        <f>SUM(I23:S23,U23:AE23,AG23:AQ23,AS23:BC23,BE23:BO23,BQ23:CA23,)</f>
        <v>15</v>
      </c>
      <c r="H23" s="127">
        <f>SUM(T23,AF23,AR23,BD23,BP23,CB23)</f>
        <v>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  <c r="T23" s="45"/>
      <c r="U23" s="46">
        <v>15</v>
      </c>
      <c r="V23" s="43"/>
      <c r="W23" s="43"/>
      <c r="X23" s="43"/>
      <c r="Y23" s="43"/>
      <c r="Z23" s="43"/>
      <c r="AA23" s="43"/>
      <c r="AB23" s="43"/>
      <c r="AC23" s="43"/>
      <c r="AD23" s="43"/>
      <c r="AE23" s="44"/>
      <c r="AF23" s="45">
        <v>1</v>
      </c>
      <c r="AG23" s="46"/>
      <c r="AH23" s="43"/>
      <c r="AI23" s="43"/>
      <c r="AJ23" s="43"/>
      <c r="AK23" s="43"/>
      <c r="AL23" s="43"/>
      <c r="AM23" s="43"/>
      <c r="AN23" s="43"/>
      <c r="AO23" s="43"/>
      <c r="AP23" s="43"/>
      <c r="AQ23" s="44"/>
      <c r="AR23" s="45"/>
      <c r="AS23" s="46"/>
      <c r="AT23" s="43"/>
      <c r="AU23" s="43"/>
      <c r="AV23" s="43"/>
      <c r="AW23" s="43"/>
      <c r="AX23" s="43"/>
      <c r="AY23" s="43"/>
      <c r="AZ23" s="43"/>
      <c r="BA23" s="43"/>
      <c r="BB23" s="43"/>
      <c r="BC23" s="44"/>
      <c r="BD23" s="45"/>
      <c r="BE23" s="46"/>
      <c r="BF23" s="43"/>
      <c r="BG23" s="43"/>
      <c r="BH23" s="43"/>
      <c r="BI23" s="43"/>
      <c r="BJ23" s="43"/>
      <c r="BK23" s="43"/>
      <c r="BL23" s="43"/>
      <c r="BM23" s="43"/>
      <c r="BN23" s="43"/>
      <c r="BO23" s="44"/>
      <c r="BP23" s="45"/>
      <c r="BQ23" s="46"/>
      <c r="BR23" s="43"/>
      <c r="BS23" s="43"/>
      <c r="BT23" s="43"/>
      <c r="BU23" s="43"/>
      <c r="BV23" s="43"/>
      <c r="BW23" s="43"/>
      <c r="BX23" s="43"/>
      <c r="BY23" s="43"/>
      <c r="BZ23" s="43"/>
      <c r="CA23" s="44"/>
      <c r="CB23" s="45"/>
    </row>
    <row r="24" spans="2:80" ht="15">
      <c r="B24" s="248"/>
      <c r="C24" s="84" t="s">
        <v>127</v>
      </c>
      <c r="D24" s="182"/>
      <c r="E24" s="125"/>
      <c r="F24" s="125" t="s">
        <v>84</v>
      </c>
      <c r="G24" s="126">
        <f>SUM(I24:S24,U24:AE24,AG24:AQ24,AS24:BC24,BE24:BO24,BQ24:CA24,)</f>
        <v>30</v>
      </c>
      <c r="H24" s="127">
        <f>SUM(T24,AF24,AR24,BD24,BP24,CB24)</f>
        <v>2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45"/>
      <c r="U24" s="46"/>
      <c r="V24" s="43">
        <v>30</v>
      </c>
      <c r="W24" s="43"/>
      <c r="X24" s="43"/>
      <c r="Y24" s="43"/>
      <c r="Z24" s="43"/>
      <c r="AA24" s="43"/>
      <c r="AB24" s="43"/>
      <c r="AC24" s="43"/>
      <c r="AD24" s="43"/>
      <c r="AE24" s="44"/>
      <c r="AF24" s="45">
        <v>2</v>
      </c>
      <c r="AG24" s="46"/>
      <c r="AH24" s="43"/>
      <c r="AI24" s="43"/>
      <c r="AJ24" s="43"/>
      <c r="AK24" s="43"/>
      <c r="AL24" s="43"/>
      <c r="AM24" s="43"/>
      <c r="AN24" s="43"/>
      <c r="AO24" s="43"/>
      <c r="AP24" s="43"/>
      <c r="AQ24" s="44"/>
      <c r="AR24" s="45"/>
      <c r="AS24" s="46"/>
      <c r="AT24" s="43"/>
      <c r="AU24" s="43"/>
      <c r="AV24" s="43"/>
      <c r="AW24" s="43"/>
      <c r="AX24" s="43"/>
      <c r="AY24" s="43"/>
      <c r="AZ24" s="43"/>
      <c r="BA24" s="43"/>
      <c r="BB24" s="43"/>
      <c r="BC24" s="44"/>
      <c r="BD24" s="45"/>
      <c r="BE24" s="46"/>
      <c r="BF24" s="43"/>
      <c r="BG24" s="43"/>
      <c r="BH24" s="43"/>
      <c r="BI24" s="43"/>
      <c r="BJ24" s="43"/>
      <c r="BK24" s="43"/>
      <c r="BL24" s="43"/>
      <c r="BM24" s="43"/>
      <c r="BN24" s="43"/>
      <c r="BO24" s="44"/>
      <c r="BP24" s="45"/>
      <c r="BQ24" s="46"/>
      <c r="BR24" s="43"/>
      <c r="BS24" s="43"/>
      <c r="BT24" s="43"/>
      <c r="BU24" s="43"/>
      <c r="BV24" s="43"/>
      <c r="BW24" s="43"/>
      <c r="BX24" s="43"/>
      <c r="BY24" s="43"/>
      <c r="BZ24" s="43"/>
      <c r="CA24" s="44"/>
      <c r="CB24" s="45"/>
    </row>
    <row r="25" spans="2:80" ht="15">
      <c r="B25" s="247" t="s">
        <v>97</v>
      </c>
      <c r="C25" s="84" t="s">
        <v>167</v>
      </c>
      <c r="D25" s="249"/>
      <c r="E25" s="125"/>
      <c r="F25" s="125" t="s">
        <v>89</v>
      </c>
      <c r="G25" s="126">
        <f>SUM(I25:S25,U25:AE25,AG25:AQ25,AS25:BC25,BE25:BO25,BQ25:CA25,)</f>
        <v>15</v>
      </c>
      <c r="H25" s="127">
        <f>SUM(T25,AF25,AR25,BD25,BP25,CB25)</f>
        <v>1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/>
      <c r="T25" s="45"/>
      <c r="U25" s="46"/>
      <c r="V25" s="43"/>
      <c r="W25" s="43"/>
      <c r="X25" s="43"/>
      <c r="Y25" s="43"/>
      <c r="Z25" s="43"/>
      <c r="AA25" s="43"/>
      <c r="AB25" s="43"/>
      <c r="AC25" s="43"/>
      <c r="AD25" s="43"/>
      <c r="AE25" s="44"/>
      <c r="AF25" s="45"/>
      <c r="AG25" s="46">
        <v>15</v>
      </c>
      <c r="AH25" s="43"/>
      <c r="AI25" s="43"/>
      <c r="AJ25" s="43"/>
      <c r="AK25" s="43"/>
      <c r="AL25" s="43"/>
      <c r="AM25" s="43"/>
      <c r="AN25" s="43"/>
      <c r="AO25" s="43"/>
      <c r="AP25" s="43"/>
      <c r="AQ25" s="44"/>
      <c r="AR25" s="45">
        <v>1</v>
      </c>
      <c r="AS25" s="46"/>
      <c r="AT25" s="43"/>
      <c r="AU25" s="43"/>
      <c r="AV25" s="43"/>
      <c r="AW25" s="43"/>
      <c r="AX25" s="43"/>
      <c r="AY25" s="43"/>
      <c r="AZ25" s="43"/>
      <c r="BA25" s="43"/>
      <c r="BB25" s="43"/>
      <c r="BC25" s="44"/>
      <c r="BD25" s="45"/>
      <c r="BE25" s="46"/>
      <c r="BF25" s="43"/>
      <c r="BG25" s="43"/>
      <c r="BH25" s="43"/>
      <c r="BI25" s="43"/>
      <c r="BJ25" s="43"/>
      <c r="BK25" s="43"/>
      <c r="BL25" s="43"/>
      <c r="BM25" s="43"/>
      <c r="BN25" s="43"/>
      <c r="BO25" s="44"/>
      <c r="BP25" s="45"/>
      <c r="BQ25" s="46"/>
      <c r="BR25" s="43"/>
      <c r="BS25" s="43"/>
      <c r="BT25" s="43"/>
      <c r="BU25" s="43"/>
      <c r="BV25" s="43"/>
      <c r="BW25" s="43"/>
      <c r="BX25" s="43"/>
      <c r="BY25" s="43"/>
      <c r="BZ25" s="43"/>
      <c r="CA25" s="44"/>
      <c r="CB25" s="45"/>
    </row>
    <row r="26" spans="2:80" ht="15">
      <c r="B26" s="248"/>
      <c r="C26" s="84" t="s">
        <v>116</v>
      </c>
      <c r="D26" s="252"/>
      <c r="E26" s="125"/>
      <c r="F26" s="125" t="s">
        <v>89</v>
      </c>
      <c r="G26" s="126">
        <f>SUM(I26:S26,U26:AE26,AG26:AQ26,AS26:BC26,BE26:BO26,BQ26:CA26,)</f>
        <v>15</v>
      </c>
      <c r="H26" s="127">
        <f>SUM(T26,AF26,AR26,BD26,BP26,CB26)</f>
        <v>1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  <c r="T26" s="45"/>
      <c r="U26" s="46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45"/>
      <c r="AG26" s="46"/>
      <c r="AH26" s="43">
        <v>15</v>
      </c>
      <c r="AI26" s="43"/>
      <c r="AJ26" s="43"/>
      <c r="AK26" s="43"/>
      <c r="AL26" s="43"/>
      <c r="AM26" s="43"/>
      <c r="AN26" s="43"/>
      <c r="AO26" s="43"/>
      <c r="AP26" s="43"/>
      <c r="AQ26" s="44"/>
      <c r="AR26" s="45">
        <v>1</v>
      </c>
      <c r="AS26" s="46"/>
      <c r="AT26" s="43"/>
      <c r="AU26" s="43"/>
      <c r="AV26" s="43"/>
      <c r="AW26" s="43"/>
      <c r="AX26" s="43"/>
      <c r="AY26" s="43"/>
      <c r="AZ26" s="43"/>
      <c r="BA26" s="43"/>
      <c r="BB26" s="43"/>
      <c r="BC26" s="44"/>
      <c r="BD26" s="45"/>
      <c r="BE26" s="46"/>
      <c r="BF26" s="43"/>
      <c r="BG26" s="43"/>
      <c r="BH26" s="43"/>
      <c r="BI26" s="43"/>
      <c r="BJ26" s="43"/>
      <c r="BK26" s="43"/>
      <c r="BL26" s="43"/>
      <c r="BM26" s="43"/>
      <c r="BN26" s="43"/>
      <c r="BO26" s="44"/>
      <c r="BP26" s="45"/>
      <c r="BQ26" s="46"/>
      <c r="BR26" s="43"/>
      <c r="BS26" s="43"/>
      <c r="BT26" s="43"/>
      <c r="BU26" s="43"/>
      <c r="BV26" s="43"/>
      <c r="BW26" s="43"/>
      <c r="BX26" s="43"/>
      <c r="BY26" s="43"/>
      <c r="BZ26" s="43"/>
      <c r="CA26" s="44"/>
      <c r="CB26" s="45"/>
    </row>
    <row r="27" spans="2:80" ht="15.75">
      <c r="B27" s="257" t="s">
        <v>10</v>
      </c>
      <c r="C27" s="258"/>
      <c r="D27" s="258"/>
      <c r="E27" s="258"/>
      <c r="F27" s="259"/>
      <c r="G27" s="130">
        <f>SUM(G13:G26)</f>
        <v>300</v>
      </c>
      <c r="H27" s="131">
        <f>SUM(H13:H26)</f>
        <v>21</v>
      </c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5"/>
      <c r="U27" s="34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5"/>
      <c r="AG27" s="34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5"/>
      <c r="AS27" s="34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5"/>
      <c r="BE27" s="34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5"/>
      <c r="BQ27" s="34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5"/>
    </row>
    <row r="28" spans="2:80" ht="15.75">
      <c r="B28" s="260" t="s">
        <v>148</v>
      </c>
      <c r="C28" s="261"/>
      <c r="D28" s="261"/>
      <c r="E28" s="261"/>
      <c r="F28" s="261"/>
      <c r="G28" s="262"/>
      <c r="H28" s="26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5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5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5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5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5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5"/>
    </row>
    <row r="29" spans="2:80" ht="15">
      <c r="B29" s="183" t="s">
        <v>78</v>
      </c>
      <c r="C29" s="50" t="s">
        <v>179</v>
      </c>
      <c r="D29" s="181" t="s">
        <v>86</v>
      </c>
      <c r="E29" s="98" t="s">
        <v>86</v>
      </c>
      <c r="F29" s="103"/>
      <c r="G29" s="99">
        <f aca="true" t="shared" si="2" ref="G29:G60">SUM(I29:S29,U29:AE29,AG29:AQ29,AS29:BC29,BE29:BO29,BQ29:CA29,)</f>
        <v>30</v>
      </c>
      <c r="H29" s="100">
        <f aca="true" t="shared" si="3" ref="H29:H38">SUM(T29,AF29,AR29,BD29,BP29,CB29)</f>
        <v>2</v>
      </c>
      <c r="I29" s="43">
        <v>30</v>
      </c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45">
        <v>2</v>
      </c>
      <c r="U29" s="46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45"/>
      <c r="AG29" s="46"/>
      <c r="AH29" s="43"/>
      <c r="AI29" s="43"/>
      <c r="AJ29" s="43"/>
      <c r="AK29" s="43"/>
      <c r="AL29" s="43"/>
      <c r="AM29" s="43"/>
      <c r="AN29" s="43"/>
      <c r="AO29" s="43"/>
      <c r="AP29" s="43"/>
      <c r="AQ29" s="44"/>
      <c r="AR29" s="45"/>
      <c r="AS29" s="46"/>
      <c r="AT29" s="43"/>
      <c r="AU29" s="43"/>
      <c r="AV29" s="43"/>
      <c r="AW29" s="43"/>
      <c r="AX29" s="43"/>
      <c r="AY29" s="43"/>
      <c r="AZ29" s="43"/>
      <c r="BA29" s="43"/>
      <c r="BB29" s="43"/>
      <c r="BC29" s="44"/>
      <c r="BD29" s="45"/>
      <c r="BE29" s="46"/>
      <c r="BF29" s="43"/>
      <c r="BG29" s="43"/>
      <c r="BH29" s="43"/>
      <c r="BI29" s="43"/>
      <c r="BJ29" s="43"/>
      <c r="BK29" s="43"/>
      <c r="BL29" s="43"/>
      <c r="BM29" s="43"/>
      <c r="BN29" s="43"/>
      <c r="BO29" s="44"/>
      <c r="BP29" s="45"/>
      <c r="BQ29" s="46"/>
      <c r="BR29" s="43"/>
      <c r="BS29" s="43"/>
      <c r="BT29" s="43"/>
      <c r="BU29" s="43"/>
      <c r="BV29" s="43"/>
      <c r="BW29" s="43"/>
      <c r="BX29" s="43"/>
      <c r="BY29" s="43"/>
      <c r="BZ29" s="43"/>
      <c r="CA29" s="44"/>
      <c r="CB29" s="45"/>
    </row>
    <row r="30" spans="2:80" ht="15">
      <c r="B30" s="182"/>
      <c r="C30" s="50" t="s">
        <v>180</v>
      </c>
      <c r="D30" s="182"/>
      <c r="E30" s="98"/>
      <c r="F30" s="103" t="s">
        <v>86</v>
      </c>
      <c r="G30" s="99">
        <f t="shared" si="2"/>
        <v>30</v>
      </c>
      <c r="H30" s="100">
        <f t="shared" si="3"/>
        <v>2</v>
      </c>
      <c r="I30" s="43"/>
      <c r="J30" s="43">
        <v>30</v>
      </c>
      <c r="K30" s="43"/>
      <c r="L30" s="43"/>
      <c r="M30" s="43"/>
      <c r="N30" s="43"/>
      <c r="O30" s="43"/>
      <c r="P30" s="43"/>
      <c r="Q30" s="43"/>
      <c r="R30" s="43"/>
      <c r="S30" s="44"/>
      <c r="T30" s="45">
        <v>2</v>
      </c>
      <c r="U30" s="46"/>
      <c r="V30" s="43"/>
      <c r="W30" s="43"/>
      <c r="X30" s="43"/>
      <c r="Y30" s="43"/>
      <c r="Z30" s="43"/>
      <c r="AA30" s="43"/>
      <c r="AB30" s="43"/>
      <c r="AC30" s="43"/>
      <c r="AD30" s="43"/>
      <c r="AE30" s="44"/>
      <c r="AF30" s="45"/>
      <c r="AG30" s="46"/>
      <c r="AH30" s="43"/>
      <c r="AI30" s="43"/>
      <c r="AJ30" s="43"/>
      <c r="AK30" s="43"/>
      <c r="AL30" s="43"/>
      <c r="AM30" s="43"/>
      <c r="AN30" s="43"/>
      <c r="AO30" s="43"/>
      <c r="AP30" s="43"/>
      <c r="AQ30" s="44"/>
      <c r="AR30" s="45"/>
      <c r="AS30" s="46"/>
      <c r="AT30" s="43"/>
      <c r="AU30" s="43"/>
      <c r="AV30" s="43"/>
      <c r="AW30" s="43"/>
      <c r="AX30" s="43"/>
      <c r="AY30" s="43"/>
      <c r="AZ30" s="43"/>
      <c r="BA30" s="43"/>
      <c r="BB30" s="43"/>
      <c r="BC30" s="44"/>
      <c r="BD30" s="45"/>
      <c r="BE30" s="46"/>
      <c r="BF30" s="43"/>
      <c r="BG30" s="43"/>
      <c r="BH30" s="43"/>
      <c r="BI30" s="43"/>
      <c r="BJ30" s="43"/>
      <c r="BK30" s="43"/>
      <c r="BL30" s="43"/>
      <c r="BM30" s="43"/>
      <c r="BN30" s="43"/>
      <c r="BO30" s="44"/>
      <c r="BP30" s="45"/>
      <c r="BQ30" s="46"/>
      <c r="BR30" s="43"/>
      <c r="BS30" s="43"/>
      <c r="BT30" s="43"/>
      <c r="BU30" s="43"/>
      <c r="BV30" s="43"/>
      <c r="BW30" s="43"/>
      <c r="BX30" s="43"/>
      <c r="BY30" s="43"/>
      <c r="BZ30" s="43"/>
      <c r="CA30" s="44"/>
      <c r="CB30" s="45"/>
    </row>
    <row r="31" spans="2:80" ht="15">
      <c r="B31" s="183" t="s">
        <v>79</v>
      </c>
      <c r="C31" s="50" t="s">
        <v>181</v>
      </c>
      <c r="D31" s="181" t="s">
        <v>86</v>
      </c>
      <c r="E31" s="98" t="s">
        <v>86</v>
      </c>
      <c r="F31" s="98"/>
      <c r="G31" s="99">
        <v>15</v>
      </c>
      <c r="H31" s="100">
        <v>1</v>
      </c>
      <c r="I31" s="43">
        <v>15</v>
      </c>
      <c r="J31" s="43"/>
      <c r="K31" s="43"/>
      <c r="L31" s="43"/>
      <c r="M31" s="43"/>
      <c r="N31" s="43"/>
      <c r="O31" s="43"/>
      <c r="P31" s="43"/>
      <c r="Q31" s="43"/>
      <c r="R31" s="43"/>
      <c r="S31" s="44"/>
      <c r="T31" s="45">
        <v>1</v>
      </c>
      <c r="U31" s="46"/>
      <c r="V31" s="43"/>
      <c r="W31" s="43"/>
      <c r="X31" s="43"/>
      <c r="Y31" s="43"/>
      <c r="Z31" s="43"/>
      <c r="AA31" s="43"/>
      <c r="AB31" s="43"/>
      <c r="AC31" s="43"/>
      <c r="AD31" s="43"/>
      <c r="AE31" s="44"/>
      <c r="AF31" s="45"/>
      <c r="AG31" s="46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45"/>
      <c r="AS31" s="46"/>
      <c r="AT31" s="43"/>
      <c r="AU31" s="43"/>
      <c r="AV31" s="43"/>
      <c r="AW31" s="43"/>
      <c r="AX31" s="43"/>
      <c r="AY31" s="43"/>
      <c r="AZ31" s="43"/>
      <c r="BA31" s="43"/>
      <c r="BB31" s="43"/>
      <c r="BC31" s="44"/>
      <c r="BD31" s="45"/>
      <c r="BE31" s="46"/>
      <c r="BF31" s="43"/>
      <c r="BG31" s="43"/>
      <c r="BH31" s="43"/>
      <c r="BI31" s="43"/>
      <c r="BJ31" s="43"/>
      <c r="BK31" s="43"/>
      <c r="BL31" s="43"/>
      <c r="BM31" s="43"/>
      <c r="BN31" s="43"/>
      <c r="BO31" s="44"/>
      <c r="BP31" s="45"/>
      <c r="BQ31" s="46"/>
      <c r="BR31" s="43"/>
      <c r="BS31" s="43"/>
      <c r="BT31" s="43"/>
      <c r="BU31" s="43"/>
      <c r="BV31" s="43"/>
      <c r="BW31" s="43"/>
      <c r="BX31" s="43"/>
      <c r="BY31" s="43"/>
      <c r="BZ31" s="43"/>
      <c r="CA31" s="44"/>
      <c r="CB31" s="45"/>
    </row>
    <row r="32" spans="2:80" ht="15">
      <c r="B32" s="182"/>
      <c r="C32" s="50" t="s">
        <v>114</v>
      </c>
      <c r="D32" s="182"/>
      <c r="E32" s="98"/>
      <c r="F32" s="98" t="s">
        <v>86</v>
      </c>
      <c r="G32" s="99">
        <f t="shared" si="2"/>
        <v>15</v>
      </c>
      <c r="H32" s="100">
        <f t="shared" si="3"/>
        <v>1</v>
      </c>
      <c r="I32" s="43"/>
      <c r="J32" s="43">
        <v>15</v>
      </c>
      <c r="K32" s="43"/>
      <c r="L32" s="43"/>
      <c r="M32" s="43"/>
      <c r="N32" s="43"/>
      <c r="O32" s="43"/>
      <c r="P32" s="43"/>
      <c r="Q32" s="43"/>
      <c r="R32" s="43"/>
      <c r="S32" s="44"/>
      <c r="T32" s="45">
        <v>1</v>
      </c>
      <c r="U32" s="46"/>
      <c r="V32" s="43"/>
      <c r="W32" s="43"/>
      <c r="X32" s="43"/>
      <c r="Y32" s="43"/>
      <c r="Z32" s="43"/>
      <c r="AA32" s="43"/>
      <c r="AB32" s="43"/>
      <c r="AC32" s="43"/>
      <c r="AD32" s="43"/>
      <c r="AE32" s="44"/>
      <c r="AF32" s="45"/>
      <c r="AG32" s="46"/>
      <c r="AH32" s="43"/>
      <c r="AI32" s="43"/>
      <c r="AJ32" s="43"/>
      <c r="AK32" s="43"/>
      <c r="AL32" s="43"/>
      <c r="AM32" s="43"/>
      <c r="AN32" s="43"/>
      <c r="AO32" s="43"/>
      <c r="AP32" s="43"/>
      <c r="AQ32" s="44"/>
      <c r="AR32" s="45"/>
      <c r="AS32" s="46"/>
      <c r="AT32" s="43"/>
      <c r="AU32" s="43"/>
      <c r="AV32" s="43"/>
      <c r="AW32" s="43"/>
      <c r="AX32" s="43"/>
      <c r="AY32" s="43"/>
      <c r="AZ32" s="43"/>
      <c r="BA32" s="43"/>
      <c r="BB32" s="43"/>
      <c r="BC32" s="44"/>
      <c r="BD32" s="45"/>
      <c r="BE32" s="46"/>
      <c r="BF32" s="43"/>
      <c r="BG32" s="43"/>
      <c r="BH32" s="43"/>
      <c r="BI32" s="43"/>
      <c r="BJ32" s="43"/>
      <c r="BK32" s="43"/>
      <c r="BL32" s="43"/>
      <c r="BM32" s="43"/>
      <c r="BN32" s="43"/>
      <c r="BO32" s="44"/>
      <c r="BP32" s="45"/>
      <c r="BQ32" s="46"/>
      <c r="BR32" s="43"/>
      <c r="BS32" s="43"/>
      <c r="BT32" s="43"/>
      <c r="BU32" s="43"/>
      <c r="BV32" s="43"/>
      <c r="BW32" s="43"/>
      <c r="BX32" s="43"/>
      <c r="BY32" s="43"/>
      <c r="BZ32" s="43"/>
      <c r="CA32" s="44"/>
      <c r="CB32" s="45"/>
    </row>
    <row r="33" spans="2:80" ht="18" customHeight="1">
      <c r="B33" s="159" t="s">
        <v>80</v>
      </c>
      <c r="C33" s="50" t="s">
        <v>200</v>
      </c>
      <c r="D33" s="97"/>
      <c r="E33" s="98"/>
      <c r="F33" s="98" t="s">
        <v>86</v>
      </c>
      <c r="G33" s="99">
        <v>30</v>
      </c>
      <c r="H33" s="154">
        <f t="shared" si="3"/>
        <v>2</v>
      </c>
      <c r="I33" s="68"/>
      <c r="J33" s="43">
        <v>30</v>
      </c>
      <c r="K33" s="43"/>
      <c r="L33" s="43"/>
      <c r="M33" s="43"/>
      <c r="N33" s="43"/>
      <c r="O33" s="43"/>
      <c r="P33" s="43"/>
      <c r="Q33" s="43"/>
      <c r="R33" s="43"/>
      <c r="S33" s="44"/>
      <c r="T33" s="45">
        <v>2</v>
      </c>
      <c r="U33" s="46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45"/>
      <c r="AG33" s="46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45"/>
      <c r="AS33" s="46"/>
      <c r="AT33" s="43"/>
      <c r="AU33" s="43"/>
      <c r="AV33" s="43"/>
      <c r="AW33" s="43"/>
      <c r="AX33" s="43"/>
      <c r="AY33" s="43"/>
      <c r="AZ33" s="43"/>
      <c r="BA33" s="43"/>
      <c r="BB33" s="43"/>
      <c r="BC33" s="44"/>
      <c r="BD33" s="45"/>
      <c r="BE33" s="46"/>
      <c r="BF33" s="43"/>
      <c r="BG33" s="43"/>
      <c r="BH33" s="43"/>
      <c r="BI33" s="43"/>
      <c r="BJ33" s="43"/>
      <c r="BK33" s="43"/>
      <c r="BL33" s="43"/>
      <c r="BM33" s="43"/>
      <c r="BN33" s="43"/>
      <c r="BO33" s="44"/>
      <c r="BP33" s="45"/>
      <c r="BQ33" s="46"/>
      <c r="BR33" s="43"/>
      <c r="BS33" s="43"/>
      <c r="BT33" s="43"/>
      <c r="BU33" s="43"/>
      <c r="BV33" s="43"/>
      <c r="BW33" s="43"/>
      <c r="BX33" s="43"/>
      <c r="BY33" s="43"/>
      <c r="BZ33" s="43"/>
      <c r="CA33" s="44"/>
      <c r="CB33" s="45"/>
    </row>
    <row r="34" spans="2:80" ht="18" customHeight="1">
      <c r="B34" s="251" t="s">
        <v>81</v>
      </c>
      <c r="C34" s="162" t="s">
        <v>208</v>
      </c>
      <c r="D34" s="97"/>
      <c r="E34" s="98"/>
      <c r="F34" s="98" t="s">
        <v>86</v>
      </c>
      <c r="G34" s="99">
        <v>30</v>
      </c>
      <c r="H34" s="155">
        <v>2</v>
      </c>
      <c r="I34" s="68"/>
      <c r="J34" s="43">
        <v>30</v>
      </c>
      <c r="K34" s="43"/>
      <c r="L34" s="43"/>
      <c r="M34" s="43"/>
      <c r="N34" s="43"/>
      <c r="O34" s="43"/>
      <c r="P34" s="43"/>
      <c r="Q34" s="43"/>
      <c r="R34" s="43"/>
      <c r="S34" s="44"/>
      <c r="T34" s="45">
        <v>2</v>
      </c>
      <c r="U34" s="46"/>
      <c r="V34" s="43"/>
      <c r="W34" s="43"/>
      <c r="X34" s="43"/>
      <c r="Y34" s="43"/>
      <c r="Z34" s="43"/>
      <c r="AA34" s="43"/>
      <c r="AB34" s="43"/>
      <c r="AC34" s="43"/>
      <c r="AD34" s="43"/>
      <c r="AE34" s="44"/>
      <c r="AF34" s="45"/>
      <c r="AG34" s="46"/>
      <c r="AH34" s="43"/>
      <c r="AI34" s="43"/>
      <c r="AJ34" s="43"/>
      <c r="AK34" s="43"/>
      <c r="AL34" s="43"/>
      <c r="AM34" s="43"/>
      <c r="AN34" s="43"/>
      <c r="AO34" s="43"/>
      <c r="AP34" s="43"/>
      <c r="AQ34" s="44"/>
      <c r="AR34" s="45"/>
      <c r="AS34" s="46"/>
      <c r="AT34" s="43"/>
      <c r="AU34" s="43"/>
      <c r="AV34" s="43"/>
      <c r="AW34" s="43"/>
      <c r="AX34" s="43"/>
      <c r="AY34" s="43"/>
      <c r="AZ34" s="43"/>
      <c r="BA34" s="43"/>
      <c r="BB34" s="43"/>
      <c r="BC34" s="44"/>
      <c r="BD34" s="45"/>
      <c r="BE34" s="46"/>
      <c r="BF34" s="43"/>
      <c r="BG34" s="43"/>
      <c r="BH34" s="43"/>
      <c r="BI34" s="43"/>
      <c r="BJ34" s="43"/>
      <c r="BK34" s="43"/>
      <c r="BL34" s="43"/>
      <c r="BM34" s="43"/>
      <c r="BN34" s="43"/>
      <c r="BO34" s="44"/>
      <c r="BP34" s="45"/>
      <c r="BQ34" s="46"/>
      <c r="BR34" s="43"/>
      <c r="BS34" s="43"/>
      <c r="BT34" s="43"/>
      <c r="BU34" s="43"/>
      <c r="BV34" s="43"/>
      <c r="BW34" s="43"/>
      <c r="BX34" s="43"/>
      <c r="BY34" s="43"/>
      <c r="BZ34" s="43"/>
      <c r="CA34" s="44"/>
      <c r="CB34" s="45"/>
    </row>
    <row r="35" spans="2:80" ht="15.75">
      <c r="B35" s="251"/>
      <c r="C35" s="162" t="s">
        <v>209</v>
      </c>
      <c r="D35" s="97"/>
      <c r="E35" s="98"/>
      <c r="F35" s="98" t="s">
        <v>86</v>
      </c>
      <c r="G35" s="99">
        <v>15</v>
      </c>
      <c r="H35" s="155">
        <v>2</v>
      </c>
      <c r="I35" s="68"/>
      <c r="J35" s="43">
        <v>15</v>
      </c>
      <c r="K35" s="43"/>
      <c r="L35" s="43"/>
      <c r="M35" s="43"/>
      <c r="N35" s="43"/>
      <c r="O35" s="43"/>
      <c r="P35" s="43"/>
      <c r="Q35" s="43"/>
      <c r="R35" s="43"/>
      <c r="S35" s="44"/>
      <c r="T35" s="45">
        <v>2</v>
      </c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4"/>
      <c r="AF35" s="45"/>
      <c r="AG35" s="46"/>
      <c r="AH35" s="43"/>
      <c r="AI35" s="43"/>
      <c r="AJ35" s="43"/>
      <c r="AK35" s="43"/>
      <c r="AL35" s="43"/>
      <c r="AM35" s="43"/>
      <c r="AN35" s="43"/>
      <c r="AO35" s="43"/>
      <c r="AP35" s="43"/>
      <c r="AQ35" s="44"/>
      <c r="AR35" s="45"/>
      <c r="AS35" s="46"/>
      <c r="AT35" s="43"/>
      <c r="AU35" s="43"/>
      <c r="AV35" s="43"/>
      <c r="AW35" s="43"/>
      <c r="AX35" s="43"/>
      <c r="AY35" s="43"/>
      <c r="AZ35" s="43"/>
      <c r="BA35" s="43"/>
      <c r="BB35" s="43"/>
      <c r="BC35" s="44"/>
      <c r="BD35" s="45"/>
      <c r="BE35" s="46"/>
      <c r="BF35" s="43"/>
      <c r="BG35" s="43"/>
      <c r="BH35" s="43"/>
      <c r="BI35" s="43"/>
      <c r="BJ35" s="43"/>
      <c r="BK35" s="43"/>
      <c r="BL35" s="43"/>
      <c r="BM35" s="43"/>
      <c r="BN35" s="43"/>
      <c r="BO35" s="44"/>
      <c r="BP35" s="45"/>
      <c r="BQ35" s="46"/>
      <c r="BR35" s="43"/>
      <c r="BS35" s="43"/>
      <c r="BT35" s="43"/>
      <c r="BU35" s="43"/>
      <c r="BV35" s="43"/>
      <c r="BW35" s="43"/>
      <c r="BX35" s="43"/>
      <c r="BY35" s="43"/>
      <c r="BZ35" s="43"/>
      <c r="CA35" s="44"/>
      <c r="CB35" s="45"/>
    </row>
    <row r="36" spans="2:80" ht="15.75">
      <c r="B36" s="164" t="s">
        <v>82</v>
      </c>
      <c r="C36" s="162" t="s">
        <v>206</v>
      </c>
      <c r="D36" s="165"/>
      <c r="E36" s="98"/>
      <c r="F36" s="98" t="s">
        <v>86</v>
      </c>
      <c r="G36" s="99">
        <v>15</v>
      </c>
      <c r="H36" s="100">
        <v>1</v>
      </c>
      <c r="I36" s="68"/>
      <c r="J36" s="43">
        <v>15</v>
      </c>
      <c r="K36" s="43"/>
      <c r="L36" s="43"/>
      <c r="M36" s="43"/>
      <c r="N36" s="43"/>
      <c r="O36" s="43"/>
      <c r="P36" s="43"/>
      <c r="Q36" s="43"/>
      <c r="R36" s="43"/>
      <c r="S36" s="44"/>
      <c r="T36" s="45">
        <v>1</v>
      </c>
      <c r="U36" s="46"/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45"/>
      <c r="AG36" s="46"/>
      <c r="AH36" s="43"/>
      <c r="AI36" s="43"/>
      <c r="AJ36" s="43"/>
      <c r="AK36" s="43"/>
      <c r="AL36" s="43"/>
      <c r="AM36" s="43"/>
      <c r="AN36" s="43"/>
      <c r="AO36" s="43"/>
      <c r="AP36" s="43"/>
      <c r="AQ36" s="44"/>
      <c r="AR36" s="45"/>
      <c r="AS36" s="46"/>
      <c r="AT36" s="43"/>
      <c r="AU36" s="43"/>
      <c r="AV36" s="43"/>
      <c r="AW36" s="43"/>
      <c r="AX36" s="43"/>
      <c r="AY36" s="43"/>
      <c r="AZ36" s="43"/>
      <c r="BA36" s="43"/>
      <c r="BB36" s="43"/>
      <c r="BC36" s="44"/>
      <c r="BD36" s="45"/>
      <c r="BE36" s="46"/>
      <c r="BF36" s="43"/>
      <c r="BG36" s="43"/>
      <c r="BH36" s="43"/>
      <c r="BI36" s="43"/>
      <c r="BJ36" s="43"/>
      <c r="BK36" s="43"/>
      <c r="BL36" s="43"/>
      <c r="BM36" s="43"/>
      <c r="BN36" s="43"/>
      <c r="BO36" s="44"/>
      <c r="BP36" s="45"/>
      <c r="BQ36" s="46"/>
      <c r="BR36" s="43"/>
      <c r="BS36" s="43"/>
      <c r="BT36" s="43"/>
      <c r="BU36" s="43"/>
      <c r="BV36" s="43"/>
      <c r="BW36" s="43"/>
      <c r="BX36" s="43"/>
      <c r="BY36" s="43"/>
      <c r="BZ36" s="43"/>
      <c r="CA36" s="44"/>
      <c r="CB36" s="45"/>
    </row>
    <row r="37" spans="2:80" ht="15">
      <c r="B37" s="179" t="s">
        <v>83</v>
      </c>
      <c r="C37" s="50" t="s">
        <v>182</v>
      </c>
      <c r="D37" s="181" t="s">
        <v>84</v>
      </c>
      <c r="E37" s="98" t="s">
        <v>84</v>
      </c>
      <c r="F37" s="98"/>
      <c r="G37" s="99">
        <f t="shared" si="2"/>
        <v>15</v>
      </c>
      <c r="H37" s="100">
        <v>2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  <c r="T37" s="45"/>
      <c r="U37" s="46">
        <v>15</v>
      </c>
      <c r="V37" s="43"/>
      <c r="W37" s="43"/>
      <c r="X37" s="43"/>
      <c r="Y37" s="43"/>
      <c r="Z37" s="43"/>
      <c r="AA37" s="43"/>
      <c r="AB37" s="43"/>
      <c r="AC37" s="43"/>
      <c r="AD37" s="43"/>
      <c r="AE37" s="44"/>
      <c r="AF37" s="45">
        <v>2</v>
      </c>
      <c r="AG37" s="46"/>
      <c r="AH37" s="43"/>
      <c r="AI37" s="43"/>
      <c r="AJ37" s="43"/>
      <c r="AK37" s="43"/>
      <c r="AL37" s="43"/>
      <c r="AM37" s="43"/>
      <c r="AN37" s="43"/>
      <c r="AO37" s="43"/>
      <c r="AP37" s="43"/>
      <c r="AQ37" s="44"/>
      <c r="AR37" s="45"/>
      <c r="AS37" s="46"/>
      <c r="AT37" s="43"/>
      <c r="AU37" s="43"/>
      <c r="AV37" s="43"/>
      <c r="AW37" s="43"/>
      <c r="AX37" s="43"/>
      <c r="AY37" s="43"/>
      <c r="AZ37" s="43"/>
      <c r="BA37" s="43"/>
      <c r="BB37" s="43"/>
      <c r="BC37" s="44"/>
      <c r="BD37" s="45"/>
      <c r="BE37" s="46"/>
      <c r="BF37" s="43"/>
      <c r="BG37" s="43"/>
      <c r="BH37" s="43"/>
      <c r="BI37" s="43"/>
      <c r="BJ37" s="43"/>
      <c r="BK37" s="43"/>
      <c r="BL37" s="43"/>
      <c r="BM37" s="43"/>
      <c r="BN37" s="43"/>
      <c r="BO37" s="44"/>
      <c r="BP37" s="45"/>
      <c r="BQ37" s="46"/>
      <c r="BR37" s="43"/>
      <c r="BS37" s="43"/>
      <c r="BT37" s="43"/>
      <c r="BU37" s="43"/>
      <c r="BV37" s="43"/>
      <c r="BW37" s="43"/>
      <c r="BX37" s="43"/>
      <c r="BY37" s="43"/>
      <c r="BZ37" s="43"/>
      <c r="CA37" s="44"/>
      <c r="CB37" s="45"/>
    </row>
    <row r="38" spans="2:80" ht="15">
      <c r="B38" s="180"/>
      <c r="C38" s="50" t="s">
        <v>182</v>
      </c>
      <c r="D38" s="182"/>
      <c r="E38" s="98"/>
      <c r="F38" s="98" t="s">
        <v>84</v>
      </c>
      <c r="G38" s="99">
        <f t="shared" si="2"/>
        <v>30</v>
      </c>
      <c r="H38" s="100">
        <f t="shared" si="3"/>
        <v>2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4"/>
      <c r="T38" s="45"/>
      <c r="U38" s="46"/>
      <c r="V38" s="43">
        <v>30</v>
      </c>
      <c r="W38" s="43"/>
      <c r="X38" s="43"/>
      <c r="Y38" s="43"/>
      <c r="Z38" s="43"/>
      <c r="AA38" s="43"/>
      <c r="AB38" s="43"/>
      <c r="AC38" s="43"/>
      <c r="AD38" s="43"/>
      <c r="AE38" s="44"/>
      <c r="AF38" s="45">
        <v>2</v>
      </c>
      <c r="AG38" s="46"/>
      <c r="AH38" s="43"/>
      <c r="AI38" s="43"/>
      <c r="AJ38" s="43"/>
      <c r="AK38" s="43"/>
      <c r="AL38" s="43"/>
      <c r="AM38" s="43"/>
      <c r="AN38" s="43"/>
      <c r="AO38" s="43"/>
      <c r="AP38" s="43"/>
      <c r="AQ38" s="44"/>
      <c r="AR38" s="45"/>
      <c r="AS38" s="46"/>
      <c r="AT38" s="43"/>
      <c r="AU38" s="43"/>
      <c r="AV38" s="43"/>
      <c r="AW38" s="43"/>
      <c r="AX38" s="43"/>
      <c r="AY38" s="43"/>
      <c r="AZ38" s="43"/>
      <c r="BA38" s="43"/>
      <c r="BB38" s="43"/>
      <c r="BC38" s="44"/>
      <c r="BD38" s="45"/>
      <c r="BE38" s="46"/>
      <c r="BF38" s="43"/>
      <c r="BG38" s="43"/>
      <c r="BH38" s="43"/>
      <c r="BI38" s="43"/>
      <c r="BJ38" s="43"/>
      <c r="BK38" s="43"/>
      <c r="BL38" s="43"/>
      <c r="BM38" s="43"/>
      <c r="BN38" s="43"/>
      <c r="BO38" s="44"/>
      <c r="BP38" s="45"/>
      <c r="BQ38" s="46"/>
      <c r="BR38" s="43"/>
      <c r="BS38" s="43"/>
      <c r="BT38" s="43"/>
      <c r="BU38" s="43"/>
      <c r="BV38" s="43"/>
      <c r="BW38" s="43"/>
      <c r="BX38" s="43"/>
      <c r="BY38" s="43"/>
      <c r="BZ38" s="43"/>
      <c r="CA38" s="44"/>
      <c r="CB38" s="45"/>
    </row>
    <row r="39" spans="2:80" ht="30">
      <c r="B39" s="142" t="s">
        <v>88</v>
      </c>
      <c r="C39" s="94" t="s">
        <v>183</v>
      </c>
      <c r="D39" s="102"/>
      <c r="E39" s="96"/>
      <c r="F39" s="96">
        <v>2</v>
      </c>
      <c r="G39" s="99">
        <f t="shared" si="2"/>
        <v>30</v>
      </c>
      <c r="H39" s="100">
        <v>2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1"/>
      <c r="U39" s="77"/>
      <c r="V39" s="76">
        <v>30</v>
      </c>
      <c r="W39" s="76"/>
      <c r="X39" s="76"/>
      <c r="Y39" s="76"/>
      <c r="Z39" s="76"/>
      <c r="AA39" s="76"/>
      <c r="AB39" s="76"/>
      <c r="AC39" s="76"/>
      <c r="AD39" s="76"/>
      <c r="AE39" s="76"/>
      <c r="AF39" s="41">
        <v>2</v>
      </c>
      <c r="AG39" s="77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41"/>
      <c r="AS39" s="77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41"/>
      <c r="BE39" s="77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41"/>
      <c r="BQ39" s="77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41"/>
    </row>
    <row r="40" spans="2:80" ht="30">
      <c r="B40" s="142" t="s">
        <v>96</v>
      </c>
      <c r="C40" s="94" t="s">
        <v>184</v>
      </c>
      <c r="D40" s="102"/>
      <c r="E40" s="96"/>
      <c r="F40" s="96">
        <v>2</v>
      </c>
      <c r="G40" s="99">
        <f t="shared" si="2"/>
        <v>30</v>
      </c>
      <c r="H40" s="100">
        <v>2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41"/>
      <c r="U40" s="77"/>
      <c r="V40" s="76">
        <v>30</v>
      </c>
      <c r="W40" s="76"/>
      <c r="X40" s="76"/>
      <c r="Y40" s="76"/>
      <c r="Z40" s="76"/>
      <c r="AA40" s="76"/>
      <c r="AB40" s="76"/>
      <c r="AC40" s="76"/>
      <c r="AD40" s="76"/>
      <c r="AE40" s="76"/>
      <c r="AF40" s="41">
        <v>2</v>
      </c>
      <c r="AG40" s="77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41"/>
      <c r="AS40" s="77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41"/>
      <c r="BE40" s="77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41"/>
      <c r="BQ40" s="77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41"/>
    </row>
    <row r="41" spans="2:80" ht="15">
      <c r="B41" s="142" t="s">
        <v>97</v>
      </c>
      <c r="C41" s="94" t="s">
        <v>185</v>
      </c>
      <c r="D41" s="102"/>
      <c r="E41" s="96"/>
      <c r="F41" s="96">
        <v>2</v>
      </c>
      <c r="G41" s="99">
        <f t="shared" si="2"/>
        <v>15</v>
      </c>
      <c r="H41" s="100">
        <f aca="true" t="shared" si="4" ref="H41:H60">SUM(T41,AF41,AR41,BD41,BP41,CB41)</f>
        <v>1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41"/>
      <c r="U41" s="77"/>
      <c r="V41" s="76">
        <v>15</v>
      </c>
      <c r="W41" s="76"/>
      <c r="X41" s="76"/>
      <c r="Y41" s="76"/>
      <c r="Z41" s="76"/>
      <c r="AA41" s="76"/>
      <c r="AB41" s="76"/>
      <c r="AC41" s="76"/>
      <c r="AD41" s="76"/>
      <c r="AE41" s="76"/>
      <c r="AF41" s="41">
        <v>1</v>
      </c>
      <c r="AG41" s="77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41"/>
      <c r="AS41" s="77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41"/>
      <c r="BE41" s="77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41"/>
      <c r="BQ41" s="77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41"/>
    </row>
    <row r="42" spans="2:80" ht="15.75">
      <c r="B42" s="142" t="s">
        <v>98</v>
      </c>
      <c r="C42" s="50" t="s">
        <v>186</v>
      </c>
      <c r="D42" s="97"/>
      <c r="E42" s="98"/>
      <c r="F42" s="98" t="s">
        <v>84</v>
      </c>
      <c r="G42" s="99">
        <f t="shared" si="2"/>
        <v>30</v>
      </c>
      <c r="H42" s="100">
        <f t="shared" si="4"/>
        <v>3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4"/>
      <c r="T42" s="45"/>
      <c r="U42" s="46"/>
      <c r="V42" s="43">
        <v>30</v>
      </c>
      <c r="W42" s="43"/>
      <c r="X42" s="43"/>
      <c r="Y42" s="43"/>
      <c r="Z42" s="43"/>
      <c r="AA42" s="43"/>
      <c r="AB42" s="43"/>
      <c r="AC42" s="43"/>
      <c r="AD42" s="43"/>
      <c r="AE42" s="44"/>
      <c r="AF42" s="45">
        <v>3</v>
      </c>
      <c r="AG42" s="46"/>
      <c r="AH42" s="43"/>
      <c r="AI42" s="43"/>
      <c r="AJ42" s="43"/>
      <c r="AK42" s="43"/>
      <c r="AL42" s="43"/>
      <c r="AM42" s="43"/>
      <c r="AN42" s="43"/>
      <c r="AO42" s="43"/>
      <c r="AP42" s="43"/>
      <c r="AQ42" s="44"/>
      <c r="AR42" s="45"/>
      <c r="AS42" s="46"/>
      <c r="AT42" s="43"/>
      <c r="AU42" s="43"/>
      <c r="AV42" s="43"/>
      <c r="AW42" s="43"/>
      <c r="AX42" s="43"/>
      <c r="AY42" s="43"/>
      <c r="AZ42" s="43"/>
      <c r="BA42" s="43"/>
      <c r="BB42" s="43"/>
      <c r="BC42" s="44"/>
      <c r="BD42" s="45"/>
      <c r="BE42" s="46"/>
      <c r="BF42" s="43"/>
      <c r="BG42" s="43"/>
      <c r="BH42" s="43"/>
      <c r="BI42" s="43"/>
      <c r="BJ42" s="43"/>
      <c r="BK42" s="43"/>
      <c r="BL42" s="43"/>
      <c r="BM42" s="43"/>
      <c r="BN42" s="43"/>
      <c r="BO42" s="44"/>
      <c r="BP42" s="45"/>
      <c r="BQ42" s="46"/>
      <c r="BR42" s="43"/>
      <c r="BS42" s="43"/>
      <c r="BT42" s="43"/>
      <c r="BU42" s="43"/>
      <c r="BV42" s="43"/>
      <c r="BW42" s="43"/>
      <c r="BX42" s="43"/>
      <c r="BY42" s="43"/>
      <c r="BZ42" s="43"/>
      <c r="CA42" s="44"/>
      <c r="CB42" s="45"/>
    </row>
    <row r="43" spans="2:80" ht="15">
      <c r="B43" s="183" t="s">
        <v>99</v>
      </c>
      <c r="C43" s="50" t="s">
        <v>187</v>
      </c>
      <c r="D43" s="181" t="s">
        <v>89</v>
      </c>
      <c r="E43" s="98" t="s">
        <v>89</v>
      </c>
      <c r="F43" s="98"/>
      <c r="G43" s="99">
        <f t="shared" si="2"/>
        <v>15</v>
      </c>
      <c r="H43" s="100">
        <f t="shared" si="4"/>
        <v>1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45"/>
      <c r="U43" s="46"/>
      <c r="V43" s="43"/>
      <c r="W43" s="43"/>
      <c r="X43" s="43"/>
      <c r="Y43" s="43"/>
      <c r="Z43" s="43"/>
      <c r="AA43" s="43"/>
      <c r="AB43" s="43"/>
      <c r="AC43" s="43"/>
      <c r="AD43" s="43"/>
      <c r="AE43" s="44"/>
      <c r="AF43" s="45"/>
      <c r="AG43" s="46">
        <v>15</v>
      </c>
      <c r="AH43" s="43"/>
      <c r="AI43" s="43"/>
      <c r="AJ43" s="43"/>
      <c r="AK43" s="43"/>
      <c r="AL43" s="43"/>
      <c r="AM43" s="43"/>
      <c r="AN43" s="43"/>
      <c r="AO43" s="43"/>
      <c r="AP43" s="43"/>
      <c r="AQ43" s="44"/>
      <c r="AR43" s="45">
        <v>1</v>
      </c>
      <c r="AS43" s="46"/>
      <c r="AT43" s="43"/>
      <c r="AU43" s="43"/>
      <c r="AV43" s="43"/>
      <c r="AW43" s="43"/>
      <c r="AX43" s="43"/>
      <c r="AY43" s="43"/>
      <c r="AZ43" s="43"/>
      <c r="BA43" s="43"/>
      <c r="BB43" s="43"/>
      <c r="BC43" s="44"/>
      <c r="BD43" s="45"/>
      <c r="BE43" s="46"/>
      <c r="BF43" s="43"/>
      <c r="BG43" s="43"/>
      <c r="BH43" s="43"/>
      <c r="BI43" s="43"/>
      <c r="BJ43" s="43"/>
      <c r="BK43" s="43"/>
      <c r="BL43" s="43"/>
      <c r="BM43" s="43"/>
      <c r="BN43" s="43"/>
      <c r="BO43" s="44"/>
      <c r="BP43" s="45"/>
      <c r="BQ43" s="46"/>
      <c r="BR43" s="43"/>
      <c r="BS43" s="43"/>
      <c r="BT43" s="43"/>
      <c r="BU43" s="43"/>
      <c r="BV43" s="43"/>
      <c r="BW43" s="43"/>
      <c r="BX43" s="43"/>
      <c r="BY43" s="43"/>
      <c r="BZ43" s="43"/>
      <c r="CA43" s="44"/>
      <c r="CB43" s="45"/>
    </row>
    <row r="44" spans="2:80" ht="15">
      <c r="B44" s="182"/>
      <c r="C44" s="50" t="s">
        <v>187</v>
      </c>
      <c r="D44" s="182"/>
      <c r="E44" s="98"/>
      <c r="F44" s="98" t="s">
        <v>89</v>
      </c>
      <c r="G44" s="99">
        <f t="shared" si="2"/>
        <v>15</v>
      </c>
      <c r="H44" s="100">
        <f t="shared" si="4"/>
        <v>1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4"/>
      <c r="T44" s="45"/>
      <c r="U44" s="46"/>
      <c r="V44" s="43"/>
      <c r="W44" s="43"/>
      <c r="X44" s="43"/>
      <c r="Y44" s="43"/>
      <c r="Z44" s="43"/>
      <c r="AA44" s="43"/>
      <c r="AB44" s="43"/>
      <c r="AC44" s="43"/>
      <c r="AD44" s="43"/>
      <c r="AE44" s="44"/>
      <c r="AF44" s="45"/>
      <c r="AG44" s="46"/>
      <c r="AH44" s="43">
        <v>15</v>
      </c>
      <c r="AI44" s="43"/>
      <c r="AJ44" s="43"/>
      <c r="AK44" s="43"/>
      <c r="AL44" s="43"/>
      <c r="AM44" s="43"/>
      <c r="AN44" s="43"/>
      <c r="AO44" s="43"/>
      <c r="AP44" s="43"/>
      <c r="AQ44" s="44"/>
      <c r="AR44" s="45">
        <v>1</v>
      </c>
      <c r="AS44" s="46"/>
      <c r="AT44" s="43"/>
      <c r="AU44" s="43"/>
      <c r="AV44" s="43"/>
      <c r="AW44" s="43"/>
      <c r="AX44" s="43"/>
      <c r="AY44" s="43"/>
      <c r="AZ44" s="43"/>
      <c r="BA44" s="43"/>
      <c r="BB44" s="43"/>
      <c r="BC44" s="44"/>
      <c r="BD44" s="45"/>
      <c r="BE44" s="46"/>
      <c r="BF44" s="43"/>
      <c r="BG44" s="43"/>
      <c r="BH44" s="43"/>
      <c r="BI44" s="43"/>
      <c r="BJ44" s="43"/>
      <c r="BK44" s="43"/>
      <c r="BL44" s="43"/>
      <c r="BM44" s="43"/>
      <c r="BN44" s="43"/>
      <c r="BO44" s="44"/>
      <c r="BP44" s="45"/>
      <c r="BQ44" s="46"/>
      <c r="BR44" s="43"/>
      <c r="BS44" s="43"/>
      <c r="BT44" s="43"/>
      <c r="BU44" s="43"/>
      <c r="BV44" s="43"/>
      <c r="BW44" s="43"/>
      <c r="BX44" s="43"/>
      <c r="BY44" s="43"/>
      <c r="BZ44" s="43"/>
      <c r="CA44" s="44"/>
      <c r="CB44" s="45"/>
    </row>
    <row r="45" spans="2:80" ht="15">
      <c r="B45" s="142" t="s">
        <v>100</v>
      </c>
      <c r="C45" s="94" t="s">
        <v>188</v>
      </c>
      <c r="D45" s="101"/>
      <c r="E45" s="96"/>
      <c r="F45" s="96">
        <v>3</v>
      </c>
      <c r="G45" s="99">
        <f t="shared" si="2"/>
        <v>15</v>
      </c>
      <c r="H45" s="100">
        <f t="shared" si="4"/>
        <v>1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41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41"/>
      <c r="AG45" s="77">
        <v>15</v>
      </c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41">
        <v>1</v>
      </c>
      <c r="AS45" s="77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41"/>
      <c r="BE45" s="77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41"/>
      <c r="BQ45" s="77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41"/>
    </row>
    <row r="46" spans="2:80" ht="15">
      <c r="B46" s="183" t="s">
        <v>101</v>
      </c>
      <c r="C46" s="50" t="s">
        <v>189</v>
      </c>
      <c r="D46" s="181" t="s">
        <v>89</v>
      </c>
      <c r="E46" s="98" t="s">
        <v>89</v>
      </c>
      <c r="F46" s="98"/>
      <c r="G46" s="99">
        <f t="shared" si="2"/>
        <v>15</v>
      </c>
      <c r="H46" s="100">
        <f t="shared" si="4"/>
        <v>1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45"/>
      <c r="U46" s="46"/>
      <c r="V46" s="43"/>
      <c r="W46" s="43"/>
      <c r="X46" s="43"/>
      <c r="Y46" s="43"/>
      <c r="Z46" s="43"/>
      <c r="AA46" s="43"/>
      <c r="AB46" s="43"/>
      <c r="AC46" s="43"/>
      <c r="AD46" s="43"/>
      <c r="AE46" s="44"/>
      <c r="AF46" s="45"/>
      <c r="AG46" s="46">
        <v>15</v>
      </c>
      <c r="AH46" s="43"/>
      <c r="AI46" s="43"/>
      <c r="AJ46" s="43"/>
      <c r="AK46" s="43"/>
      <c r="AL46" s="43"/>
      <c r="AM46" s="43"/>
      <c r="AN46" s="43"/>
      <c r="AO46" s="43"/>
      <c r="AP46" s="43"/>
      <c r="AQ46" s="44"/>
      <c r="AR46" s="45">
        <v>1</v>
      </c>
      <c r="AS46" s="46"/>
      <c r="AT46" s="43"/>
      <c r="AU46" s="43"/>
      <c r="AV46" s="43"/>
      <c r="AW46" s="43"/>
      <c r="AX46" s="43"/>
      <c r="AY46" s="43"/>
      <c r="AZ46" s="43"/>
      <c r="BA46" s="43"/>
      <c r="BB46" s="43"/>
      <c r="BC46" s="44"/>
      <c r="BD46" s="45"/>
      <c r="BE46" s="46"/>
      <c r="BF46" s="43"/>
      <c r="BG46" s="43"/>
      <c r="BH46" s="43"/>
      <c r="BI46" s="43"/>
      <c r="BJ46" s="43"/>
      <c r="BK46" s="43"/>
      <c r="BL46" s="43"/>
      <c r="BM46" s="43"/>
      <c r="BN46" s="43"/>
      <c r="BO46" s="44"/>
      <c r="BP46" s="45"/>
      <c r="BQ46" s="46"/>
      <c r="BR46" s="43"/>
      <c r="BS46" s="43"/>
      <c r="BT46" s="43"/>
      <c r="BU46" s="43"/>
      <c r="BV46" s="43"/>
      <c r="BW46" s="43"/>
      <c r="BX46" s="43"/>
      <c r="BY46" s="43"/>
      <c r="BZ46" s="43"/>
      <c r="CA46" s="44"/>
      <c r="CB46" s="45"/>
    </row>
    <row r="47" spans="2:80" ht="15">
      <c r="B47" s="182"/>
      <c r="C47" s="50" t="s">
        <v>119</v>
      </c>
      <c r="D47" s="182"/>
      <c r="E47" s="98"/>
      <c r="F47" s="98" t="s">
        <v>89</v>
      </c>
      <c r="G47" s="99">
        <f t="shared" si="2"/>
        <v>15</v>
      </c>
      <c r="H47" s="100">
        <f t="shared" si="4"/>
        <v>1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  <c r="T47" s="45"/>
      <c r="U47" s="46"/>
      <c r="V47" s="43"/>
      <c r="W47" s="43"/>
      <c r="X47" s="43"/>
      <c r="Y47" s="43"/>
      <c r="Z47" s="43"/>
      <c r="AA47" s="43"/>
      <c r="AB47" s="43"/>
      <c r="AC47" s="43"/>
      <c r="AD47" s="43"/>
      <c r="AE47" s="44"/>
      <c r="AF47" s="45"/>
      <c r="AG47" s="46"/>
      <c r="AH47" s="43">
        <v>15</v>
      </c>
      <c r="AI47" s="43"/>
      <c r="AJ47" s="43"/>
      <c r="AK47" s="43"/>
      <c r="AL47" s="43"/>
      <c r="AM47" s="43"/>
      <c r="AN47" s="43"/>
      <c r="AO47" s="43"/>
      <c r="AP47" s="43"/>
      <c r="AQ47" s="44"/>
      <c r="AR47" s="45">
        <v>1</v>
      </c>
      <c r="AS47" s="46"/>
      <c r="AT47" s="43"/>
      <c r="AU47" s="43"/>
      <c r="AV47" s="43"/>
      <c r="AW47" s="43"/>
      <c r="AX47" s="43"/>
      <c r="AY47" s="43"/>
      <c r="AZ47" s="43"/>
      <c r="BA47" s="43"/>
      <c r="BB47" s="43"/>
      <c r="BC47" s="44"/>
      <c r="BD47" s="45"/>
      <c r="BE47" s="46"/>
      <c r="BF47" s="43"/>
      <c r="BG47" s="43"/>
      <c r="BH47" s="43"/>
      <c r="BI47" s="43"/>
      <c r="BJ47" s="43"/>
      <c r="BK47" s="43"/>
      <c r="BL47" s="43"/>
      <c r="BM47" s="43"/>
      <c r="BN47" s="43"/>
      <c r="BO47" s="44"/>
      <c r="BP47" s="45"/>
      <c r="BQ47" s="46"/>
      <c r="BR47" s="43"/>
      <c r="BS47" s="43"/>
      <c r="BT47" s="43"/>
      <c r="BU47" s="43"/>
      <c r="BV47" s="43"/>
      <c r="BW47" s="43"/>
      <c r="BX47" s="43"/>
      <c r="BY47" s="43"/>
      <c r="BZ47" s="43"/>
      <c r="CA47" s="44"/>
      <c r="CB47" s="45"/>
    </row>
    <row r="48" spans="2:80" ht="29.25" customHeight="1">
      <c r="B48" s="142" t="s">
        <v>102</v>
      </c>
      <c r="C48" s="50" t="s">
        <v>190</v>
      </c>
      <c r="D48" s="97"/>
      <c r="E48" s="98"/>
      <c r="F48" s="98" t="s">
        <v>89</v>
      </c>
      <c r="G48" s="99">
        <f t="shared" si="2"/>
        <v>30</v>
      </c>
      <c r="H48" s="100">
        <v>3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45"/>
      <c r="U48" s="46"/>
      <c r="V48" s="43"/>
      <c r="W48" s="43"/>
      <c r="X48" s="43"/>
      <c r="Y48" s="43"/>
      <c r="Z48" s="43"/>
      <c r="AA48" s="43"/>
      <c r="AB48" s="43"/>
      <c r="AC48" s="43"/>
      <c r="AD48" s="43"/>
      <c r="AE48" s="44"/>
      <c r="AF48" s="45"/>
      <c r="AG48" s="46"/>
      <c r="AH48" s="43">
        <v>30</v>
      </c>
      <c r="AI48" s="43"/>
      <c r="AJ48" s="43"/>
      <c r="AK48" s="43"/>
      <c r="AL48" s="43"/>
      <c r="AM48" s="43"/>
      <c r="AN48" s="43"/>
      <c r="AO48" s="43"/>
      <c r="AP48" s="43"/>
      <c r="AQ48" s="44"/>
      <c r="AR48" s="45">
        <v>3</v>
      </c>
      <c r="AS48" s="46"/>
      <c r="AT48" s="43"/>
      <c r="AU48" s="43"/>
      <c r="AV48" s="43"/>
      <c r="AW48" s="43"/>
      <c r="AX48" s="43"/>
      <c r="AY48" s="43"/>
      <c r="AZ48" s="43"/>
      <c r="BA48" s="43"/>
      <c r="BB48" s="43"/>
      <c r="BC48" s="44"/>
      <c r="BD48" s="45"/>
      <c r="BE48" s="46"/>
      <c r="BF48" s="43"/>
      <c r="BG48" s="43"/>
      <c r="BH48" s="43"/>
      <c r="BI48" s="43"/>
      <c r="BJ48" s="43"/>
      <c r="BK48" s="43"/>
      <c r="BL48" s="43"/>
      <c r="BM48" s="43"/>
      <c r="BN48" s="43"/>
      <c r="BO48" s="44"/>
      <c r="BP48" s="45"/>
      <c r="BQ48" s="46"/>
      <c r="BR48" s="43"/>
      <c r="BS48" s="43"/>
      <c r="BT48" s="43"/>
      <c r="BU48" s="43"/>
      <c r="BV48" s="43"/>
      <c r="BW48" s="43"/>
      <c r="BX48" s="43"/>
      <c r="BY48" s="43"/>
      <c r="BZ48" s="43"/>
      <c r="CA48" s="44"/>
      <c r="CB48" s="45"/>
    </row>
    <row r="49" spans="2:80" ht="15">
      <c r="B49" s="183" t="s">
        <v>202</v>
      </c>
      <c r="C49" s="50" t="s">
        <v>143</v>
      </c>
      <c r="D49" s="181" t="s">
        <v>87</v>
      </c>
      <c r="E49" s="98" t="s">
        <v>90</v>
      </c>
      <c r="F49" s="98"/>
      <c r="G49" s="99">
        <v>30</v>
      </c>
      <c r="H49" s="100">
        <v>2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45"/>
      <c r="U49" s="46"/>
      <c r="V49" s="43"/>
      <c r="W49" s="43"/>
      <c r="X49" s="43"/>
      <c r="Y49" s="43"/>
      <c r="Z49" s="43"/>
      <c r="AA49" s="43"/>
      <c r="AB49" s="43"/>
      <c r="AC49" s="43"/>
      <c r="AD49" s="43"/>
      <c r="AE49" s="44"/>
      <c r="AF49" s="45"/>
      <c r="AG49" s="46">
        <v>15</v>
      </c>
      <c r="AH49" s="43"/>
      <c r="AI49" s="43"/>
      <c r="AJ49" s="43"/>
      <c r="AK49" s="43"/>
      <c r="AL49" s="43"/>
      <c r="AM49" s="43"/>
      <c r="AN49" s="43"/>
      <c r="AO49" s="43"/>
      <c r="AP49" s="43"/>
      <c r="AQ49" s="44"/>
      <c r="AR49" s="45">
        <v>1</v>
      </c>
      <c r="AS49" s="46">
        <v>15</v>
      </c>
      <c r="AT49" s="43"/>
      <c r="AU49" s="43"/>
      <c r="AV49" s="43"/>
      <c r="AW49" s="43"/>
      <c r="AX49" s="43"/>
      <c r="AY49" s="43"/>
      <c r="AZ49" s="43"/>
      <c r="BA49" s="43"/>
      <c r="BB49" s="43"/>
      <c r="BC49" s="44"/>
      <c r="BD49" s="45">
        <v>1</v>
      </c>
      <c r="BE49" s="46"/>
      <c r="BF49" s="43"/>
      <c r="BG49" s="43"/>
      <c r="BH49" s="43"/>
      <c r="BI49" s="43"/>
      <c r="BJ49" s="43"/>
      <c r="BK49" s="43"/>
      <c r="BL49" s="43"/>
      <c r="BM49" s="43"/>
      <c r="BN49" s="43"/>
      <c r="BO49" s="44"/>
      <c r="BP49" s="45"/>
      <c r="BQ49" s="46"/>
      <c r="BR49" s="43"/>
      <c r="BS49" s="43"/>
      <c r="BT49" s="43"/>
      <c r="BU49" s="43"/>
      <c r="BV49" s="43"/>
      <c r="BW49" s="43"/>
      <c r="BX49" s="43"/>
      <c r="BY49" s="43"/>
      <c r="BZ49" s="43"/>
      <c r="CA49" s="44"/>
      <c r="CB49" s="45"/>
    </row>
    <row r="50" spans="2:80" ht="15">
      <c r="B50" s="182"/>
      <c r="C50" s="50" t="s">
        <v>204</v>
      </c>
      <c r="D50" s="182"/>
      <c r="E50" s="98"/>
      <c r="F50" s="98" t="s">
        <v>90</v>
      </c>
      <c r="G50" s="99">
        <v>30</v>
      </c>
      <c r="H50" s="100">
        <v>2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4"/>
      <c r="T50" s="45"/>
      <c r="U50" s="46"/>
      <c r="V50" s="43"/>
      <c r="W50" s="43"/>
      <c r="X50" s="43"/>
      <c r="Y50" s="43"/>
      <c r="Z50" s="43"/>
      <c r="AA50" s="43"/>
      <c r="AB50" s="43"/>
      <c r="AC50" s="43"/>
      <c r="AD50" s="43"/>
      <c r="AE50" s="44"/>
      <c r="AF50" s="45"/>
      <c r="AG50" s="46"/>
      <c r="AH50" s="43">
        <v>15</v>
      </c>
      <c r="AI50" s="43"/>
      <c r="AJ50" s="43"/>
      <c r="AK50" s="43"/>
      <c r="AL50" s="43"/>
      <c r="AM50" s="43"/>
      <c r="AN50" s="43"/>
      <c r="AO50" s="43"/>
      <c r="AP50" s="43"/>
      <c r="AQ50" s="44"/>
      <c r="AR50" s="45">
        <v>1</v>
      </c>
      <c r="AS50" s="46"/>
      <c r="AT50" s="43">
        <v>15</v>
      </c>
      <c r="AU50" s="43"/>
      <c r="AV50" s="43"/>
      <c r="AW50" s="43"/>
      <c r="AX50" s="43"/>
      <c r="AY50" s="43"/>
      <c r="AZ50" s="43"/>
      <c r="BA50" s="43"/>
      <c r="BB50" s="43"/>
      <c r="BC50" s="44"/>
      <c r="BD50" s="45">
        <v>1</v>
      </c>
      <c r="BE50" s="46"/>
      <c r="BF50" s="43"/>
      <c r="BG50" s="43"/>
      <c r="BH50" s="43"/>
      <c r="BI50" s="43"/>
      <c r="BJ50" s="43"/>
      <c r="BK50" s="43"/>
      <c r="BL50" s="43"/>
      <c r="BM50" s="43"/>
      <c r="BN50" s="43"/>
      <c r="BO50" s="44"/>
      <c r="BP50" s="45"/>
      <c r="BQ50" s="46"/>
      <c r="BR50" s="43"/>
      <c r="BS50" s="43"/>
      <c r="BT50" s="43"/>
      <c r="BU50" s="43"/>
      <c r="BV50" s="43"/>
      <c r="BW50" s="43"/>
      <c r="BX50" s="43"/>
      <c r="BY50" s="43"/>
      <c r="BZ50" s="43"/>
      <c r="CA50" s="44"/>
      <c r="CB50" s="45"/>
    </row>
    <row r="51" spans="2:80" ht="15" customHeight="1">
      <c r="B51" s="183" t="s">
        <v>107</v>
      </c>
      <c r="C51" s="50" t="s">
        <v>165</v>
      </c>
      <c r="D51" s="181" t="s">
        <v>87</v>
      </c>
      <c r="E51" s="98" t="s">
        <v>90</v>
      </c>
      <c r="F51" s="98"/>
      <c r="G51" s="99">
        <f t="shared" si="2"/>
        <v>30</v>
      </c>
      <c r="H51" s="100">
        <f t="shared" si="4"/>
        <v>2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4"/>
      <c r="T51" s="45"/>
      <c r="U51" s="46"/>
      <c r="V51" s="43"/>
      <c r="W51" s="43"/>
      <c r="X51" s="43"/>
      <c r="Y51" s="43"/>
      <c r="Z51" s="43"/>
      <c r="AA51" s="43"/>
      <c r="AB51" s="43"/>
      <c r="AC51" s="43"/>
      <c r="AD51" s="43"/>
      <c r="AE51" s="44"/>
      <c r="AF51" s="45"/>
      <c r="AG51" s="46">
        <v>15</v>
      </c>
      <c r="AH51" s="43"/>
      <c r="AI51" s="43"/>
      <c r="AJ51" s="43"/>
      <c r="AK51" s="43"/>
      <c r="AL51" s="43"/>
      <c r="AM51" s="43"/>
      <c r="AN51" s="43"/>
      <c r="AO51" s="43"/>
      <c r="AP51" s="43"/>
      <c r="AQ51" s="44"/>
      <c r="AR51" s="45">
        <v>1</v>
      </c>
      <c r="AS51" s="46">
        <v>15</v>
      </c>
      <c r="AT51" s="43"/>
      <c r="AU51" s="43"/>
      <c r="AV51" s="43"/>
      <c r="AW51" s="43"/>
      <c r="AX51" s="43"/>
      <c r="AY51" s="43"/>
      <c r="AZ51" s="43"/>
      <c r="BA51" s="43"/>
      <c r="BB51" s="43"/>
      <c r="BC51" s="44"/>
      <c r="BD51" s="45">
        <v>1</v>
      </c>
      <c r="BE51" s="46"/>
      <c r="BF51" s="43"/>
      <c r="BG51" s="43"/>
      <c r="BH51" s="43"/>
      <c r="BI51" s="43"/>
      <c r="BJ51" s="43"/>
      <c r="BK51" s="43"/>
      <c r="BL51" s="43"/>
      <c r="BM51" s="43"/>
      <c r="BN51" s="43"/>
      <c r="BO51" s="44"/>
      <c r="BP51" s="45"/>
      <c r="BQ51" s="46"/>
      <c r="BR51" s="43"/>
      <c r="BS51" s="43"/>
      <c r="BT51" s="43"/>
      <c r="BU51" s="43"/>
      <c r="BV51" s="43"/>
      <c r="BW51" s="43"/>
      <c r="BX51" s="43"/>
      <c r="BY51" s="43"/>
      <c r="BZ51" s="43"/>
      <c r="CA51" s="44"/>
      <c r="CB51" s="45"/>
    </row>
    <row r="52" spans="2:80" ht="15" customHeight="1">
      <c r="B52" s="182"/>
      <c r="C52" s="50" t="s">
        <v>142</v>
      </c>
      <c r="D52" s="182"/>
      <c r="E52" s="98"/>
      <c r="F52" s="98" t="s">
        <v>90</v>
      </c>
      <c r="G52" s="99">
        <v>30</v>
      </c>
      <c r="H52" s="100">
        <f t="shared" si="4"/>
        <v>2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4"/>
      <c r="T52" s="45"/>
      <c r="U52" s="46"/>
      <c r="V52" s="43"/>
      <c r="W52" s="43"/>
      <c r="X52" s="43"/>
      <c r="Y52" s="43"/>
      <c r="Z52" s="43"/>
      <c r="AA52" s="43"/>
      <c r="AB52" s="43"/>
      <c r="AC52" s="43"/>
      <c r="AD52" s="43"/>
      <c r="AE52" s="44"/>
      <c r="AF52" s="45"/>
      <c r="AG52" s="46"/>
      <c r="AH52" s="43"/>
      <c r="AI52" s="43"/>
      <c r="AJ52" s="43"/>
      <c r="AK52" s="43"/>
      <c r="AL52" s="43"/>
      <c r="AM52" s="43"/>
      <c r="AN52" s="43"/>
      <c r="AO52" s="43"/>
      <c r="AP52" s="43"/>
      <c r="AQ52" s="44"/>
      <c r="AR52" s="45"/>
      <c r="AS52" s="46"/>
      <c r="AT52" s="43">
        <v>30</v>
      </c>
      <c r="AU52" s="43"/>
      <c r="AV52" s="43"/>
      <c r="AW52" s="43"/>
      <c r="AX52" s="43"/>
      <c r="AY52" s="43"/>
      <c r="AZ52" s="43"/>
      <c r="BA52" s="43"/>
      <c r="BB52" s="43"/>
      <c r="BC52" s="44"/>
      <c r="BD52" s="45">
        <v>2</v>
      </c>
      <c r="BE52" s="46"/>
      <c r="BF52" s="43"/>
      <c r="BG52" s="43"/>
      <c r="BH52" s="43"/>
      <c r="BI52" s="43"/>
      <c r="BJ52" s="43"/>
      <c r="BK52" s="43"/>
      <c r="BL52" s="43"/>
      <c r="BM52" s="43"/>
      <c r="BN52" s="43"/>
      <c r="BO52" s="44"/>
      <c r="BP52" s="45"/>
      <c r="BQ52" s="46"/>
      <c r="BR52" s="43"/>
      <c r="BS52" s="43"/>
      <c r="BT52" s="43"/>
      <c r="BU52" s="43"/>
      <c r="BV52" s="43"/>
      <c r="BW52" s="43"/>
      <c r="BX52" s="43"/>
      <c r="BY52" s="43"/>
      <c r="BZ52" s="43"/>
      <c r="CA52" s="44"/>
      <c r="CB52" s="45"/>
    </row>
    <row r="53" spans="2:80" ht="30">
      <c r="B53" s="183" t="s">
        <v>108</v>
      </c>
      <c r="C53" s="50" t="s">
        <v>191</v>
      </c>
      <c r="D53" s="181"/>
      <c r="E53" s="98"/>
      <c r="F53" s="98" t="s">
        <v>87</v>
      </c>
      <c r="G53" s="99">
        <f t="shared" si="2"/>
        <v>15</v>
      </c>
      <c r="H53" s="100">
        <f t="shared" si="4"/>
        <v>1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4"/>
      <c r="T53" s="45"/>
      <c r="U53" s="46"/>
      <c r="V53" s="43"/>
      <c r="W53" s="43"/>
      <c r="X53" s="43"/>
      <c r="Y53" s="43"/>
      <c r="Z53" s="43"/>
      <c r="AA53" s="43"/>
      <c r="AB53" s="43"/>
      <c r="AC53" s="43"/>
      <c r="AD53" s="43"/>
      <c r="AE53" s="44"/>
      <c r="AF53" s="45"/>
      <c r="AG53" s="46"/>
      <c r="AH53" s="43"/>
      <c r="AI53" s="43"/>
      <c r="AJ53" s="43"/>
      <c r="AK53" s="43"/>
      <c r="AL53" s="43"/>
      <c r="AM53" s="43"/>
      <c r="AN53" s="43"/>
      <c r="AO53" s="43"/>
      <c r="AP53" s="43"/>
      <c r="AQ53" s="44"/>
      <c r="AR53" s="45"/>
      <c r="AS53" s="46">
        <v>15</v>
      </c>
      <c r="AT53" s="43"/>
      <c r="AU53" s="43"/>
      <c r="AV53" s="43"/>
      <c r="AW53" s="43"/>
      <c r="AX53" s="43"/>
      <c r="AY53" s="43"/>
      <c r="AZ53" s="43"/>
      <c r="BA53" s="43"/>
      <c r="BB53" s="43"/>
      <c r="BC53" s="44"/>
      <c r="BD53" s="45">
        <v>1</v>
      </c>
      <c r="BE53" s="46"/>
      <c r="BF53" s="43"/>
      <c r="BG53" s="43"/>
      <c r="BH53" s="43"/>
      <c r="BI53" s="43"/>
      <c r="BJ53" s="43"/>
      <c r="BK53" s="43"/>
      <c r="BL53" s="43"/>
      <c r="BM53" s="43"/>
      <c r="BN53" s="43"/>
      <c r="BO53" s="44"/>
      <c r="BP53" s="45"/>
      <c r="BQ53" s="46"/>
      <c r="BR53" s="43"/>
      <c r="BS53" s="43"/>
      <c r="BT53" s="43"/>
      <c r="BU53" s="43"/>
      <c r="BV53" s="43"/>
      <c r="BW53" s="43"/>
      <c r="BX53" s="43"/>
      <c r="BY53" s="43"/>
      <c r="BZ53" s="43"/>
      <c r="CA53" s="44"/>
      <c r="CB53" s="45"/>
    </row>
    <row r="54" spans="2:80" ht="30">
      <c r="B54" s="182"/>
      <c r="C54" s="50" t="s">
        <v>144</v>
      </c>
      <c r="D54" s="182"/>
      <c r="E54" s="98"/>
      <c r="F54" s="98" t="s">
        <v>87</v>
      </c>
      <c r="G54" s="99">
        <f t="shared" si="2"/>
        <v>30</v>
      </c>
      <c r="H54" s="100">
        <f t="shared" si="4"/>
        <v>2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4"/>
      <c r="T54" s="45"/>
      <c r="U54" s="46"/>
      <c r="V54" s="43"/>
      <c r="W54" s="43"/>
      <c r="X54" s="43"/>
      <c r="Y54" s="43"/>
      <c r="Z54" s="43"/>
      <c r="AA54" s="43"/>
      <c r="AB54" s="43"/>
      <c r="AC54" s="43"/>
      <c r="AD54" s="43"/>
      <c r="AE54" s="44"/>
      <c r="AF54" s="45"/>
      <c r="AG54" s="46"/>
      <c r="AH54" s="43"/>
      <c r="AI54" s="43"/>
      <c r="AJ54" s="43"/>
      <c r="AK54" s="43"/>
      <c r="AL54" s="43"/>
      <c r="AM54" s="43"/>
      <c r="AN54" s="43"/>
      <c r="AO54" s="43"/>
      <c r="AP54" s="43"/>
      <c r="AQ54" s="44"/>
      <c r="AR54" s="45"/>
      <c r="AS54" s="46"/>
      <c r="AT54" s="43">
        <v>30</v>
      </c>
      <c r="AU54" s="43"/>
      <c r="AV54" s="43"/>
      <c r="AW54" s="43"/>
      <c r="AX54" s="43"/>
      <c r="AY54" s="43"/>
      <c r="AZ54" s="43"/>
      <c r="BA54" s="43"/>
      <c r="BB54" s="43"/>
      <c r="BC54" s="44"/>
      <c r="BD54" s="45">
        <v>2</v>
      </c>
      <c r="BE54" s="46"/>
      <c r="BF54" s="43"/>
      <c r="BG54" s="43"/>
      <c r="BH54" s="43"/>
      <c r="BI54" s="43"/>
      <c r="BJ54" s="43"/>
      <c r="BK54" s="43"/>
      <c r="BL54" s="43"/>
      <c r="BM54" s="43"/>
      <c r="BN54" s="43"/>
      <c r="BO54" s="44"/>
      <c r="BP54" s="45"/>
      <c r="BQ54" s="46"/>
      <c r="BR54" s="43"/>
      <c r="BS54" s="43"/>
      <c r="BT54" s="43"/>
      <c r="BU54" s="43"/>
      <c r="BV54" s="43"/>
      <c r="BW54" s="43"/>
      <c r="BX54" s="43"/>
      <c r="BY54" s="43"/>
      <c r="BZ54" s="43"/>
      <c r="CA54" s="44"/>
      <c r="CB54" s="45"/>
    </row>
    <row r="55" spans="2:80" ht="30">
      <c r="B55" s="183" t="s">
        <v>109</v>
      </c>
      <c r="C55" s="50" t="s">
        <v>192</v>
      </c>
      <c r="D55" s="181"/>
      <c r="E55" s="98"/>
      <c r="F55" s="98" t="s">
        <v>87</v>
      </c>
      <c r="G55" s="99">
        <f t="shared" si="2"/>
        <v>15</v>
      </c>
      <c r="H55" s="100">
        <f t="shared" si="4"/>
        <v>1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4"/>
      <c r="T55" s="45"/>
      <c r="U55" s="46"/>
      <c r="V55" s="43"/>
      <c r="W55" s="43"/>
      <c r="X55" s="43"/>
      <c r="Y55" s="43"/>
      <c r="Z55" s="43"/>
      <c r="AA55" s="43"/>
      <c r="AB55" s="43"/>
      <c r="AC55" s="43"/>
      <c r="AD55" s="43"/>
      <c r="AE55" s="44"/>
      <c r="AF55" s="45"/>
      <c r="AG55" s="46"/>
      <c r="AH55" s="43"/>
      <c r="AI55" s="43"/>
      <c r="AJ55" s="43"/>
      <c r="AK55" s="43"/>
      <c r="AL55" s="43"/>
      <c r="AM55" s="43"/>
      <c r="AN55" s="43"/>
      <c r="AO55" s="43"/>
      <c r="AP55" s="43"/>
      <c r="AQ55" s="44"/>
      <c r="AR55" s="45"/>
      <c r="AS55" s="46">
        <v>15</v>
      </c>
      <c r="AT55" s="43"/>
      <c r="AU55" s="43"/>
      <c r="AV55" s="43"/>
      <c r="AW55" s="43"/>
      <c r="AX55" s="43"/>
      <c r="AY55" s="43"/>
      <c r="AZ55" s="43"/>
      <c r="BA55" s="43"/>
      <c r="BB55" s="43"/>
      <c r="BC55" s="44"/>
      <c r="BD55" s="45">
        <v>1</v>
      </c>
      <c r="BE55" s="46"/>
      <c r="BF55" s="43"/>
      <c r="BG55" s="43"/>
      <c r="BH55" s="43"/>
      <c r="BI55" s="43"/>
      <c r="BJ55" s="43"/>
      <c r="BK55" s="43"/>
      <c r="BL55" s="43"/>
      <c r="BM55" s="43"/>
      <c r="BN55" s="43"/>
      <c r="BO55" s="44"/>
      <c r="BP55" s="45"/>
      <c r="BQ55" s="46"/>
      <c r="BR55" s="43"/>
      <c r="BS55" s="43"/>
      <c r="BT55" s="43"/>
      <c r="BU55" s="43"/>
      <c r="BV55" s="43"/>
      <c r="BW55" s="43"/>
      <c r="BX55" s="43"/>
      <c r="BY55" s="43"/>
      <c r="BZ55" s="43"/>
      <c r="CA55" s="44"/>
      <c r="CB55" s="45"/>
    </row>
    <row r="56" spans="2:80" ht="30">
      <c r="B56" s="182"/>
      <c r="C56" s="50" t="s">
        <v>132</v>
      </c>
      <c r="D56" s="182"/>
      <c r="E56" s="98"/>
      <c r="F56" s="98" t="s">
        <v>154</v>
      </c>
      <c r="G56" s="99">
        <f t="shared" si="2"/>
        <v>30</v>
      </c>
      <c r="H56" s="100">
        <f t="shared" si="4"/>
        <v>2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4"/>
      <c r="T56" s="45"/>
      <c r="U56" s="46"/>
      <c r="V56" s="43"/>
      <c r="W56" s="43"/>
      <c r="X56" s="43"/>
      <c r="Y56" s="43"/>
      <c r="Z56" s="43"/>
      <c r="AA56" s="43"/>
      <c r="AB56" s="43"/>
      <c r="AC56" s="43"/>
      <c r="AD56" s="43"/>
      <c r="AE56" s="44"/>
      <c r="AF56" s="45"/>
      <c r="AG56" s="46"/>
      <c r="AH56" s="43"/>
      <c r="AI56" s="43"/>
      <c r="AJ56" s="43"/>
      <c r="AK56" s="43"/>
      <c r="AL56" s="43"/>
      <c r="AM56" s="43"/>
      <c r="AN56" s="43"/>
      <c r="AO56" s="43"/>
      <c r="AP56" s="43"/>
      <c r="AQ56" s="44"/>
      <c r="AR56" s="45"/>
      <c r="AS56" s="46"/>
      <c r="AT56" s="43">
        <v>15</v>
      </c>
      <c r="AU56" s="43"/>
      <c r="AV56" s="43"/>
      <c r="AW56" s="43"/>
      <c r="AX56" s="43"/>
      <c r="AY56" s="43"/>
      <c r="AZ56" s="43"/>
      <c r="BA56" s="43"/>
      <c r="BB56" s="43"/>
      <c r="BC56" s="44"/>
      <c r="BD56" s="45">
        <v>1</v>
      </c>
      <c r="BE56" s="46"/>
      <c r="BF56" s="43">
        <v>15</v>
      </c>
      <c r="BG56" s="43"/>
      <c r="BH56" s="43"/>
      <c r="BI56" s="43"/>
      <c r="BJ56" s="43"/>
      <c r="BK56" s="43"/>
      <c r="BL56" s="43"/>
      <c r="BM56" s="43"/>
      <c r="BN56" s="43"/>
      <c r="BO56" s="44"/>
      <c r="BP56" s="45">
        <v>1</v>
      </c>
      <c r="BQ56" s="46"/>
      <c r="BR56" s="43"/>
      <c r="BS56" s="43"/>
      <c r="BT56" s="43"/>
      <c r="BU56" s="43"/>
      <c r="BV56" s="43"/>
      <c r="BW56" s="43"/>
      <c r="BX56" s="43"/>
      <c r="BY56" s="43"/>
      <c r="BZ56" s="43"/>
      <c r="CA56" s="44"/>
      <c r="CB56" s="45"/>
    </row>
    <row r="57" spans="2:80" ht="30">
      <c r="B57" s="183" t="s">
        <v>141</v>
      </c>
      <c r="C57" s="50" t="s">
        <v>133</v>
      </c>
      <c r="D57" s="181" t="s">
        <v>85</v>
      </c>
      <c r="E57" s="98" t="s">
        <v>87</v>
      </c>
      <c r="F57" s="98"/>
      <c r="G57" s="99">
        <f t="shared" si="2"/>
        <v>15</v>
      </c>
      <c r="H57" s="100">
        <v>2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4"/>
      <c r="T57" s="45"/>
      <c r="U57" s="46"/>
      <c r="V57" s="43"/>
      <c r="W57" s="43"/>
      <c r="X57" s="43"/>
      <c r="Y57" s="43"/>
      <c r="Z57" s="43"/>
      <c r="AA57" s="43"/>
      <c r="AB57" s="43"/>
      <c r="AC57" s="43"/>
      <c r="AD57" s="43"/>
      <c r="AE57" s="44"/>
      <c r="AF57" s="45"/>
      <c r="AG57" s="46"/>
      <c r="AH57" s="43"/>
      <c r="AI57" s="43"/>
      <c r="AJ57" s="43"/>
      <c r="AK57" s="43"/>
      <c r="AL57" s="43"/>
      <c r="AM57" s="43"/>
      <c r="AN57" s="43"/>
      <c r="AO57" s="43"/>
      <c r="AP57" s="43"/>
      <c r="AQ57" s="44"/>
      <c r="AR57" s="45"/>
      <c r="AS57" s="46">
        <v>15</v>
      </c>
      <c r="AT57" s="43"/>
      <c r="AU57" s="43"/>
      <c r="AV57" s="43"/>
      <c r="AW57" s="43"/>
      <c r="AX57" s="43"/>
      <c r="AY57" s="43"/>
      <c r="AZ57" s="43"/>
      <c r="BA57" s="43"/>
      <c r="BB57" s="43"/>
      <c r="BC57" s="44"/>
      <c r="BD57" s="45">
        <v>2</v>
      </c>
      <c r="BE57" s="46"/>
      <c r="BF57" s="43"/>
      <c r="BG57" s="43"/>
      <c r="BH57" s="43"/>
      <c r="BI57" s="43"/>
      <c r="BJ57" s="43"/>
      <c r="BK57" s="43"/>
      <c r="BL57" s="43"/>
      <c r="BM57" s="43"/>
      <c r="BN57" s="43"/>
      <c r="BO57" s="44"/>
      <c r="BP57" s="45"/>
      <c r="BQ57" s="46"/>
      <c r="BR57" s="43"/>
      <c r="BS57" s="43"/>
      <c r="BT57" s="43"/>
      <c r="BU57" s="43"/>
      <c r="BV57" s="43"/>
      <c r="BW57" s="43"/>
      <c r="BX57" s="43"/>
      <c r="BY57" s="43"/>
      <c r="BZ57" s="43"/>
      <c r="CA57" s="44"/>
      <c r="CB57" s="45"/>
    </row>
    <row r="58" spans="2:80" ht="30">
      <c r="B58" s="182"/>
      <c r="C58" s="50" t="s">
        <v>133</v>
      </c>
      <c r="D58" s="182"/>
      <c r="E58" s="98"/>
      <c r="F58" s="98" t="s">
        <v>154</v>
      </c>
      <c r="G58" s="99">
        <f t="shared" si="2"/>
        <v>30</v>
      </c>
      <c r="H58" s="100">
        <f t="shared" si="4"/>
        <v>3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4"/>
      <c r="T58" s="45"/>
      <c r="U58" s="46"/>
      <c r="V58" s="43"/>
      <c r="W58" s="43"/>
      <c r="X58" s="43"/>
      <c r="Y58" s="43"/>
      <c r="Z58" s="43"/>
      <c r="AA58" s="43"/>
      <c r="AB58" s="43"/>
      <c r="AC58" s="43"/>
      <c r="AD58" s="43"/>
      <c r="AE58" s="44"/>
      <c r="AF58" s="45"/>
      <c r="AG58" s="46"/>
      <c r="AH58" s="43"/>
      <c r="AI58" s="43"/>
      <c r="AJ58" s="43"/>
      <c r="AK58" s="43"/>
      <c r="AL58" s="43"/>
      <c r="AM58" s="43"/>
      <c r="AN58" s="43"/>
      <c r="AO58" s="43"/>
      <c r="AP58" s="43"/>
      <c r="AQ58" s="44"/>
      <c r="AR58" s="45"/>
      <c r="AS58" s="46"/>
      <c r="AT58" s="43">
        <v>15</v>
      </c>
      <c r="AU58" s="43"/>
      <c r="AV58" s="43"/>
      <c r="AW58" s="43"/>
      <c r="AX58" s="43"/>
      <c r="AY58" s="43"/>
      <c r="AZ58" s="43"/>
      <c r="BA58" s="43"/>
      <c r="BB58" s="43"/>
      <c r="BC58" s="44"/>
      <c r="BD58" s="45">
        <v>1</v>
      </c>
      <c r="BE58" s="46"/>
      <c r="BF58" s="43">
        <v>15</v>
      </c>
      <c r="BG58" s="43"/>
      <c r="BH58" s="43"/>
      <c r="BI58" s="43"/>
      <c r="BJ58" s="43"/>
      <c r="BK58" s="43"/>
      <c r="BL58" s="43"/>
      <c r="BM58" s="43"/>
      <c r="BN58" s="43"/>
      <c r="BO58" s="44"/>
      <c r="BP58" s="45">
        <v>2</v>
      </c>
      <c r="BQ58" s="46"/>
      <c r="BR58" s="43"/>
      <c r="BS58" s="43"/>
      <c r="BT58" s="43"/>
      <c r="BU58" s="43"/>
      <c r="BV58" s="43"/>
      <c r="BW58" s="43"/>
      <c r="BX58" s="43"/>
      <c r="BY58" s="43"/>
      <c r="BZ58" s="43"/>
      <c r="CA58" s="44"/>
      <c r="CB58" s="45"/>
    </row>
    <row r="59" spans="2:80" ht="15" customHeight="1">
      <c r="B59" s="183" t="s">
        <v>199</v>
      </c>
      <c r="C59" s="50" t="s">
        <v>193</v>
      </c>
      <c r="D59" s="181"/>
      <c r="E59" s="98"/>
      <c r="F59" s="98" t="s">
        <v>85</v>
      </c>
      <c r="G59" s="99">
        <f t="shared" si="2"/>
        <v>15</v>
      </c>
      <c r="H59" s="100">
        <f t="shared" si="4"/>
        <v>1</v>
      </c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4"/>
      <c r="T59" s="45"/>
      <c r="U59" s="46"/>
      <c r="V59" s="43"/>
      <c r="W59" s="43"/>
      <c r="X59" s="43"/>
      <c r="Y59" s="43"/>
      <c r="Z59" s="43"/>
      <c r="AA59" s="43"/>
      <c r="AB59" s="43"/>
      <c r="AC59" s="43"/>
      <c r="AD59" s="43"/>
      <c r="AE59" s="44"/>
      <c r="AF59" s="45"/>
      <c r="AG59" s="46"/>
      <c r="AH59" s="43"/>
      <c r="AI59" s="43"/>
      <c r="AJ59" s="43"/>
      <c r="AK59" s="43"/>
      <c r="AL59" s="43"/>
      <c r="AM59" s="43"/>
      <c r="AN59" s="43"/>
      <c r="AO59" s="43"/>
      <c r="AP59" s="43"/>
      <c r="AQ59" s="44"/>
      <c r="AR59" s="45"/>
      <c r="AS59" s="46"/>
      <c r="AT59" s="43"/>
      <c r="AU59" s="43"/>
      <c r="AV59" s="43"/>
      <c r="AW59" s="43"/>
      <c r="AX59" s="43"/>
      <c r="AY59" s="43"/>
      <c r="AZ59" s="43"/>
      <c r="BA59" s="43"/>
      <c r="BB59" s="43"/>
      <c r="BC59" s="44"/>
      <c r="BD59" s="45"/>
      <c r="BE59" s="46">
        <v>15</v>
      </c>
      <c r="BF59" s="9"/>
      <c r="BG59" s="43"/>
      <c r="BH59" s="43"/>
      <c r="BI59" s="43"/>
      <c r="BJ59" s="43"/>
      <c r="BK59" s="43"/>
      <c r="BL59" s="43"/>
      <c r="BM59" s="43"/>
      <c r="BN59" s="43"/>
      <c r="BO59" s="44"/>
      <c r="BP59" s="45">
        <v>1</v>
      </c>
      <c r="BQ59" s="46"/>
      <c r="BR59" s="43"/>
      <c r="BS59" s="43"/>
      <c r="BT59" s="43"/>
      <c r="BU59" s="43"/>
      <c r="BV59" s="43"/>
      <c r="BW59" s="43"/>
      <c r="BX59" s="43"/>
      <c r="BY59" s="43"/>
      <c r="BZ59" s="43"/>
      <c r="CA59" s="44"/>
      <c r="CB59" s="45"/>
    </row>
    <row r="60" spans="2:80" ht="15" customHeight="1">
      <c r="B60" s="182"/>
      <c r="C60" s="50" t="s">
        <v>131</v>
      </c>
      <c r="D60" s="182"/>
      <c r="E60" s="98"/>
      <c r="F60" s="98" t="s">
        <v>85</v>
      </c>
      <c r="G60" s="99">
        <f t="shared" si="2"/>
        <v>15</v>
      </c>
      <c r="H60" s="100">
        <f t="shared" si="4"/>
        <v>2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  <c r="T60" s="45"/>
      <c r="U60" s="46"/>
      <c r="V60" s="43"/>
      <c r="W60" s="43"/>
      <c r="X60" s="43"/>
      <c r="Y60" s="43"/>
      <c r="Z60" s="43"/>
      <c r="AA60" s="43"/>
      <c r="AB60" s="43"/>
      <c r="AC60" s="43"/>
      <c r="AD60" s="43"/>
      <c r="AE60" s="44"/>
      <c r="AF60" s="45"/>
      <c r="AG60" s="46"/>
      <c r="AH60" s="43"/>
      <c r="AI60" s="43"/>
      <c r="AJ60" s="43"/>
      <c r="AK60" s="43"/>
      <c r="AL60" s="43"/>
      <c r="AM60" s="43"/>
      <c r="AN60" s="43"/>
      <c r="AO60" s="43"/>
      <c r="AP60" s="43"/>
      <c r="AQ60" s="44"/>
      <c r="AR60" s="45"/>
      <c r="AS60" s="46"/>
      <c r="AT60" s="43"/>
      <c r="AU60" s="43"/>
      <c r="AV60" s="43"/>
      <c r="AW60" s="43"/>
      <c r="AX60" s="43"/>
      <c r="AY60" s="43"/>
      <c r="AZ60" s="43"/>
      <c r="BA60" s="43"/>
      <c r="BB60" s="43"/>
      <c r="BC60" s="44"/>
      <c r="BD60" s="45"/>
      <c r="BE60" s="46"/>
      <c r="BG60" s="43"/>
      <c r="BH60" s="43"/>
      <c r="BI60" s="43">
        <v>15</v>
      </c>
      <c r="BJ60" s="43"/>
      <c r="BK60" s="43"/>
      <c r="BL60" s="43"/>
      <c r="BM60" s="43"/>
      <c r="BN60" s="43"/>
      <c r="BO60" s="44"/>
      <c r="BP60" s="45">
        <v>2</v>
      </c>
      <c r="BQ60" s="46"/>
      <c r="BR60" s="43"/>
      <c r="BS60" s="43"/>
      <c r="BT60" s="43"/>
      <c r="BU60" s="43"/>
      <c r="BV60" s="43"/>
      <c r="BW60" s="43"/>
      <c r="BX60" s="43"/>
      <c r="BY60" s="43"/>
      <c r="BZ60" s="43"/>
      <c r="CA60" s="44"/>
      <c r="CB60" s="45"/>
    </row>
    <row r="61" spans="2:80" ht="15" customHeight="1">
      <c r="B61" s="183" t="s">
        <v>207</v>
      </c>
      <c r="C61" s="50" t="s">
        <v>205</v>
      </c>
      <c r="D61" s="181"/>
      <c r="E61" s="98"/>
      <c r="F61" s="98" t="s">
        <v>85</v>
      </c>
      <c r="G61" s="99">
        <v>15</v>
      </c>
      <c r="H61" s="100">
        <v>1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  <c r="T61" s="45"/>
      <c r="U61" s="46"/>
      <c r="V61" s="43"/>
      <c r="W61" s="43"/>
      <c r="X61" s="43"/>
      <c r="Y61" s="43"/>
      <c r="Z61" s="43"/>
      <c r="AA61" s="43"/>
      <c r="AB61" s="43"/>
      <c r="AC61" s="43"/>
      <c r="AD61" s="43"/>
      <c r="AE61" s="44"/>
      <c r="AF61" s="45"/>
      <c r="AG61" s="46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5"/>
      <c r="AS61" s="46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  <c r="BE61" s="46">
        <v>15</v>
      </c>
      <c r="BF61" s="43"/>
      <c r="BG61" s="43"/>
      <c r="BH61" s="43"/>
      <c r="BI61" s="43"/>
      <c r="BJ61" s="43"/>
      <c r="BK61" s="43"/>
      <c r="BL61" s="43"/>
      <c r="BM61" s="43"/>
      <c r="BN61" s="43"/>
      <c r="BO61" s="44"/>
      <c r="BP61" s="45">
        <v>1</v>
      </c>
      <c r="BQ61" s="46"/>
      <c r="BR61" s="43"/>
      <c r="BS61" s="43"/>
      <c r="BT61" s="43"/>
      <c r="BU61" s="43"/>
      <c r="BV61" s="43"/>
      <c r="BW61" s="43"/>
      <c r="BX61" s="43"/>
      <c r="BY61" s="43"/>
      <c r="BZ61" s="43"/>
      <c r="CA61" s="44"/>
      <c r="CB61" s="45"/>
    </row>
    <row r="62" spans="2:80" ht="15" customHeight="1">
      <c r="B62" s="182"/>
      <c r="C62" s="50" t="s">
        <v>205</v>
      </c>
      <c r="D62" s="182"/>
      <c r="E62" s="98"/>
      <c r="F62" s="98" t="s">
        <v>85</v>
      </c>
      <c r="G62" s="99">
        <v>15</v>
      </c>
      <c r="H62" s="100">
        <v>1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4"/>
      <c r="T62" s="45"/>
      <c r="U62" s="46"/>
      <c r="V62" s="43"/>
      <c r="W62" s="43"/>
      <c r="X62" s="43"/>
      <c r="Y62" s="43"/>
      <c r="Z62" s="43"/>
      <c r="AA62" s="43"/>
      <c r="AB62" s="43"/>
      <c r="AC62" s="43"/>
      <c r="AD62" s="43"/>
      <c r="AE62" s="44"/>
      <c r="AF62" s="45"/>
      <c r="AG62" s="46"/>
      <c r="AH62" s="43"/>
      <c r="AI62" s="43"/>
      <c r="AJ62" s="43"/>
      <c r="AK62" s="43"/>
      <c r="AL62" s="43"/>
      <c r="AM62" s="43"/>
      <c r="AN62" s="43"/>
      <c r="AO62" s="43"/>
      <c r="AP62" s="43"/>
      <c r="AQ62" s="44"/>
      <c r="AR62" s="45"/>
      <c r="AS62" s="46"/>
      <c r="AT62" s="43"/>
      <c r="AU62" s="43"/>
      <c r="AV62" s="43"/>
      <c r="AW62" s="43"/>
      <c r="AX62" s="43"/>
      <c r="AY62" s="43"/>
      <c r="AZ62" s="43"/>
      <c r="BA62" s="43"/>
      <c r="BB62" s="43"/>
      <c r="BC62" s="44"/>
      <c r="BD62" s="45"/>
      <c r="BE62" s="46"/>
      <c r="BF62" s="43">
        <v>15</v>
      </c>
      <c r="BG62" s="43"/>
      <c r="BH62" s="43"/>
      <c r="BI62" s="43"/>
      <c r="BJ62" s="43"/>
      <c r="BK62" s="43"/>
      <c r="BL62" s="43"/>
      <c r="BM62" s="43"/>
      <c r="BN62" s="43"/>
      <c r="BO62" s="44"/>
      <c r="BP62" s="45">
        <v>1</v>
      </c>
      <c r="BQ62" s="46"/>
      <c r="BR62" s="43"/>
      <c r="BS62" s="43"/>
      <c r="BT62" s="43"/>
      <c r="BU62" s="43"/>
      <c r="BV62" s="43"/>
      <c r="BW62" s="43"/>
      <c r="BX62" s="43"/>
      <c r="BY62" s="43"/>
      <c r="BZ62" s="43"/>
      <c r="CA62" s="44"/>
      <c r="CB62" s="45"/>
    </row>
    <row r="63" spans="2:80" ht="15.75">
      <c r="B63" s="244" t="s">
        <v>10</v>
      </c>
      <c r="C63" s="245"/>
      <c r="D63" s="245"/>
      <c r="E63" s="245"/>
      <c r="F63" s="246"/>
      <c r="G63" s="108">
        <f>SUM(G29:G62)</f>
        <v>750</v>
      </c>
      <c r="H63" s="109">
        <f>SUM(H29:H62)</f>
        <v>57</v>
      </c>
      <c r="I63" s="32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80"/>
      <c r="U63" s="34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5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5"/>
      <c r="AS63" s="34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5"/>
      <c r="BE63" s="34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5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5"/>
    </row>
    <row r="64" spans="2:80" ht="15.75">
      <c r="B64" s="229" t="s">
        <v>149</v>
      </c>
      <c r="C64" s="230"/>
      <c r="D64" s="230"/>
      <c r="E64" s="230"/>
      <c r="F64" s="230"/>
      <c r="G64" s="230"/>
      <c r="H64" s="231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4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4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4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4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4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4"/>
    </row>
    <row r="65" spans="2:80" ht="15.75">
      <c r="B65" s="143" t="s">
        <v>78</v>
      </c>
      <c r="C65" s="87" t="s">
        <v>194</v>
      </c>
      <c r="D65" s="104"/>
      <c r="E65" s="105"/>
      <c r="F65" s="105" t="s">
        <v>136</v>
      </c>
      <c r="G65" s="106">
        <f>SUM(I65:S65,U65:AE65,AG65:AQ65,AS65:BC65,BE65:BO65,BQ65:CA65,)</f>
        <v>60</v>
      </c>
      <c r="H65" s="107">
        <v>0</v>
      </c>
      <c r="I65" s="39"/>
      <c r="J65" s="9"/>
      <c r="K65" s="39"/>
      <c r="L65" s="39"/>
      <c r="M65" s="39">
        <v>30</v>
      </c>
      <c r="N65" s="39"/>
      <c r="O65" s="39"/>
      <c r="P65" s="39"/>
      <c r="Q65" s="39"/>
      <c r="R65" s="39"/>
      <c r="S65" s="40"/>
      <c r="T65" s="41">
        <v>0</v>
      </c>
      <c r="U65" s="42"/>
      <c r="W65" s="39"/>
      <c r="X65" s="39"/>
      <c r="Y65" s="39">
        <v>30</v>
      </c>
      <c r="Z65" s="39"/>
      <c r="AA65" s="39"/>
      <c r="AB65" s="39"/>
      <c r="AC65" s="39"/>
      <c r="AD65" s="39"/>
      <c r="AE65" s="40"/>
      <c r="AF65" s="41">
        <v>0</v>
      </c>
      <c r="AG65" s="42"/>
      <c r="AH65" s="39"/>
      <c r="AI65" s="39"/>
      <c r="AJ65" s="39"/>
      <c r="AK65" s="39"/>
      <c r="AL65" s="39"/>
      <c r="AM65" s="39"/>
      <c r="AN65" s="39"/>
      <c r="AO65" s="39"/>
      <c r="AP65" s="39"/>
      <c r="AQ65" s="40"/>
      <c r="AR65" s="41"/>
      <c r="AS65" s="42"/>
      <c r="AT65" s="39"/>
      <c r="AU65" s="39"/>
      <c r="AV65" s="39"/>
      <c r="AW65" s="39"/>
      <c r="AX65" s="39"/>
      <c r="AY65" s="39"/>
      <c r="AZ65" s="39"/>
      <c r="BA65" s="39"/>
      <c r="BB65" s="39"/>
      <c r="BC65" s="40"/>
      <c r="BD65" s="41"/>
      <c r="BE65" s="42"/>
      <c r="BF65" s="39"/>
      <c r="BG65" s="39"/>
      <c r="BH65" s="39"/>
      <c r="BI65" s="39"/>
      <c r="BJ65" s="39"/>
      <c r="BK65" s="39"/>
      <c r="BL65" s="39"/>
      <c r="BM65" s="39"/>
      <c r="BN65" s="39"/>
      <c r="BO65" s="40"/>
      <c r="BP65" s="41"/>
      <c r="BQ65" s="42"/>
      <c r="BR65" s="39"/>
      <c r="BS65" s="39"/>
      <c r="BT65" s="39"/>
      <c r="BU65" s="39"/>
      <c r="BV65" s="39"/>
      <c r="BW65" s="39"/>
      <c r="BX65" s="39"/>
      <c r="BY65" s="39"/>
      <c r="BZ65" s="39"/>
      <c r="CA65" s="40"/>
      <c r="CB65" s="41"/>
    </row>
    <row r="66" spans="2:80" ht="15.75">
      <c r="B66" s="143" t="s">
        <v>79</v>
      </c>
      <c r="C66" s="87" t="s">
        <v>201</v>
      </c>
      <c r="D66" s="104"/>
      <c r="E66" s="105"/>
      <c r="F66" s="105" t="s">
        <v>91</v>
      </c>
      <c r="G66" s="106">
        <v>30</v>
      </c>
      <c r="H66" s="107">
        <v>2</v>
      </c>
      <c r="I66" s="39"/>
      <c r="J66" s="9"/>
      <c r="K66" s="39"/>
      <c r="L66" s="39"/>
      <c r="M66" s="39"/>
      <c r="N66" s="39"/>
      <c r="O66" s="39"/>
      <c r="P66" s="39"/>
      <c r="Q66" s="39"/>
      <c r="R66" s="39"/>
      <c r="S66" s="40"/>
      <c r="T66" s="41"/>
      <c r="U66" s="42"/>
      <c r="W66" s="39"/>
      <c r="X66" s="39"/>
      <c r="Y66" s="39"/>
      <c r="Z66" s="39"/>
      <c r="AA66" s="39"/>
      <c r="AB66" s="39"/>
      <c r="AC66" s="39"/>
      <c r="AD66" s="39"/>
      <c r="AE66" s="40"/>
      <c r="AF66" s="41"/>
      <c r="AG66" s="42"/>
      <c r="AH66" s="39"/>
      <c r="AI66" s="39"/>
      <c r="AJ66" s="39"/>
      <c r="AK66" s="39"/>
      <c r="AL66" s="39"/>
      <c r="AM66" s="39"/>
      <c r="AN66" s="39"/>
      <c r="AO66" s="39"/>
      <c r="AP66" s="39"/>
      <c r="AQ66" s="40"/>
      <c r="AR66" s="41"/>
      <c r="AS66" s="42"/>
      <c r="AT66" s="39"/>
      <c r="AU66" s="39"/>
      <c r="AV66" s="39"/>
      <c r="AW66" s="39"/>
      <c r="AX66" s="39"/>
      <c r="AY66" s="39"/>
      <c r="AZ66" s="39"/>
      <c r="BA66" s="39"/>
      <c r="BB66" s="39"/>
      <c r="BC66" s="40"/>
      <c r="BD66" s="41"/>
      <c r="BE66" s="42"/>
      <c r="BF66" s="39"/>
      <c r="BG66" s="39"/>
      <c r="BH66" s="39"/>
      <c r="BI66" s="39"/>
      <c r="BJ66" s="39"/>
      <c r="BK66" s="39"/>
      <c r="BL66" s="39"/>
      <c r="BM66" s="39"/>
      <c r="BN66" s="39"/>
      <c r="BO66" s="40"/>
      <c r="BP66" s="41"/>
      <c r="BQ66" s="42"/>
      <c r="BR66" s="39">
        <v>30</v>
      </c>
      <c r="BS66" s="39"/>
      <c r="BT66" s="39"/>
      <c r="BU66" s="39"/>
      <c r="BV66" s="39"/>
      <c r="BW66" s="39"/>
      <c r="BX66" s="39"/>
      <c r="BY66" s="39"/>
      <c r="BZ66" s="39"/>
      <c r="CA66" s="40"/>
      <c r="CB66" s="41">
        <v>2</v>
      </c>
    </row>
    <row r="67" spans="2:80" ht="15.75">
      <c r="B67" s="143" t="s">
        <v>79</v>
      </c>
      <c r="C67" s="87" t="s">
        <v>121</v>
      </c>
      <c r="D67" s="104" t="s">
        <v>91</v>
      </c>
      <c r="E67" s="105"/>
      <c r="F67" s="105" t="s">
        <v>92</v>
      </c>
      <c r="G67" s="106">
        <f>SUM(I67:S67,U67:AE67,AG67:AQ67,AS67:BC67,BE67:BO67,BQ67:CA67,)</f>
        <v>60</v>
      </c>
      <c r="H67" s="107">
        <v>16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40"/>
      <c r="T67" s="41"/>
      <c r="U67" s="42"/>
      <c r="V67" s="39"/>
      <c r="W67" s="39"/>
      <c r="X67" s="39"/>
      <c r="Y67" s="39"/>
      <c r="Z67" s="39"/>
      <c r="AA67" s="39"/>
      <c r="AB67" s="39"/>
      <c r="AC67" s="39"/>
      <c r="AD67" s="39"/>
      <c r="AE67" s="40"/>
      <c r="AF67" s="41"/>
      <c r="AG67" s="42"/>
      <c r="AH67" s="39"/>
      <c r="AI67" s="39"/>
      <c r="AJ67" s="39"/>
      <c r="AK67" s="39"/>
      <c r="AL67" s="39"/>
      <c r="AM67" s="39"/>
      <c r="AN67" s="39"/>
      <c r="AO67" s="39"/>
      <c r="AP67" s="39"/>
      <c r="AQ67" s="40"/>
      <c r="AR67" s="41"/>
      <c r="AS67" s="42"/>
      <c r="AT67" s="39"/>
      <c r="AU67" s="39"/>
      <c r="AV67" s="39"/>
      <c r="AW67" s="39"/>
      <c r="AX67" s="39"/>
      <c r="AY67" s="39"/>
      <c r="AZ67" s="39"/>
      <c r="BA67" s="39"/>
      <c r="BB67" s="39"/>
      <c r="BC67" s="40"/>
      <c r="BD67" s="41"/>
      <c r="BE67" s="42"/>
      <c r="BF67" s="39"/>
      <c r="BG67" s="39"/>
      <c r="BH67" s="39">
        <v>30</v>
      </c>
      <c r="BI67" s="39"/>
      <c r="BJ67" s="39"/>
      <c r="BK67" s="39"/>
      <c r="BL67" s="39"/>
      <c r="BM67" s="39"/>
      <c r="BN67" s="39"/>
      <c r="BO67" s="40"/>
      <c r="BP67" s="41">
        <v>8</v>
      </c>
      <c r="BQ67" s="42"/>
      <c r="BR67" s="39"/>
      <c r="BS67" s="39"/>
      <c r="BT67" s="39">
        <v>30</v>
      </c>
      <c r="BU67" s="39"/>
      <c r="BV67" s="39"/>
      <c r="BW67" s="39"/>
      <c r="BX67" s="39"/>
      <c r="BY67" s="39"/>
      <c r="BZ67" s="39"/>
      <c r="CA67" s="40"/>
      <c r="CB67" s="41">
        <v>8</v>
      </c>
    </row>
    <row r="68" spans="2:80" ht="15.75">
      <c r="B68" s="232" t="s">
        <v>10</v>
      </c>
      <c r="C68" s="233"/>
      <c r="D68" s="233"/>
      <c r="E68" s="233"/>
      <c r="F68" s="234"/>
      <c r="G68" s="147">
        <f>SUM(G65:G67)</f>
        <v>150</v>
      </c>
      <c r="H68" s="147">
        <f>SUM(H65:H67)</f>
        <v>18</v>
      </c>
      <c r="I68" s="32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5"/>
      <c r="U68" s="34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5"/>
      <c r="AG68" s="34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5"/>
      <c r="AS68" s="34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5"/>
      <c r="BE68" s="34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5"/>
      <c r="BQ68" s="79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35"/>
    </row>
    <row r="69" spans="2:80" ht="15.75">
      <c r="B69" s="235" t="s">
        <v>137</v>
      </c>
      <c r="C69" s="236"/>
      <c r="D69" s="236"/>
      <c r="E69" s="236"/>
      <c r="F69" s="236"/>
      <c r="G69" s="236"/>
      <c r="H69" s="237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80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5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5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5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5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5"/>
    </row>
    <row r="70" spans="2:80" ht="30">
      <c r="B70" s="143" t="s">
        <v>80</v>
      </c>
      <c r="C70" s="83" t="s">
        <v>158</v>
      </c>
      <c r="D70" s="111" t="s">
        <v>123</v>
      </c>
      <c r="E70" s="112" t="s">
        <v>123</v>
      </c>
      <c r="F70" s="112" t="s">
        <v>122</v>
      </c>
      <c r="G70" s="106">
        <f aca="true" t="shared" si="5" ref="G70:G75">SUM(I70:S70,U70:AE70,AG70:AQ70,AS70:BC70,BE70:BO70,BQ70:CA70,)</f>
        <v>420</v>
      </c>
      <c r="H70" s="107">
        <f aca="true" t="shared" si="6" ref="H70:H75">SUM(T70,AF70,AR70,BD70,BP70,CB70)</f>
        <v>29</v>
      </c>
      <c r="I70" s="43"/>
      <c r="J70" s="43"/>
      <c r="K70" s="43"/>
      <c r="L70" s="43"/>
      <c r="M70" s="43">
        <v>90</v>
      </c>
      <c r="N70" s="43"/>
      <c r="O70" s="43"/>
      <c r="P70" s="43"/>
      <c r="Q70" s="43"/>
      <c r="R70" s="43"/>
      <c r="S70" s="43"/>
      <c r="T70" s="45">
        <v>5</v>
      </c>
      <c r="U70" s="68"/>
      <c r="V70" s="43"/>
      <c r="W70" s="43"/>
      <c r="X70" s="43"/>
      <c r="Y70" s="43">
        <v>90</v>
      </c>
      <c r="Z70" s="43"/>
      <c r="AA70" s="43"/>
      <c r="AB70" s="43"/>
      <c r="AC70" s="43"/>
      <c r="AD70" s="43"/>
      <c r="AE70" s="43"/>
      <c r="AF70" s="45">
        <v>4</v>
      </c>
      <c r="AG70" s="68"/>
      <c r="AH70" s="43"/>
      <c r="AI70" s="43"/>
      <c r="AJ70" s="43"/>
      <c r="AK70" s="43">
        <v>60</v>
      </c>
      <c r="AL70" s="43"/>
      <c r="AM70" s="43"/>
      <c r="AN70" s="43"/>
      <c r="AO70" s="43"/>
      <c r="AP70" s="43"/>
      <c r="AQ70" s="43"/>
      <c r="AR70" s="45">
        <v>4</v>
      </c>
      <c r="AS70" s="68"/>
      <c r="AT70" s="43"/>
      <c r="AU70" s="43"/>
      <c r="AV70" s="43"/>
      <c r="AW70" s="43">
        <v>60</v>
      </c>
      <c r="AX70" s="43"/>
      <c r="AY70" s="43"/>
      <c r="AZ70" s="43"/>
      <c r="BA70" s="43"/>
      <c r="BB70" s="43"/>
      <c r="BC70" s="43"/>
      <c r="BD70" s="45">
        <v>4</v>
      </c>
      <c r="BE70" s="68"/>
      <c r="BF70" s="43"/>
      <c r="BG70" s="43"/>
      <c r="BH70" s="43"/>
      <c r="BI70" s="43">
        <v>60</v>
      </c>
      <c r="BJ70" s="43"/>
      <c r="BK70" s="43"/>
      <c r="BL70" s="43"/>
      <c r="BM70" s="43"/>
      <c r="BN70" s="43"/>
      <c r="BO70" s="43"/>
      <c r="BP70" s="45">
        <v>6</v>
      </c>
      <c r="BQ70" s="68"/>
      <c r="BR70" s="43"/>
      <c r="BS70" s="43"/>
      <c r="BT70" s="43"/>
      <c r="BU70" s="43">
        <v>60</v>
      </c>
      <c r="BV70" s="43"/>
      <c r="BW70" s="43"/>
      <c r="BX70" s="43"/>
      <c r="BY70" s="43"/>
      <c r="BZ70" s="43"/>
      <c r="CA70" s="43"/>
      <c r="CB70" s="45">
        <v>6</v>
      </c>
    </row>
    <row r="71" spans="2:80" ht="30">
      <c r="B71" s="143" t="s">
        <v>81</v>
      </c>
      <c r="C71" s="83" t="s">
        <v>135</v>
      </c>
      <c r="D71" s="111"/>
      <c r="E71" s="112"/>
      <c r="F71" s="112" t="s">
        <v>155</v>
      </c>
      <c r="G71" s="106">
        <f>SUM(I71:S71,U71:AE71,AG71:AQ71,AS71:BC71,BE71:BO71,BQ71:CA71,)</f>
        <v>60</v>
      </c>
      <c r="H71" s="107">
        <f>SUM(T71,AF71,AR71,BD71,BP71,CB71)</f>
        <v>6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5"/>
      <c r="U71" s="68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5"/>
      <c r="AG71" s="68"/>
      <c r="AH71" s="9"/>
      <c r="AI71" s="43"/>
      <c r="AJ71" s="43"/>
      <c r="AK71" s="43">
        <v>30</v>
      </c>
      <c r="AL71" s="43"/>
      <c r="AM71" s="43"/>
      <c r="AN71" s="43"/>
      <c r="AO71" s="43"/>
      <c r="AP71" s="43"/>
      <c r="AQ71" s="43"/>
      <c r="AR71" s="45">
        <v>3</v>
      </c>
      <c r="AS71" s="68"/>
      <c r="AT71" s="9"/>
      <c r="AU71" s="43"/>
      <c r="AV71" s="43"/>
      <c r="AW71" s="43">
        <v>30</v>
      </c>
      <c r="AX71" s="43"/>
      <c r="AY71" s="43"/>
      <c r="AZ71" s="43"/>
      <c r="BA71" s="43"/>
      <c r="BB71" s="43"/>
      <c r="BC71" s="43"/>
      <c r="BD71" s="45">
        <v>3</v>
      </c>
      <c r="BE71" s="68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5"/>
      <c r="BQ71" s="68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5"/>
    </row>
    <row r="72" spans="2:80" ht="30">
      <c r="B72" s="238" t="s">
        <v>82</v>
      </c>
      <c r="C72" s="83" t="s">
        <v>157</v>
      </c>
      <c r="D72" s="240" t="s">
        <v>85</v>
      </c>
      <c r="E72" s="112" t="s">
        <v>89</v>
      </c>
      <c r="F72" s="112"/>
      <c r="G72" s="106">
        <f t="shared" si="5"/>
        <v>15</v>
      </c>
      <c r="H72" s="107">
        <f t="shared" si="6"/>
        <v>1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5"/>
      <c r="U72" s="68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5"/>
      <c r="AG72" s="68">
        <v>15</v>
      </c>
      <c r="AH72" s="9"/>
      <c r="AI72" s="43"/>
      <c r="AJ72" s="43"/>
      <c r="AK72" s="43"/>
      <c r="AL72" s="43"/>
      <c r="AM72" s="43"/>
      <c r="AN72" s="43"/>
      <c r="AO72" s="43"/>
      <c r="AP72" s="43"/>
      <c r="AQ72" s="43"/>
      <c r="AR72" s="45">
        <v>1</v>
      </c>
      <c r="AS72" s="68"/>
      <c r="AT72" s="9"/>
      <c r="AU72" s="43"/>
      <c r="AV72" s="43"/>
      <c r="AW72" s="43"/>
      <c r="AX72" s="43"/>
      <c r="AY72" s="43"/>
      <c r="AZ72" s="43"/>
      <c r="BA72" s="43"/>
      <c r="BB72" s="43"/>
      <c r="BC72" s="43"/>
      <c r="BD72" s="45"/>
      <c r="BE72" s="68"/>
      <c r="BF72" s="9"/>
      <c r="BG72" s="43"/>
      <c r="BH72" s="43"/>
      <c r="BI72" s="43"/>
      <c r="BJ72" s="43"/>
      <c r="BK72" s="43"/>
      <c r="BL72" s="43"/>
      <c r="BM72" s="43"/>
      <c r="BN72" s="43"/>
      <c r="BO72" s="43"/>
      <c r="BP72" s="45"/>
      <c r="BQ72" s="68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5"/>
    </row>
    <row r="73" spans="2:80" ht="30">
      <c r="B73" s="239"/>
      <c r="C73" s="83" t="s">
        <v>157</v>
      </c>
      <c r="D73" s="241"/>
      <c r="E73" s="112"/>
      <c r="F73" s="112" t="s">
        <v>112</v>
      </c>
      <c r="G73" s="106">
        <f t="shared" si="5"/>
        <v>75</v>
      </c>
      <c r="H73" s="107">
        <f t="shared" si="6"/>
        <v>5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5"/>
      <c r="U73" s="68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5"/>
      <c r="AG73" s="68"/>
      <c r="AH73" s="9"/>
      <c r="AI73" s="43"/>
      <c r="AJ73" s="43"/>
      <c r="AK73" s="43">
        <v>15</v>
      </c>
      <c r="AL73" s="43"/>
      <c r="AM73" s="43"/>
      <c r="AN73" s="43"/>
      <c r="AO73" s="43"/>
      <c r="AP73" s="43"/>
      <c r="AQ73" s="43"/>
      <c r="AR73" s="45">
        <v>1</v>
      </c>
      <c r="AS73" s="68"/>
      <c r="AU73" s="43"/>
      <c r="AV73" s="43"/>
      <c r="AW73" s="43">
        <v>30</v>
      </c>
      <c r="AX73" s="43"/>
      <c r="AY73" s="43"/>
      <c r="AZ73" s="43"/>
      <c r="BA73" s="43"/>
      <c r="BB73" s="43"/>
      <c r="BC73" s="43"/>
      <c r="BD73" s="45">
        <v>2</v>
      </c>
      <c r="BE73" s="68"/>
      <c r="BG73" s="43"/>
      <c r="BH73" s="43"/>
      <c r="BI73" s="43">
        <v>30</v>
      </c>
      <c r="BJ73" s="43"/>
      <c r="BK73" s="43"/>
      <c r="BL73" s="43"/>
      <c r="BM73" s="43"/>
      <c r="BN73" s="43"/>
      <c r="BO73" s="43"/>
      <c r="BP73" s="45">
        <v>2</v>
      </c>
      <c r="BQ73" s="68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5"/>
    </row>
    <row r="74" spans="2:80" ht="30">
      <c r="B74" s="238" t="s">
        <v>83</v>
      </c>
      <c r="C74" s="83" t="s">
        <v>146</v>
      </c>
      <c r="D74" s="240"/>
      <c r="E74" s="112"/>
      <c r="F74" s="112" t="s">
        <v>91</v>
      </c>
      <c r="G74" s="106">
        <f t="shared" si="5"/>
        <v>15</v>
      </c>
      <c r="H74" s="107">
        <f t="shared" si="6"/>
        <v>2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5"/>
      <c r="U74" s="68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5"/>
      <c r="AG74" s="68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5"/>
      <c r="AS74" s="68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5"/>
      <c r="BE74" s="68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5"/>
      <c r="BQ74" s="68">
        <v>15</v>
      </c>
      <c r="BR74" s="9"/>
      <c r="BS74" s="43"/>
      <c r="BT74" s="43"/>
      <c r="BU74" s="43"/>
      <c r="BV74" s="43"/>
      <c r="BW74" s="43"/>
      <c r="BX74" s="43"/>
      <c r="BY74" s="43"/>
      <c r="BZ74" s="43"/>
      <c r="CA74" s="43"/>
      <c r="CB74" s="45">
        <v>2</v>
      </c>
    </row>
    <row r="75" spans="2:80" ht="30">
      <c r="B75" s="242"/>
      <c r="C75" s="83" t="s">
        <v>146</v>
      </c>
      <c r="D75" s="243"/>
      <c r="E75" s="112"/>
      <c r="F75" s="112" t="s">
        <v>91</v>
      </c>
      <c r="G75" s="106">
        <f t="shared" si="5"/>
        <v>15</v>
      </c>
      <c r="H75" s="107">
        <f t="shared" si="6"/>
        <v>2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5"/>
      <c r="U75" s="68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5"/>
      <c r="AG75" s="68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5"/>
      <c r="AS75" s="68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5"/>
      <c r="BE75" s="68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5"/>
      <c r="BQ75" s="68"/>
      <c r="BS75" s="43"/>
      <c r="BT75" s="43"/>
      <c r="BU75" s="43">
        <v>15</v>
      </c>
      <c r="BV75" s="43"/>
      <c r="BW75" s="43"/>
      <c r="BX75" s="43"/>
      <c r="BY75" s="43"/>
      <c r="BZ75" s="43"/>
      <c r="CA75" s="43"/>
      <c r="CB75" s="45">
        <v>2</v>
      </c>
    </row>
    <row r="76" spans="2:80" ht="15.75">
      <c r="B76" s="216" t="s">
        <v>10</v>
      </c>
      <c r="C76" s="217"/>
      <c r="D76" s="217"/>
      <c r="E76" s="217"/>
      <c r="F76" s="218"/>
      <c r="G76" s="110">
        <f>SUM(G70:G75)</f>
        <v>600</v>
      </c>
      <c r="H76" s="110">
        <f>SUM(H70:H75)</f>
        <v>45</v>
      </c>
      <c r="I76" s="32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80"/>
      <c r="U76" s="34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5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5"/>
      <c r="AS76" s="34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5"/>
      <c r="BE76" s="34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5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5"/>
    </row>
    <row r="77" spans="2:80" ht="15.75">
      <c r="B77" s="219"/>
      <c r="C77" s="220"/>
      <c r="D77" s="220"/>
      <c r="E77" s="220"/>
      <c r="F77" s="220"/>
      <c r="G77" s="221"/>
      <c r="H77" s="222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80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5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5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5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5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5"/>
    </row>
    <row r="78" spans="2:80" ht="15.75">
      <c r="B78" s="223" t="s">
        <v>150</v>
      </c>
      <c r="C78" s="224"/>
      <c r="D78" s="224"/>
      <c r="E78" s="224"/>
      <c r="F78" s="224"/>
      <c r="G78" s="224"/>
      <c r="H78" s="224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70"/>
      <c r="U78" s="69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45"/>
      <c r="AG78" s="69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8"/>
      <c r="AS78" s="69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8"/>
      <c r="BE78" s="69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8"/>
      <c r="BQ78" s="69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8"/>
    </row>
    <row r="79" spans="2:80" ht="15.75">
      <c r="B79" s="163" t="s">
        <v>78</v>
      </c>
      <c r="C79" s="89" t="s">
        <v>145</v>
      </c>
      <c r="D79" s="122"/>
      <c r="E79" s="123"/>
      <c r="F79" s="123" t="s">
        <v>86</v>
      </c>
      <c r="G79" s="119">
        <f>SUM(I79:S79,U79:AE79,AG79:AQ79,AS79:BC79,BE79:BO79,BQ79:CA79,)</f>
        <v>30</v>
      </c>
      <c r="H79" s="120">
        <f>SUM(T79,AF79,AR79,BD79,BP79,CB79)</f>
        <v>1</v>
      </c>
      <c r="I79" s="43"/>
      <c r="J79" s="43">
        <v>30</v>
      </c>
      <c r="K79" s="43"/>
      <c r="L79" s="43"/>
      <c r="M79" s="43"/>
      <c r="N79" s="43"/>
      <c r="O79" s="43"/>
      <c r="P79" s="43"/>
      <c r="Q79" s="43"/>
      <c r="R79" s="43"/>
      <c r="S79" s="43"/>
      <c r="T79" s="45">
        <v>1</v>
      </c>
      <c r="U79" s="68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5"/>
      <c r="AG79" s="68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5"/>
      <c r="AS79" s="68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5"/>
      <c r="BE79" s="68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5"/>
      <c r="BQ79" s="68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5"/>
    </row>
    <row r="80" spans="2:80" ht="15.75">
      <c r="B80" s="145" t="s">
        <v>79</v>
      </c>
      <c r="C80" s="89" t="s">
        <v>177</v>
      </c>
      <c r="D80" s="122"/>
      <c r="E80" s="123"/>
      <c r="F80" s="123" t="s">
        <v>86</v>
      </c>
      <c r="G80" s="119">
        <v>15</v>
      </c>
      <c r="H80" s="120">
        <v>1</v>
      </c>
      <c r="I80" s="43">
        <v>15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5">
        <v>1</v>
      </c>
      <c r="U80" s="68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5"/>
      <c r="AG80" s="68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5"/>
      <c r="AS80" s="68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5"/>
      <c r="BE80" s="68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5"/>
      <c r="BQ80" s="68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5"/>
    </row>
    <row r="81" spans="2:80" ht="15.75">
      <c r="B81" s="145" t="s">
        <v>80</v>
      </c>
      <c r="C81" s="89" t="s">
        <v>120</v>
      </c>
      <c r="D81" s="122"/>
      <c r="E81" s="123"/>
      <c r="F81" s="123" t="s">
        <v>86</v>
      </c>
      <c r="G81" s="119">
        <v>5</v>
      </c>
      <c r="H81" s="120">
        <f>SUM(T81,AF81,AR81,BD81,BP81,CB81)</f>
        <v>1</v>
      </c>
      <c r="I81" s="43"/>
      <c r="J81" s="43"/>
      <c r="K81" s="43"/>
      <c r="L81" s="43"/>
      <c r="M81" s="43"/>
      <c r="N81" s="43">
        <v>5</v>
      </c>
      <c r="O81" s="43"/>
      <c r="P81" s="43"/>
      <c r="Q81" s="43"/>
      <c r="R81" s="43"/>
      <c r="S81" s="43"/>
      <c r="T81" s="45">
        <v>1</v>
      </c>
      <c r="U81" s="68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5"/>
      <c r="AG81" s="68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5"/>
      <c r="AS81" s="68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5"/>
      <c r="BE81" s="68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5"/>
      <c r="BQ81" s="68"/>
      <c r="BS81" s="43"/>
      <c r="BT81" s="43"/>
      <c r="BU81" s="43"/>
      <c r="BV81" s="43"/>
      <c r="BW81" s="43"/>
      <c r="BX81" s="43"/>
      <c r="BY81" s="43"/>
      <c r="BZ81" s="43"/>
      <c r="CA81" s="43"/>
      <c r="CB81" s="45"/>
    </row>
    <row r="82" spans="2:80" ht="15.75">
      <c r="B82" s="145" t="s">
        <v>81</v>
      </c>
      <c r="C82" s="89" t="s">
        <v>176</v>
      </c>
      <c r="D82" s="122"/>
      <c r="E82" s="123"/>
      <c r="F82" s="123" t="s">
        <v>84</v>
      </c>
      <c r="G82" s="119">
        <v>30</v>
      </c>
      <c r="H82" s="120">
        <v>2</v>
      </c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5"/>
      <c r="U82" s="68"/>
      <c r="V82" s="43"/>
      <c r="W82" s="43"/>
      <c r="X82" s="43"/>
      <c r="Y82" s="43"/>
      <c r="Z82" s="43"/>
      <c r="AA82" s="43"/>
      <c r="AB82" s="43"/>
      <c r="AC82" s="43">
        <v>30</v>
      </c>
      <c r="AD82" s="43"/>
      <c r="AE82" s="43"/>
      <c r="AF82" s="45">
        <v>2</v>
      </c>
      <c r="AG82" s="68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5"/>
      <c r="AS82" s="68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5"/>
      <c r="BE82" s="68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5"/>
      <c r="BQ82" s="68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5"/>
    </row>
    <row r="83" spans="2:80" ht="30">
      <c r="B83" s="145" t="s">
        <v>82</v>
      </c>
      <c r="C83" s="88" t="s">
        <v>175</v>
      </c>
      <c r="D83" s="117"/>
      <c r="E83" s="118"/>
      <c r="F83" s="118" t="s">
        <v>89</v>
      </c>
      <c r="G83" s="119">
        <f>SUM(I83:S83,U83:AE83,AG83:AQ83,AS83:BC83,BE83:BO83,BQ83:CA83,)</f>
        <v>15</v>
      </c>
      <c r="H83" s="120">
        <v>1</v>
      </c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4"/>
      <c r="T83" s="45"/>
      <c r="U83" s="46"/>
      <c r="V83" s="43"/>
      <c r="W83" s="43"/>
      <c r="X83" s="43"/>
      <c r="Y83" s="43"/>
      <c r="Z83" s="43"/>
      <c r="AA83" s="43"/>
      <c r="AB83" s="43"/>
      <c r="AC83" s="43"/>
      <c r="AD83" s="43"/>
      <c r="AE83" s="44"/>
      <c r="AF83" s="45"/>
      <c r="AG83" s="46">
        <v>15</v>
      </c>
      <c r="AH83" s="43"/>
      <c r="AI83" s="43"/>
      <c r="AJ83" s="43"/>
      <c r="AK83" s="43"/>
      <c r="AL83" s="43"/>
      <c r="AM83" s="43"/>
      <c r="AN83" s="43"/>
      <c r="AO83" s="43"/>
      <c r="AP83" s="43"/>
      <c r="AQ83" s="44"/>
      <c r="AR83" s="45">
        <v>1</v>
      </c>
      <c r="AS83" s="46"/>
      <c r="AT83" s="43"/>
      <c r="AU83" s="43"/>
      <c r="AV83" s="43"/>
      <c r="AW83" s="43"/>
      <c r="AX83" s="43"/>
      <c r="AY83" s="43"/>
      <c r="AZ83" s="43"/>
      <c r="BA83" s="43"/>
      <c r="BB83" s="43"/>
      <c r="BC83" s="44"/>
      <c r="BD83" s="45"/>
      <c r="BE83" s="46"/>
      <c r="BF83" s="43"/>
      <c r="BG83" s="43"/>
      <c r="BH83" s="43"/>
      <c r="BI83" s="43"/>
      <c r="BJ83" s="43"/>
      <c r="BK83" s="43"/>
      <c r="BL83" s="43"/>
      <c r="BM83" s="43"/>
      <c r="BN83" s="43"/>
      <c r="BO83" s="44"/>
      <c r="BP83" s="45"/>
      <c r="BQ83" s="46"/>
      <c r="BR83" s="43"/>
      <c r="BS83" s="43"/>
      <c r="BT83" s="43"/>
      <c r="BU83" s="43"/>
      <c r="BV83" s="43"/>
      <c r="BW83" s="43"/>
      <c r="BX83" s="43"/>
      <c r="BY83" s="43"/>
      <c r="BZ83" s="43"/>
      <c r="CA83" s="44"/>
      <c r="CB83" s="45"/>
    </row>
    <row r="84" spans="2:80" ht="30">
      <c r="B84" s="145" t="s">
        <v>83</v>
      </c>
      <c r="C84" s="95" t="s">
        <v>198</v>
      </c>
      <c r="D84" s="121"/>
      <c r="E84" s="133"/>
      <c r="F84" s="133">
        <v>3</v>
      </c>
      <c r="G84" s="119">
        <f>SUM(I84:S84,U84:AE84,AG84:AQ84,AS84:BC84,BE84:BO84,BQ84:CA84,)</f>
        <v>15</v>
      </c>
      <c r="H84" s="120">
        <v>2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41"/>
      <c r="U84" s="77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41"/>
      <c r="AG84" s="77">
        <v>15</v>
      </c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41">
        <v>2</v>
      </c>
      <c r="AS84" s="77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41"/>
      <c r="BE84" s="77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41"/>
      <c r="BQ84" s="77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41"/>
    </row>
    <row r="85" spans="2:80" ht="15">
      <c r="B85" s="146" t="s">
        <v>88</v>
      </c>
      <c r="C85" s="95" t="s">
        <v>174</v>
      </c>
      <c r="D85" s="144"/>
      <c r="E85" s="121"/>
      <c r="F85" s="133">
        <v>4</v>
      </c>
      <c r="G85" s="119">
        <v>30</v>
      </c>
      <c r="H85" s="120">
        <v>2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41"/>
      <c r="U85" s="77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41"/>
      <c r="AG85" s="77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41"/>
      <c r="AS85" s="77"/>
      <c r="AT85" s="76"/>
      <c r="AU85" s="76"/>
      <c r="AV85" s="76"/>
      <c r="AW85" s="76">
        <v>30</v>
      </c>
      <c r="AX85" s="76"/>
      <c r="AY85" s="76"/>
      <c r="AZ85" s="76"/>
      <c r="BA85" s="76"/>
      <c r="BB85" s="76"/>
      <c r="BC85" s="76"/>
      <c r="BD85" s="41">
        <v>2</v>
      </c>
      <c r="BE85" s="77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41"/>
      <c r="BQ85" s="77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41"/>
    </row>
    <row r="86" spans="2:80" ht="15">
      <c r="B86" s="209" t="s">
        <v>96</v>
      </c>
      <c r="C86" s="88" t="s">
        <v>173</v>
      </c>
      <c r="D86" s="211"/>
      <c r="E86" s="118"/>
      <c r="F86" s="118" t="s">
        <v>89</v>
      </c>
      <c r="G86" s="119">
        <f aca="true" t="shared" si="7" ref="G86:G95">SUM(I86:S86,U86:AE86,AG86:AQ86,AS86:BC86,BE86:BO86,BQ86:CA86,)</f>
        <v>15</v>
      </c>
      <c r="H86" s="120">
        <v>2</v>
      </c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4"/>
      <c r="T86" s="45"/>
      <c r="U86" s="46"/>
      <c r="V86" s="43"/>
      <c r="W86" s="43"/>
      <c r="X86" s="43"/>
      <c r="Y86" s="43"/>
      <c r="Z86" s="43"/>
      <c r="AA86" s="43"/>
      <c r="AB86" s="43"/>
      <c r="AC86" s="43"/>
      <c r="AD86" s="43"/>
      <c r="AE86" s="44"/>
      <c r="AF86" s="45"/>
      <c r="AG86" s="46">
        <v>15</v>
      </c>
      <c r="AH86" s="43"/>
      <c r="AI86" s="43"/>
      <c r="AJ86" s="43"/>
      <c r="AK86" s="43"/>
      <c r="AL86" s="43"/>
      <c r="AM86" s="43"/>
      <c r="AN86" s="43"/>
      <c r="AO86" s="43"/>
      <c r="AP86" s="43"/>
      <c r="AQ86" s="44"/>
      <c r="AR86" s="45">
        <v>2</v>
      </c>
      <c r="AS86" s="46"/>
      <c r="AT86" s="43"/>
      <c r="AU86" s="43"/>
      <c r="AV86" s="43"/>
      <c r="AW86" s="43"/>
      <c r="AX86" s="43"/>
      <c r="AY86" s="43"/>
      <c r="AZ86" s="43"/>
      <c r="BA86" s="43"/>
      <c r="BB86" s="43"/>
      <c r="BC86" s="44"/>
      <c r="BD86" s="45"/>
      <c r="BE86" s="46"/>
      <c r="BF86" s="43"/>
      <c r="BG86" s="43"/>
      <c r="BH86" s="43"/>
      <c r="BI86" s="43"/>
      <c r="BJ86" s="43"/>
      <c r="BK86" s="43"/>
      <c r="BL86" s="43"/>
      <c r="BM86" s="43"/>
      <c r="BN86" s="43"/>
      <c r="BO86" s="44"/>
      <c r="BP86" s="45"/>
      <c r="BQ86" s="46"/>
      <c r="BR86" s="43"/>
      <c r="BS86" s="43"/>
      <c r="BT86" s="43"/>
      <c r="BU86" s="43"/>
      <c r="BV86" s="43"/>
      <c r="BW86" s="43"/>
      <c r="BX86" s="43"/>
      <c r="BY86" s="43"/>
      <c r="BZ86" s="43"/>
      <c r="CA86" s="44"/>
      <c r="CB86" s="45"/>
    </row>
    <row r="87" spans="2:80" ht="15">
      <c r="B87" s="210"/>
      <c r="C87" s="88" t="s">
        <v>130</v>
      </c>
      <c r="D87" s="182"/>
      <c r="E87" s="118"/>
      <c r="F87" s="118" t="s">
        <v>89</v>
      </c>
      <c r="G87" s="119">
        <f t="shared" si="7"/>
        <v>15</v>
      </c>
      <c r="H87" s="120">
        <v>1</v>
      </c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4"/>
      <c r="T87" s="45"/>
      <c r="U87" s="46"/>
      <c r="V87" s="43"/>
      <c r="W87" s="43"/>
      <c r="X87" s="43"/>
      <c r="Y87" s="43"/>
      <c r="Z87" s="43"/>
      <c r="AA87" s="43"/>
      <c r="AB87" s="43"/>
      <c r="AC87" s="43"/>
      <c r="AD87" s="43"/>
      <c r="AE87" s="44"/>
      <c r="AF87" s="45"/>
      <c r="AG87" s="46"/>
      <c r="AH87" s="43">
        <v>15</v>
      </c>
      <c r="AI87" s="43"/>
      <c r="AJ87" s="43"/>
      <c r="AK87" s="43"/>
      <c r="AL87" s="43"/>
      <c r="AM87" s="43"/>
      <c r="AN87" s="43"/>
      <c r="AO87" s="43"/>
      <c r="AP87" s="43"/>
      <c r="AQ87" s="44"/>
      <c r="AR87" s="45">
        <v>1</v>
      </c>
      <c r="AS87" s="46"/>
      <c r="AT87" s="43"/>
      <c r="AU87" s="43"/>
      <c r="AV87" s="43"/>
      <c r="AW87" s="43"/>
      <c r="AX87" s="43"/>
      <c r="AY87" s="43"/>
      <c r="AZ87" s="43"/>
      <c r="BA87" s="43"/>
      <c r="BB87" s="43"/>
      <c r="BC87" s="44"/>
      <c r="BD87" s="45"/>
      <c r="BE87" s="46"/>
      <c r="BF87" s="43"/>
      <c r="BG87" s="43"/>
      <c r="BH87" s="43"/>
      <c r="BI87" s="43"/>
      <c r="BJ87" s="43"/>
      <c r="BK87" s="43"/>
      <c r="BL87" s="43"/>
      <c r="BM87" s="43"/>
      <c r="BN87" s="43"/>
      <c r="BO87" s="44"/>
      <c r="BP87" s="45"/>
      <c r="BQ87" s="46"/>
      <c r="BR87" s="43"/>
      <c r="BS87" s="43"/>
      <c r="BT87" s="43"/>
      <c r="BU87" s="43"/>
      <c r="BV87" s="43"/>
      <c r="BW87" s="43"/>
      <c r="BX87" s="43"/>
      <c r="BY87" s="43"/>
      <c r="BZ87" s="43"/>
      <c r="CA87" s="44"/>
      <c r="CB87" s="45"/>
    </row>
    <row r="88" spans="2:80" ht="15">
      <c r="B88" s="209" t="s">
        <v>97</v>
      </c>
      <c r="C88" s="88" t="s">
        <v>166</v>
      </c>
      <c r="D88" s="211"/>
      <c r="E88" s="118"/>
      <c r="F88" s="118" t="s">
        <v>87</v>
      </c>
      <c r="G88" s="119">
        <f t="shared" si="7"/>
        <v>15</v>
      </c>
      <c r="H88" s="120">
        <f aca="true" t="shared" si="8" ref="H88:H94">SUM(T88,AF88,AR88,BD88,BP88,CB88)</f>
        <v>1</v>
      </c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4"/>
      <c r="T88" s="45"/>
      <c r="U88" s="46"/>
      <c r="V88" s="43"/>
      <c r="W88" s="43"/>
      <c r="X88" s="43"/>
      <c r="Y88" s="43"/>
      <c r="Z88" s="43"/>
      <c r="AA88" s="43"/>
      <c r="AB88" s="43"/>
      <c r="AC88" s="43"/>
      <c r="AD88" s="43"/>
      <c r="AE88" s="44"/>
      <c r="AF88" s="45"/>
      <c r="AG88" s="46"/>
      <c r="AH88" s="43"/>
      <c r="AI88" s="43"/>
      <c r="AJ88" s="43"/>
      <c r="AK88" s="43"/>
      <c r="AL88" s="43"/>
      <c r="AM88" s="43"/>
      <c r="AN88" s="43"/>
      <c r="AO88" s="43"/>
      <c r="AP88" s="43"/>
      <c r="AQ88" s="44"/>
      <c r="AR88" s="45"/>
      <c r="AS88" s="46">
        <v>15</v>
      </c>
      <c r="AT88" s="43"/>
      <c r="AU88" s="43"/>
      <c r="AV88" s="43"/>
      <c r="AW88" s="43"/>
      <c r="AX88" s="43"/>
      <c r="AY88" s="43"/>
      <c r="AZ88" s="43"/>
      <c r="BA88" s="43"/>
      <c r="BB88" s="43"/>
      <c r="BC88" s="44"/>
      <c r="BD88" s="45">
        <v>1</v>
      </c>
      <c r="BE88" s="46"/>
      <c r="BF88" s="43"/>
      <c r="BG88" s="43"/>
      <c r="BH88" s="43"/>
      <c r="BI88" s="43"/>
      <c r="BJ88" s="43"/>
      <c r="BK88" s="43"/>
      <c r="BL88" s="43"/>
      <c r="BM88" s="43"/>
      <c r="BN88" s="43"/>
      <c r="BO88" s="44"/>
      <c r="BP88" s="45"/>
      <c r="BQ88" s="46"/>
      <c r="BR88" s="43"/>
      <c r="BS88" s="43"/>
      <c r="BT88" s="43"/>
      <c r="BU88" s="43"/>
      <c r="BV88" s="43"/>
      <c r="BW88" s="43"/>
      <c r="BX88" s="43"/>
      <c r="BY88" s="43"/>
      <c r="BZ88" s="43"/>
      <c r="CA88" s="44"/>
      <c r="CB88" s="45"/>
    </row>
    <row r="89" spans="2:80" ht="15">
      <c r="B89" s="210"/>
      <c r="C89" s="88" t="s">
        <v>117</v>
      </c>
      <c r="D89" s="182"/>
      <c r="E89" s="118"/>
      <c r="F89" s="118" t="s">
        <v>87</v>
      </c>
      <c r="G89" s="119">
        <f t="shared" si="7"/>
        <v>15</v>
      </c>
      <c r="H89" s="120">
        <v>1</v>
      </c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4"/>
      <c r="T89" s="45"/>
      <c r="U89" s="46"/>
      <c r="V89" s="43"/>
      <c r="W89" s="43"/>
      <c r="X89" s="43"/>
      <c r="Y89" s="43"/>
      <c r="Z89" s="43"/>
      <c r="AA89" s="43"/>
      <c r="AB89" s="43"/>
      <c r="AC89" s="43"/>
      <c r="AD89" s="43"/>
      <c r="AE89" s="44"/>
      <c r="AF89" s="45"/>
      <c r="AG89" s="46"/>
      <c r="AH89" s="43"/>
      <c r="AI89" s="43"/>
      <c r="AJ89" s="43"/>
      <c r="AK89" s="43"/>
      <c r="AL89" s="43"/>
      <c r="AM89" s="43"/>
      <c r="AN89" s="43"/>
      <c r="AO89" s="43"/>
      <c r="AP89" s="43"/>
      <c r="AQ89" s="44"/>
      <c r="AR89" s="45"/>
      <c r="AS89" s="46"/>
      <c r="AT89" s="43">
        <v>15</v>
      </c>
      <c r="AU89" s="43"/>
      <c r="AV89" s="43"/>
      <c r="AW89" s="43"/>
      <c r="AX89" s="43"/>
      <c r="AY89" s="43"/>
      <c r="AZ89" s="43"/>
      <c r="BA89" s="43"/>
      <c r="BB89" s="43"/>
      <c r="BC89" s="44"/>
      <c r="BD89" s="45">
        <v>1</v>
      </c>
      <c r="BE89" s="46"/>
      <c r="BF89" s="43"/>
      <c r="BG89" s="43"/>
      <c r="BH89" s="43"/>
      <c r="BI89" s="43"/>
      <c r="BJ89" s="43"/>
      <c r="BK89" s="43"/>
      <c r="BL89" s="43"/>
      <c r="BM89" s="43"/>
      <c r="BN89" s="43"/>
      <c r="BO89" s="44"/>
      <c r="BP89" s="45"/>
      <c r="BQ89" s="46"/>
      <c r="BR89" s="43"/>
      <c r="BS89" s="43"/>
      <c r="BT89" s="43"/>
      <c r="BU89" s="43"/>
      <c r="BV89" s="43"/>
      <c r="BW89" s="43"/>
      <c r="BX89" s="43"/>
      <c r="BY89" s="43"/>
      <c r="BZ89" s="43"/>
      <c r="CA89" s="44"/>
      <c r="CB89" s="45"/>
    </row>
    <row r="90" spans="2:80" ht="15">
      <c r="B90" s="228" t="s">
        <v>98</v>
      </c>
      <c r="C90" s="88" t="s">
        <v>178</v>
      </c>
      <c r="D90" s="203"/>
      <c r="E90" s="118"/>
      <c r="F90" s="118" t="s">
        <v>85</v>
      </c>
      <c r="G90" s="119">
        <f t="shared" si="7"/>
        <v>15</v>
      </c>
      <c r="H90" s="120">
        <f t="shared" si="8"/>
        <v>1</v>
      </c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4"/>
      <c r="T90" s="45"/>
      <c r="U90" s="46"/>
      <c r="V90" s="43"/>
      <c r="W90" s="43"/>
      <c r="X90" s="43"/>
      <c r="Y90" s="43"/>
      <c r="Z90" s="43"/>
      <c r="AA90" s="43"/>
      <c r="AB90" s="43"/>
      <c r="AC90" s="43"/>
      <c r="AD90" s="43"/>
      <c r="AE90" s="44"/>
      <c r="AF90" s="45"/>
      <c r="AG90" s="46"/>
      <c r="AH90" s="43"/>
      <c r="AI90" s="43"/>
      <c r="AJ90" s="43"/>
      <c r="AK90" s="43"/>
      <c r="AL90" s="43"/>
      <c r="AM90" s="43"/>
      <c r="AN90" s="43"/>
      <c r="AO90" s="43"/>
      <c r="AP90" s="43"/>
      <c r="AQ90" s="44"/>
      <c r="AR90" s="45"/>
      <c r="AS90" s="46"/>
      <c r="AT90" s="43"/>
      <c r="AU90" s="43"/>
      <c r="AV90" s="43"/>
      <c r="AW90" s="43"/>
      <c r="AX90" s="43"/>
      <c r="AY90" s="43"/>
      <c r="AZ90" s="43"/>
      <c r="BA90" s="43"/>
      <c r="BB90" s="43"/>
      <c r="BC90" s="44"/>
      <c r="BD90" s="45"/>
      <c r="BE90" s="46">
        <v>15</v>
      </c>
      <c r="BF90" s="43"/>
      <c r="BG90" s="43"/>
      <c r="BH90" s="43"/>
      <c r="BI90" s="43"/>
      <c r="BJ90" s="43"/>
      <c r="BK90" s="43"/>
      <c r="BL90" s="43"/>
      <c r="BM90" s="43"/>
      <c r="BN90" s="43"/>
      <c r="BO90" s="44"/>
      <c r="BP90" s="45">
        <v>1</v>
      </c>
      <c r="BQ90" s="46"/>
      <c r="BR90" s="43"/>
      <c r="BS90" s="43"/>
      <c r="BT90" s="43"/>
      <c r="BU90" s="43"/>
      <c r="BV90" s="43"/>
      <c r="BW90" s="43"/>
      <c r="BX90" s="43"/>
      <c r="BY90" s="43"/>
      <c r="BZ90" s="43"/>
      <c r="CA90" s="44"/>
      <c r="CB90" s="45"/>
    </row>
    <row r="91" spans="2:80" ht="15">
      <c r="B91" s="210"/>
      <c r="C91" s="88" t="s">
        <v>129</v>
      </c>
      <c r="D91" s="182"/>
      <c r="E91" s="118"/>
      <c r="F91" s="118" t="s">
        <v>85</v>
      </c>
      <c r="G91" s="119">
        <f t="shared" si="7"/>
        <v>15</v>
      </c>
      <c r="H91" s="120">
        <f t="shared" si="8"/>
        <v>1</v>
      </c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4"/>
      <c r="T91" s="45"/>
      <c r="U91" s="46"/>
      <c r="V91" s="43"/>
      <c r="W91" s="43"/>
      <c r="X91" s="43"/>
      <c r="Y91" s="43"/>
      <c r="Z91" s="43"/>
      <c r="AA91" s="43"/>
      <c r="AB91" s="43"/>
      <c r="AC91" s="43"/>
      <c r="AD91" s="43"/>
      <c r="AE91" s="44"/>
      <c r="AF91" s="45"/>
      <c r="AG91" s="46"/>
      <c r="AH91" s="43"/>
      <c r="AI91" s="43"/>
      <c r="AJ91" s="43"/>
      <c r="AK91" s="43"/>
      <c r="AL91" s="43"/>
      <c r="AM91" s="43"/>
      <c r="AN91" s="43"/>
      <c r="AO91" s="43"/>
      <c r="AP91" s="43"/>
      <c r="AQ91" s="44"/>
      <c r="AR91" s="45"/>
      <c r="AS91" s="46"/>
      <c r="AT91" s="43"/>
      <c r="AU91" s="43"/>
      <c r="AV91" s="43"/>
      <c r="AW91" s="43"/>
      <c r="AX91" s="43"/>
      <c r="AY91" s="43"/>
      <c r="AZ91" s="43"/>
      <c r="BA91" s="43"/>
      <c r="BB91" s="43"/>
      <c r="BC91" s="44"/>
      <c r="BD91" s="45"/>
      <c r="BE91" s="46"/>
      <c r="BF91" s="43">
        <v>15</v>
      </c>
      <c r="BG91" s="43"/>
      <c r="BH91" s="43"/>
      <c r="BI91" s="43"/>
      <c r="BJ91" s="43"/>
      <c r="BK91" s="43"/>
      <c r="BL91" s="43"/>
      <c r="BM91" s="43"/>
      <c r="BN91" s="43"/>
      <c r="BO91" s="44"/>
      <c r="BP91" s="45">
        <v>1</v>
      </c>
      <c r="BQ91" s="46"/>
      <c r="BR91" s="43"/>
      <c r="BS91" s="43"/>
      <c r="BT91" s="43"/>
      <c r="BU91" s="43"/>
      <c r="BV91" s="43"/>
      <c r="BW91" s="43"/>
      <c r="BX91" s="43"/>
      <c r="BY91" s="43"/>
      <c r="BZ91" s="43"/>
      <c r="CA91" s="44"/>
      <c r="CB91" s="45"/>
    </row>
    <row r="92" spans="2:80" ht="15">
      <c r="B92" s="209" t="s">
        <v>99</v>
      </c>
      <c r="C92" s="88" t="s">
        <v>197</v>
      </c>
      <c r="D92" s="211"/>
      <c r="E92" s="118"/>
      <c r="F92" s="118" t="s">
        <v>91</v>
      </c>
      <c r="G92" s="119">
        <f t="shared" si="7"/>
        <v>15</v>
      </c>
      <c r="H92" s="120">
        <f t="shared" si="8"/>
        <v>1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4"/>
      <c r="T92" s="45"/>
      <c r="U92" s="46"/>
      <c r="V92" s="43"/>
      <c r="W92" s="43"/>
      <c r="X92" s="43"/>
      <c r="Y92" s="43"/>
      <c r="Z92" s="43"/>
      <c r="AA92" s="43"/>
      <c r="AB92" s="43"/>
      <c r="AC92" s="43"/>
      <c r="AD92" s="43"/>
      <c r="AE92" s="44"/>
      <c r="AF92" s="45"/>
      <c r="AG92" s="46"/>
      <c r="AH92" s="43"/>
      <c r="AI92" s="43"/>
      <c r="AJ92" s="43"/>
      <c r="AK92" s="43"/>
      <c r="AL92" s="43"/>
      <c r="AM92" s="43"/>
      <c r="AN92" s="43"/>
      <c r="AO92" s="43"/>
      <c r="AP92" s="43"/>
      <c r="AQ92" s="44"/>
      <c r="AR92" s="45"/>
      <c r="AS92" s="46"/>
      <c r="AT92" s="43"/>
      <c r="AU92" s="43"/>
      <c r="AV92" s="43"/>
      <c r="AW92" s="43"/>
      <c r="AX92" s="43"/>
      <c r="AY92" s="43"/>
      <c r="AZ92" s="43"/>
      <c r="BA92" s="43"/>
      <c r="BB92" s="43"/>
      <c r="BC92" s="44"/>
      <c r="BD92" s="45"/>
      <c r="BE92" s="46"/>
      <c r="BF92" s="43"/>
      <c r="BG92" s="43"/>
      <c r="BH92" s="43"/>
      <c r="BI92" s="43"/>
      <c r="BJ92" s="43"/>
      <c r="BK92" s="43"/>
      <c r="BL92" s="43"/>
      <c r="BM92" s="43"/>
      <c r="BN92" s="43"/>
      <c r="BO92" s="44"/>
      <c r="BP92" s="45"/>
      <c r="BQ92" s="46">
        <v>15</v>
      </c>
      <c r="BR92" s="43"/>
      <c r="BS92" s="43"/>
      <c r="BT92" s="43"/>
      <c r="BU92" s="43"/>
      <c r="BV92" s="43"/>
      <c r="BW92" s="43"/>
      <c r="BX92" s="43"/>
      <c r="BY92" s="43"/>
      <c r="BZ92" s="43"/>
      <c r="CA92" s="44"/>
      <c r="CB92" s="45">
        <v>1</v>
      </c>
    </row>
    <row r="93" spans="2:80" ht="15">
      <c r="B93" s="210"/>
      <c r="C93" s="88" t="s">
        <v>140</v>
      </c>
      <c r="D93" s="182"/>
      <c r="E93" s="118"/>
      <c r="F93" s="118" t="s">
        <v>91</v>
      </c>
      <c r="G93" s="119">
        <f t="shared" si="7"/>
        <v>15</v>
      </c>
      <c r="H93" s="120">
        <f t="shared" si="8"/>
        <v>1</v>
      </c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4"/>
      <c r="T93" s="45"/>
      <c r="U93" s="46"/>
      <c r="V93" s="43"/>
      <c r="W93" s="43"/>
      <c r="X93" s="43"/>
      <c r="Y93" s="43"/>
      <c r="Z93" s="43"/>
      <c r="AA93" s="43"/>
      <c r="AB93" s="43"/>
      <c r="AC93" s="43"/>
      <c r="AD93" s="43"/>
      <c r="AE93" s="44"/>
      <c r="AF93" s="45"/>
      <c r="AG93" s="46"/>
      <c r="AH93" s="43"/>
      <c r="AI93" s="43"/>
      <c r="AJ93" s="43"/>
      <c r="AK93" s="43"/>
      <c r="AL93" s="43"/>
      <c r="AM93" s="43"/>
      <c r="AN93" s="43"/>
      <c r="AO93" s="43"/>
      <c r="AP93" s="43"/>
      <c r="AQ93" s="44"/>
      <c r="AR93" s="45"/>
      <c r="AS93" s="46"/>
      <c r="AT93" s="43"/>
      <c r="AU93" s="43"/>
      <c r="AV93" s="43"/>
      <c r="AW93" s="43"/>
      <c r="AX93" s="43"/>
      <c r="AY93" s="43"/>
      <c r="AZ93" s="43"/>
      <c r="BA93" s="43"/>
      <c r="BB93" s="43"/>
      <c r="BC93" s="44"/>
      <c r="BD93" s="45"/>
      <c r="BE93" s="46"/>
      <c r="BF93" s="43"/>
      <c r="BG93" s="43"/>
      <c r="BH93" s="43"/>
      <c r="BI93" s="43"/>
      <c r="BJ93" s="43"/>
      <c r="BK93" s="43"/>
      <c r="BL93" s="43"/>
      <c r="BM93" s="43"/>
      <c r="BN93" s="43"/>
      <c r="BO93" s="44"/>
      <c r="BP93" s="45"/>
      <c r="BQ93" s="46"/>
      <c r="BR93" s="43">
        <v>15</v>
      </c>
      <c r="BS93" s="43"/>
      <c r="BT93" s="43"/>
      <c r="BU93" s="43"/>
      <c r="BV93" s="43"/>
      <c r="BW93" s="43"/>
      <c r="BX93" s="43"/>
      <c r="BY93" s="43"/>
      <c r="BZ93" s="43"/>
      <c r="CA93" s="44"/>
      <c r="CB93" s="45">
        <v>1</v>
      </c>
    </row>
    <row r="94" spans="2:80" ht="15.75">
      <c r="B94" s="145" t="s">
        <v>100</v>
      </c>
      <c r="C94" s="89" t="s">
        <v>196</v>
      </c>
      <c r="D94" s="122"/>
      <c r="E94" s="123"/>
      <c r="F94" s="123" t="s">
        <v>91</v>
      </c>
      <c r="G94" s="119">
        <f t="shared" si="7"/>
        <v>30</v>
      </c>
      <c r="H94" s="120">
        <f t="shared" si="8"/>
        <v>2</v>
      </c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5" t="s">
        <v>134</v>
      </c>
      <c r="U94" s="68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5"/>
      <c r="AG94" s="68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5"/>
      <c r="AS94" s="68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5"/>
      <c r="BE94" s="68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5"/>
      <c r="BQ94" s="68"/>
      <c r="BR94" s="43">
        <v>30</v>
      </c>
      <c r="BS94" s="43"/>
      <c r="BT94" s="43"/>
      <c r="BU94" s="43"/>
      <c r="BV94" s="43"/>
      <c r="BW94" s="43"/>
      <c r="BX94" s="43"/>
      <c r="BY94" s="43"/>
      <c r="BZ94" s="43"/>
      <c r="CA94" s="43"/>
      <c r="CB94" s="45">
        <v>2</v>
      </c>
    </row>
    <row r="95" spans="2:80" ht="15.75">
      <c r="B95" s="145" t="s">
        <v>101</v>
      </c>
      <c r="C95" s="89" t="s">
        <v>195</v>
      </c>
      <c r="D95" s="122"/>
      <c r="E95" s="123"/>
      <c r="F95" s="123" t="s">
        <v>91</v>
      </c>
      <c r="G95" s="119">
        <f t="shared" si="7"/>
        <v>15</v>
      </c>
      <c r="H95" s="120">
        <v>2</v>
      </c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5"/>
      <c r="U95" s="68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5"/>
      <c r="AG95" s="68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5"/>
      <c r="AS95" s="68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5"/>
      <c r="BE95" s="68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5"/>
      <c r="BQ95" s="68">
        <v>15</v>
      </c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5">
        <v>2</v>
      </c>
    </row>
    <row r="96" spans="2:80" ht="15.75">
      <c r="B96" s="225" t="s">
        <v>10</v>
      </c>
      <c r="C96" s="226"/>
      <c r="D96" s="227"/>
      <c r="E96" s="227"/>
      <c r="F96" s="227"/>
      <c r="G96" s="134">
        <f>SUM(G79:G95)</f>
        <v>305</v>
      </c>
      <c r="H96" s="134">
        <f>SUM(H79:H95)</f>
        <v>23</v>
      </c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78"/>
      <c r="U96" s="69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8"/>
      <c r="AG96" s="69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8"/>
      <c r="AS96" s="69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8"/>
      <c r="BE96" s="69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8"/>
      <c r="BQ96" s="69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8"/>
    </row>
    <row r="97" spans="2:80" ht="15.75">
      <c r="B97" s="212" t="s">
        <v>56</v>
      </c>
      <c r="C97" s="212"/>
      <c r="D97" s="212"/>
      <c r="E97" s="212"/>
      <c r="F97" s="212"/>
      <c r="G97" s="212"/>
      <c r="H97" s="212"/>
      <c r="I97" s="138">
        <f aca="true" t="shared" si="9" ref="I97:AN97">SUM(I13:I96)</f>
        <v>105</v>
      </c>
      <c r="J97" s="138">
        <f t="shared" si="9"/>
        <v>225</v>
      </c>
      <c r="K97" s="138">
        <f t="shared" si="9"/>
        <v>0</v>
      </c>
      <c r="L97" s="138">
        <f t="shared" si="9"/>
        <v>0</v>
      </c>
      <c r="M97" s="138">
        <f t="shared" si="9"/>
        <v>135</v>
      </c>
      <c r="N97" s="138">
        <f t="shared" si="9"/>
        <v>5</v>
      </c>
      <c r="O97" s="138">
        <f t="shared" si="9"/>
        <v>0</v>
      </c>
      <c r="P97" s="138">
        <f t="shared" si="9"/>
        <v>0</v>
      </c>
      <c r="Q97" s="138">
        <f t="shared" si="9"/>
        <v>0</v>
      </c>
      <c r="R97" s="138">
        <f t="shared" si="9"/>
        <v>0</v>
      </c>
      <c r="S97" s="138">
        <f t="shared" si="9"/>
        <v>0</v>
      </c>
      <c r="T97" s="90">
        <f t="shared" si="9"/>
        <v>30</v>
      </c>
      <c r="U97" s="137">
        <f t="shared" si="9"/>
        <v>90</v>
      </c>
      <c r="V97" s="137">
        <f t="shared" si="9"/>
        <v>210</v>
      </c>
      <c r="W97" s="137">
        <f t="shared" si="9"/>
        <v>0</v>
      </c>
      <c r="X97" s="137">
        <f t="shared" si="9"/>
        <v>0</v>
      </c>
      <c r="Y97" s="137">
        <f t="shared" si="9"/>
        <v>120</v>
      </c>
      <c r="Z97" s="137">
        <f t="shared" si="9"/>
        <v>0</v>
      </c>
      <c r="AA97" s="137">
        <f t="shared" si="9"/>
        <v>0</v>
      </c>
      <c r="AB97" s="137">
        <f t="shared" si="9"/>
        <v>0</v>
      </c>
      <c r="AC97" s="137">
        <f t="shared" si="9"/>
        <v>30</v>
      </c>
      <c r="AD97" s="137">
        <f t="shared" si="9"/>
        <v>0</v>
      </c>
      <c r="AE97" s="137">
        <f t="shared" si="9"/>
        <v>0</v>
      </c>
      <c r="AF97" s="90">
        <f t="shared" si="9"/>
        <v>28</v>
      </c>
      <c r="AG97" s="93">
        <f t="shared" si="9"/>
        <v>150</v>
      </c>
      <c r="AH97" s="93">
        <f t="shared" si="9"/>
        <v>105</v>
      </c>
      <c r="AI97" s="93">
        <f t="shared" si="9"/>
        <v>0</v>
      </c>
      <c r="AJ97" s="93">
        <f t="shared" si="9"/>
        <v>0</v>
      </c>
      <c r="AK97" s="93">
        <f t="shared" si="9"/>
        <v>105</v>
      </c>
      <c r="AL97" s="93">
        <f t="shared" si="9"/>
        <v>0</v>
      </c>
      <c r="AM97" s="93">
        <f t="shared" si="9"/>
        <v>0</v>
      </c>
      <c r="AN97" s="93">
        <f t="shared" si="9"/>
        <v>0</v>
      </c>
      <c r="AO97" s="93">
        <f aca="true" t="shared" si="10" ref="AO97:BT97">SUM(AO13:AO96)</f>
        <v>0</v>
      </c>
      <c r="AP97" s="93">
        <f t="shared" si="10"/>
        <v>0</v>
      </c>
      <c r="AQ97" s="93">
        <f t="shared" si="10"/>
        <v>0</v>
      </c>
      <c r="AR97" s="90">
        <f t="shared" si="10"/>
        <v>28</v>
      </c>
      <c r="AS97" s="93">
        <f t="shared" si="10"/>
        <v>90</v>
      </c>
      <c r="AT97" s="93">
        <f t="shared" si="10"/>
        <v>120</v>
      </c>
      <c r="AU97" s="93">
        <f t="shared" si="10"/>
        <v>0</v>
      </c>
      <c r="AV97" s="93">
        <f t="shared" si="10"/>
        <v>0</v>
      </c>
      <c r="AW97" s="93">
        <f t="shared" si="10"/>
        <v>150</v>
      </c>
      <c r="AX97" s="93">
        <f t="shared" si="10"/>
        <v>0</v>
      </c>
      <c r="AY97" s="93">
        <f t="shared" si="10"/>
        <v>0</v>
      </c>
      <c r="AZ97" s="93">
        <f t="shared" si="10"/>
        <v>0</v>
      </c>
      <c r="BA97" s="93">
        <f t="shared" si="10"/>
        <v>0</v>
      </c>
      <c r="BB97" s="93">
        <f t="shared" si="10"/>
        <v>0</v>
      </c>
      <c r="BC97" s="93">
        <f t="shared" si="10"/>
        <v>0</v>
      </c>
      <c r="BD97" s="90">
        <f t="shared" si="10"/>
        <v>26</v>
      </c>
      <c r="BE97" s="93">
        <f t="shared" si="10"/>
        <v>45</v>
      </c>
      <c r="BF97" s="93">
        <f t="shared" si="10"/>
        <v>60</v>
      </c>
      <c r="BG97" s="93">
        <f t="shared" si="10"/>
        <v>0</v>
      </c>
      <c r="BH97" s="93">
        <f t="shared" si="10"/>
        <v>30</v>
      </c>
      <c r="BI97" s="93">
        <f t="shared" si="10"/>
        <v>105</v>
      </c>
      <c r="BJ97" s="93">
        <f t="shared" si="10"/>
        <v>0</v>
      </c>
      <c r="BK97" s="93">
        <f t="shared" si="10"/>
        <v>0</v>
      </c>
      <c r="BL97" s="93">
        <f t="shared" si="10"/>
        <v>0</v>
      </c>
      <c r="BM97" s="93">
        <f t="shared" si="10"/>
        <v>0</v>
      </c>
      <c r="BN97" s="93">
        <f t="shared" si="10"/>
        <v>0</v>
      </c>
      <c r="BO97" s="93">
        <f t="shared" si="10"/>
        <v>0</v>
      </c>
      <c r="BP97" s="90">
        <f t="shared" si="10"/>
        <v>26</v>
      </c>
      <c r="BQ97" s="92">
        <f t="shared" si="10"/>
        <v>45</v>
      </c>
      <c r="BR97" s="92">
        <f t="shared" si="10"/>
        <v>75</v>
      </c>
      <c r="BS97" s="92">
        <f t="shared" si="10"/>
        <v>0</v>
      </c>
      <c r="BT97" s="92">
        <f t="shared" si="10"/>
        <v>30</v>
      </c>
      <c r="BU97" s="92">
        <f aca="true" t="shared" si="11" ref="BU97:CB97">SUM(BU13:BU96)</f>
        <v>75</v>
      </c>
      <c r="BV97" s="92">
        <f t="shared" si="11"/>
        <v>0</v>
      </c>
      <c r="BW97" s="92">
        <f t="shared" si="11"/>
        <v>0</v>
      </c>
      <c r="BX97" s="92">
        <f t="shared" si="11"/>
        <v>0</v>
      </c>
      <c r="BY97" s="92">
        <f t="shared" si="11"/>
        <v>0</v>
      </c>
      <c r="BZ97" s="92">
        <f t="shared" si="11"/>
        <v>0</v>
      </c>
      <c r="CA97" s="92">
        <f t="shared" si="11"/>
        <v>0</v>
      </c>
      <c r="CB97" s="90">
        <f t="shared" si="11"/>
        <v>26</v>
      </c>
    </row>
    <row r="98" spans="2:80" s="15" customFormat="1" ht="15.75">
      <c r="B98" s="213" t="s">
        <v>74</v>
      </c>
      <c r="C98" s="213"/>
      <c r="D98" s="213"/>
      <c r="E98" s="213"/>
      <c r="F98" s="213"/>
      <c r="G98" s="61">
        <f>SUBTOTAL(9,G27,G68,G63,G76,G96)</f>
        <v>2105</v>
      </c>
      <c r="H98" s="61">
        <v>164</v>
      </c>
      <c r="I98" s="214" t="s">
        <v>61</v>
      </c>
      <c r="J98" s="214"/>
      <c r="K98" s="214"/>
      <c r="L98" s="214"/>
      <c r="M98" s="214"/>
      <c r="N98" s="214"/>
      <c r="O98" s="214"/>
      <c r="P98" s="214"/>
      <c r="Q98" s="215">
        <f>SUM(I97:S97)</f>
        <v>470</v>
      </c>
      <c r="R98" s="202"/>
      <c r="S98" s="62" t="s">
        <v>62</v>
      </c>
      <c r="T98" s="60">
        <f>T97</f>
        <v>30</v>
      </c>
      <c r="U98" s="200" t="s">
        <v>63</v>
      </c>
      <c r="V98" s="201"/>
      <c r="W98" s="201"/>
      <c r="X98" s="201"/>
      <c r="Y98" s="201"/>
      <c r="Z98" s="201"/>
      <c r="AA98" s="201"/>
      <c r="AB98" s="201"/>
      <c r="AC98" s="202">
        <f>SUM(U97:AE97)</f>
        <v>450</v>
      </c>
      <c r="AD98" s="202"/>
      <c r="AE98" s="62" t="s">
        <v>62</v>
      </c>
      <c r="AF98" s="60">
        <f>AF97</f>
        <v>28</v>
      </c>
      <c r="AG98" s="200" t="s">
        <v>64</v>
      </c>
      <c r="AH98" s="201"/>
      <c r="AI98" s="201"/>
      <c r="AJ98" s="201"/>
      <c r="AK98" s="201"/>
      <c r="AL98" s="201"/>
      <c r="AM98" s="201"/>
      <c r="AN98" s="201"/>
      <c r="AO98" s="202">
        <f>SUM(AG97:AQ97)</f>
        <v>360</v>
      </c>
      <c r="AP98" s="202"/>
      <c r="AQ98" s="63" t="s">
        <v>62</v>
      </c>
      <c r="AR98" s="64">
        <f>AR97</f>
        <v>28</v>
      </c>
      <c r="AS98" s="200" t="s">
        <v>65</v>
      </c>
      <c r="AT98" s="201"/>
      <c r="AU98" s="201"/>
      <c r="AV98" s="201"/>
      <c r="AW98" s="201"/>
      <c r="AX98" s="201"/>
      <c r="AY98" s="201"/>
      <c r="AZ98" s="201"/>
      <c r="BA98" s="202">
        <f>SUM(AS97:BC97)</f>
        <v>360</v>
      </c>
      <c r="BB98" s="202"/>
      <c r="BC98" s="62" t="s">
        <v>62</v>
      </c>
      <c r="BD98" s="64">
        <f>BD97</f>
        <v>26</v>
      </c>
      <c r="BE98" s="200" t="s">
        <v>66</v>
      </c>
      <c r="BF98" s="201"/>
      <c r="BG98" s="201"/>
      <c r="BH98" s="201"/>
      <c r="BI98" s="201"/>
      <c r="BJ98" s="201"/>
      <c r="BK98" s="201"/>
      <c r="BL98" s="201"/>
      <c r="BM98" s="202">
        <f>SUM(BE97:BO97)</f>
        <v>240</v>
      </c>
      <c r="BN98" s="202"/>
      <c r="BO98" s="62" t="s">
        <v>62</v>
      </c>
      <c r="BP98" s="64">
        <f>BP97</f>
        <v>26</v>
      </c>
      <c r="BQ98" s="200" t="s">
        <v>67</v>
      </c>
      <c r="BR98" s="201"/>
      <c r="BS98" s="201"/>
      <c r="BT98" s="201"/>
      <c r="BU98" s="201"/>
      <c r="BV98" s="201"/>
      <c r="BW98" s="201"/>
      <c r="BX98" s="201"/>
      <c r="BY98" s="202">
        <f>SUM(BQ97:CA97)</f>
        <v>225</v>
      </c>
      <c r="BZ98" s="202"/>
      <c r="CA98" s="62" t="s">
        <v>62</v>
      </c>
      <c r="CB98" s="64">
        <f>CB97</f>
        <v>26</v>
      </c>
    </row>
    <row r="99" spans="2:80" s="15" customFormat="1" ht="15.75">
      <c r="B99" s="194" t="s">
        <v>151</v>
      </c>
      <c r="C99" s="195"/>
      <c r="D99" s="195"/>
      <c r="E99" s="195"/>
      <c r="F99" s="195"/>
      <c r="G99" s="195"/>
      <c r="H99" s="196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8"/>
      <c r="U99" s="71"/>
      <c r="V99" s="57"/>
      <c r="W99" s="57"/>
      <c r="X99" s="57"/>
      <c r="Y99" s="57"/>
      <c r="Z99" s="57"/>
      <c r="AA99" s="57"/>
      <c r="AB99" s="57"/>
      <c r="AC99" s="57"/>
      <c r="AD99" s="59"/>
      <c r="AE99" s="59"/>
      <c r="AF99" s="58"/>
      <c r="AG99" s="71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8"/>
      <c r="AS99" s="71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8"/>
      <c r="BE99" s="71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8"/>
      <c r="BQ99" s="71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8"/>
    </row>
    <row r="100" spans="2:80" s="148" customFormat="1" ht="15.75">
      <c r="B100" s="38" t="s">
        <v>78</v>
      </c>
      <c r="C100" s="51" t="s">
        <v>160</v>
      </c>
      <c r="D100" s="116"/>
      <c r="E100" s="116"/>
      <c r="F100" s="116" t="s">
        <v>84</v>
      </c>
      <c r="G100" s="113">
        <f>SUM(I100:S100,U100:AE100,AG100:AQ100,AS100:BC100,BE100:BO100,BQ100:CA100,)</f>
        <v>30</v>
      </c>
      <c r="H100" s="114">
        <f>SUM(T100,AF100,AR100,BD100,BP100,CB100)</f>
        <v>2</v>
      </c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50"/>
      <c r="U100" s="151"/>
      <c r="V100" s="149"/>
      <c r="W100" s="149"/>
      <c r="X100" s="149"/>
      <c r="Y100" s="149"/>
      <c r="Z100" s="149"/>
      <c r="AA100" s="149"/>
      <c r="AB100" s="149"/>
      <c r="AC100" s="149"/>
      <c r="AD100" s="149">
        <v>30</v>
      </c>
      <c r="AE100" s="149"/>
      <c r="AF100" s="150">
        <v>2</v>
      </c>
      <c r="AG100" s="151"/>
      <c r="AH100" s="149"/>
      <c r="AI100" s="149"/>
      <c r="AJ100" s="149"/>
      <c r="AK100" s="149"/>
      <c r="AL100" s="149"/>
      <c r="AM100" s="149"/>
      <c r="AN100" s="149"/>
      <c r="AO100" s="149"/>
      <c r="AQ100" s="149"/>
      <c r="AR100" s="150"/>
      <c r="AS100" s="151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52"/>
      <c r="BD100" s="150"/>
      <c r="BE100" s="151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50"/>
      <c r="BQ100" s="151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53"/>
      <c r="CB100" s="150"/>
    </row>
    <row r="101" spans="2:80" s="148" customFormat="1" ht="15.75">
      <c r="B101" s="38" t="s">
        <v>79</v>
      </c>
      <c r="C101" s="51" t="s">
        <v>138</v>
      </c>
      <c r="D101" s="116"/>
      <c r="E101" s="116"/>
      <c r="F101" s="116" t="s">
        <v>90</v>
      </c>
      <c r="G101" s="113">
        <f>SUM(I101:S101,U101:AE101,AG101:AQ101,AS101:BC101,BE101:BO101,BQ101:CA101,)</f>
        <v>180</v>
      </c>
      <c r="H101" s="114">
        <f>SUM(T101,AF101,AR101,BD101,BP101,CB101)</f>
        <v>6</v>
      </c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50"/>
      <c r="U101" s="151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50"/>
      <c r="AG101" s="151"/>
      <c r="AH101" s="149"/>
      <c r="AI101" s="149"/>
      <c r="AJ101" s="149"/>
      <c r="AK101" s="149"/>
      <c r="AL101" s="149"/>
      <c r="AM101" s="149"/>
      <c r="AN101" s="149"/>
      <c r="AO101" s="149"/>
      <c r="AP101" s="149">
        <v>90</v>
      </c>
      <c r="AQ101" s="149"/>
      <c r="AR101" s="150">
        <v>2</v>
      </c>
      <c r="AS101" s="151"/>
      <c r="AT101" s="149"/>
      <c r="AU101" s="149"/>
      <c r="AV101" s="149"/>
      <c r="AW101" s="149"/>
      <c r="AX101" s="149"/>
      <c r="AY101" s="149"/>
      <c r="AZ101" s="149"/>
      <c r="BA101" s="149"/>
      <c r="BB101" s="149">
        <v>90</v>
      </c>
      <c r="BC101" s="152"/>
      <c r="BD101" s="150">
        <v>4</v>
      </c>
      <c r="BE101" s="151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50"/>
      <c r="BQ101" s="151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53"/>
      <c r="CB101" s="150"/>
    </row>
    <row r="102" spans="2:80" s="148" customFormat="1" ht="47.25">
      <c r="B102" s="38" t="s">
        <v>80</v>
      </c>
      <c r="C102" s="51" t="s">
        <v>161</v>
      </c>
      <c r="D102" s="116"/>
      <c r="E102" s="116"/>
      <c r="F102" s="116" t="s">
        <v>92</v>
      </c>
      <c r="G102" s="113">
        <v>150</v>
      </c>
      <c r="H102" s="114">
        <v>8</v>
      </c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50"/>
      <c r="U102" s="151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50"/>
      <c r="AG102" s="151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50"/>
      <c r="AS102" s="151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52"/>
      <c r="BD102" s="150"/>
      <c r="BE102" s="151"/>
      <c r="BF102" s="149"/>
      <c r="BG102" s="149"/>
      <c r="BH102" s="149"/>
      <c r="BI102" s="149"/>
      <c r="BJ102" s="149"/>
      <c r="BK102" s="149"/>
      <c r="BL102" s="149"/>
      <c r="BM102" s="149"/>
      <c r="BN102" s="149">
        <v>70</v>
      </c>
      <c r="BO102" s="149"/>
      <c r="BP102" s="150">
        <v>4</v>
      </c>
      <c r="BQ102" s="151"/>
      <c r="BR102" s="149"/>
      <c r="BS102" s="149"/>
      <c r="BT102" s="149"/>
      <c r="BU102" s="149"/>
      <c r="BV102" s="149"/>
      <c r="BW102" s="149"/>
      <c r="BX102" s="149"/>
      <c r="BY102" s="149"/>
      <c r="BZ102" s="149">
        <v>80</v>
      </c>
      <c r="CA102" s="153"/>
      <c r="CB102" s="150">
        <v>4</v>
      </c>
    </row>
    <row r="103" spans="2:80" s="15" customFormat="1" ht="15.75">
      <c r="B103" s="197" t="s">
        <v>10</v>
      </c>
      <c r="C103" s="198"/>
      <c r="D103" s="198"/>
      <c r="E103" s="198"/>
      <c r="F103" s="199"/>
      <c r="G103" s="115">
        <f>SUM(G100:G102)</f>
        <v>360</v>
      </c>
      <c r="H103" s="136">
        <f>SUM(H100:H102)</f>
        <v>16</v>
      </c>
      <c r="I103" s="23">
        <f aca="true" t="shared" si="12" ref="I103:BT103">SUM(I100:I102)</f>
        <v>0</v>
      </c>
      <c r="J103" s="23">
        <f t="shared" si="12"/>
        <v>0</v>
      </c>
      <c r="K103" s="23">
        <f t="shared" si="12"/>
        <v>0</v>
      </c>
      <c r="L103" s="23">
        <f t="shared" si="12"/>
        <v>0</v>
      </c>
      <c r="M103" s="23">
        <f t="shared" si="12"/>
        <v>0</v>
      </c>
      <c r="N103" s="23">
        <f t="shared" si="12"/>
        <v>0</v>
      </c>
      <c r="O103" s="23">
        <f t="shared" si="12"/>
        <v>0</v>
      </c>
      <c r="P103" s="23">
        <f t="shared" si="12"/>
        <v>0</v>
      </c>
      <c r="Q103" s="23">
        <f t="shared" si="12"/>
        <v>0</v>
      </c>
      <c r="R103" s="23">
        <f t="shared" si="12"/>
        <v>0</v>
      </c>
      <c r="S103" s="23">
        <f t="shared" si="12"/>
        <v>0</v>
      </c>
      <c r="T103" s="22">
        <f t="shared" si="12"/>
        <v>0</v>
      </c>
      <c r="U103" s="72">
        <f t="shared" si="12"/>
        <v>0</v>
      </c>
      <c r="V103" s="23">
        <f t="shared" si="12"/>
        <v>0</v>
      </c>
      <c r="W103" s="23">
        <f t="shared" si="12"/>
        <v>0</v>
      </c>
      <c r="X103" s="23">
        <f t="shared" si="12"/>
        <v>0</v>
      </c>
      <c r="Y103" s="23">
        <f t="shared" si="12"/>
        <v>0</v>
      </c>
      <c r="Z103" s="23">
        <f t="shared" si="12"/>
        <v>0</v>
      </c>
      <c r="AA103" s="23">
        <f t="shared" si="12"/>
        <v>0</v>
      </c>
      <c r="AB103" s="23">
        <f t="shared" si="12"/>
        <v>0</v>
      </c>
      <c r="AC103" s="23">
        <f t="shared" si="12"/>
        <v>0</v>
      </c>
      <c r="AD103" s="23">
        <f>SUM(AD100:AD102)</f>
        <v>30</v>
      </c>
      <c r="AE103" s="23">
        <f t="shared" si="12"/>
        <v>0</v>
      </c>
      <c r="AF103" s="22">
        <f>SUM(AF100:AF102)</f>
        <v>2</v>
      </c>
      <c r="AG103" s="72">
        <f t="shared" si="12"/>
        <v>0</v>
      </c>
      <c r="AH103" s="23">
        <f t="shared" si="12"/>
        <v>0</v>
      </c>
      <c r="AI103" s="23">
        <f t="shared" si="12"/>
        <v>0</v>
      </c>
      <c r="AJ103" s="23">
        <f t="shared" si="12"/>
        <v>0</v>
      </c>
      <c r="AK103" s="23">
        <f t="shared" si="12"/>
        <v>0</v>
      </c>
      <c r="AL103" s="23">
        <f t="shared" si="12"/>
        <v>0</v>
      </c>
      <c r="AM103" s="23">
        <f t="shared" si="12"/>
        <v>0</v>
      </c>
      <c r="AN103" s="23">
        <f t="shared" si="12"/>
        <v>0</v>
      </c>
      <c r="AO103" s="23">
        <f t="shared" si="12"/>
        <v>0</v>
      </c>
      <c r="AP103" s="23">
        <f t="shared" si="12"/>
        <v>90</v>
      </c>
      <c r="AQ103" s="23">
        <f t="shared" si="12"/>
        <v>0</v>
      </c>
      <c r="AR103" s="22">
        <f t="shared" si="12"/>
        <v>2</v>
      </c>
      <c r="AS103" s="72">
        <f t="shared" si="12"/>
        <v>0</v>
      </c>
      <c r="AT103" s="23">
        <f t="shared" si="12"/>
        <v>0</v>
      </c>
      <c r="AU103" s="23">
        <f t="shared" si="12"/>
        <v>0</v>
      </c>
      <c r="AV103" s="23">
        <f t="shared" si="12"/>
        <v>0</v>
      </c>
      <c r="AW103" s="23">
        <f t="shared" si="12"/>
        <v>0</v>
      </c>
      <c r="AX103" s="23">
        <f t="shared" si="12"/>
        <v>0</v>
      </c>
      <c r="AY103" s="23">
        <f t="shared" si="12"/>
        <v>0</v>
      </c>
      <c r="AZ103" s="23">
        <f t="shared" si="12"/>
        <v>0</v>
      </c>
      <c r="BA103" s="23">
        <f t="shared" si="12"/>
        <v>0</v>
      </c>
      <c r="BB103" s="23">
        <f>SUM(BB100:BB102)</f>
        <v>90</v>
      </c>
      <c r="BC103" s="23">
        <f>SUM(BC100:BC102)</f>
        <v>0</v>
      </c>
      <c r="BD103" s="22">
        <f>SUM(BD100:BD102)</f>
        <v>4</v>
      </c>
      <c r="BE103" s="72">
        <f t="shared" si="12"/>
        <v>0</v>
      </c>
      <c r="BF103" s="23">
        <f t="shared" si="12"/>
        <v>0</v>
      </c>
      <c r="BG103" s="23">
        <f t="shared" si="12"/>
        <v>0</v>
      </c>
      <c r="BH103" s="23">
        <f t="shared" si="12"/>
        <v>0</v>
      </c>
      <c r="BI103" s="23">
        <f t="shared" si="12"/>
        <v>0</v>
      </c>
      <c r="BJ103" s="23">
        <f t="shared" si="12"/>
        <v>0</v>
      </c>
      <c r="BK103" s="23">
        <f t="shared" si="12"/>
        <v>0</v>
      </c>
      <c r="BL103" s="23">
        <f t="shared" si="12"/>
        <v>0</v>
      </c>
      <c r="BM103" s="23">
        <f t="shared" si="12"/>
        <v>0</v>
      </c>
      <c r="BN103" s="23">
        <f t="shared" si="12"/>
        <v>70</v>
      </c>
      <c r="BO103" s="23">
        <f t="shared" si="12"/>
        <v>0</v>
      </c>
      <c r="BP103" s="22">
        <f t="shared" si="12"/>
        <v>4</v>
      </c>
      <c r="BQ103" s="72">
        <f t="shared" si="12"/>
        <v>0</v>
      </c>
      <c r="BR103" s="23">
        <f t="shared" si="12"/>
        <v>0</v>
      </c>
      <c r="BS103" s="23">
        <f t="shared" si="12"/>
        <v>0</v>
      </c>
      <c r="BT103" s="23">
        <f t="shared" si="12"/>
        <v>0</v>
      </c>
      <c r="BU103" s="23">
        <f aca="true" t="shared" si="13" ref="BU103:CB103">SUM(BU100:BU102)</f>
        <v>0</v>
      </c>
      <c r="BV103" s="23">
        <f t="shared" si="13"/>
        <v>0</v>
      </c>
      <c r="BW103" s="23">
        <f t="shared" si="13"/>
        <v>0</v>
      </c>
      <c r="BX103" s="23">
        <f t="shared" si="13"/>
        <v>0</v>
      </c>
      <c r="BY103" s="23">
        <f t="shared" si="13"/>
        <v>0</v>
      </c>
      <c r="BZ103" s="23">
        <f t="shared" si="13"/>
        <v>80</v>
      </c>
      <c r="CA103" s="53">
        <f t="shared" si="13"/>
        <v>0</v>
      </c>
      <c r="CB103" s="22">
        <f t="shared" si="13"/>
        <v>4</v>
      </c>
    </row>
    <row r="104" spans="2:80" s="15" customFormat="1" ht="15.75">
      <c r="B104" s="189" t="s">
        <v>56</v>
      </c>
      <c r="C104" s="190"/>
      <c r="D104" s="190"/>
      <c r="E104" s="190"/>
      <c r="F104" s="190"/>
      <c r="G104" s="190"/>
      <c r="H104" s="191"/>
      <c r="I104" s="192" t="s">
        <v>61</v>
      </c>
      <c r="J104" s="193"/>
      <c r="K104" s="193"/>
      <c r="L104" s="193"/>
      <c r="M104" s="193"/>
      <c r="N104" s="193"/>
      <c r="O104" s="193"/>
      <c r="P104" s="193"/>
      <c r="Q104" s="188">
        <f>SUM(I103:S103)</f>
        <v>0</v>
      </c>
      <c r="R104" s="188"/>
      <c r="S104" s="24" t="s">
        <v>62</v>
      </c>
      <c r="T104" s="36">
        <f>T103</f>
        <v>0</v>
      </c>
      <c r="U104" s="186" t="s">
        <v>63</v>
      </c>
      <c r="V104" s="186"/>
      <c r="W104" s="186"/>
      <c r="X104" s="186"/>
      <c r="Y104" s="186"/>
      <c r="Z104" s="186"/>
      <c r="AA104" s="186"/>
      <c r="AB104" s="186"/>
      <c r="AC104" s="188">
        <f>SUM(U103:AE103)</f>
        <v>30</v>
      </c>
      <c r="AD104" s="188"/>
      <c r="AE104" s="24" t="s">
        <v>62</v>
      </c>
      <c r="AF104" s="36">
        <f>AF103</f>
        <v>2</v>
      </c>
      <c r="AG104" s="186" t="s">
        <v>64</v>
      </c>
      <c r="AH104" s="186"/>
      <c r="AI104" s="186"/>
      <c r="AJ104" s="186"/>
      <c r="AK104" s="186"/>
      <c r="AL104" s="186"/>
      <c r="AM104" s="186"/>
      <c r="AN104" s="186"/>
      <c r="AO104" s="188">
        <f>SUM(AG103:AQ103)</f>
        <v>90</v>
      </c>
      <c r="AP104" s="188"/>
      <c r="AQ104" s="24" t="s">
        <v>62</v>
      </c>
      <c r="AR104" s="37">
        <f>AR103</f>
        <v>2</v>
      </c>
      <c r="AS104" s="186" t="s">
        <v>65</v>
      </c>
      <c r="AT104" s="186"/>
      <c r="AU104" s="186"/>
      <c r="AV104" s="186"/>
      <c r="AW104" s="186"/>
      <c r="AX104" s="186"/>
      <c r="AY104" s="186"/>
      <c r="AZ104" s="186"/>
      <c r="BA104" s="188">
        <f>SUM(AS103:BC103)</f>
        <v>90</v>
      </c>
      <c r="BB104" s="188"/>
      <c r="BC104" s="24" t="s">
        <v>62</v>
      </c>
      <c r="BD104" s="67">
        <f>BD103</f>
        <v>4</v>
      </c>
      <c r="BE104" s="186" t="s">
        <v>66</v>
      </c>
      <c r="BF104" s="186"/>
      <c r="BG104" s="186"/>
      <c r="BH104" s="186"/>
      <c r="BI104" s="186"/>
      <c r="BJ104" s="186"/>
      <c r="BK104" s="186"/>
      <c r="BL104" s="186"/>
      <c r="BM104" s="188">
        <f>SUM(BE103:BO103)</f>
        <v>70</v>
      </c>
      <c r="BN104" s="188"/>
      <c r="BO104" s="24" t="s">
        <v>62</v>
      </c>
      <c r="BP104" s="37">
        <f>BP103</f>
        <v>4</v>
      </c>
      <c r="BQ104" s="186" t="s">
        <v>67</v>
      </c>
      <c r="BR104" s="186"/>
      <c r="BS104" s="186"/>
      <c r="BT104" s="186"/>
      <c r="BU104" s="186"/>
      <c r="BV104" s="186"/>
      <c r="BW104" s="186"/>
      <c r="BX104" s="186"/>
      <c r="BY104" s="188">
        <f>SUM(BQ103:CA103)</f>
        <v>80</v>
      </c>
      <c r="BZ104" s="188"/>
      <c r="CA104" s="24" t="s">
        <v>62</v>
      </c>
      <c r="CB104" s="37">
        <f>CB103</f>
        <v>4</v>
      </c>
    </row>
    <row r="105" spans="2:80" s="15" customFormat="1" ht="15.75">
      <c r="B105" s="204" t="s">
        <v>113</v>
      </c>
      <c r="C105" s="205"/>
      <c r="D105" s="205"/>
      <c r="E105" s="205"/>
      <c r="F105" s="206"/>
      <c r="G105" s="132">
        <f>SUBTOTAL(9,G27,G68,G63,G76,G96,G103)</f>
        <v>2465</v>
      </c>
      <c r="H105" s="132">
        <v>180</v>
      </c>
      <c r="I105" s="207" t="s">
        <v>68</v>
      </c>
      <c r="J105" s="186"/>
      <c r="K105" s="186"/>
      <c r="L105" s="186"/>
      <c r="M105" s="186"/>
      <c r="N105" s="186"/>
      <c r="O105" s="186"/>
      <c r="P105" s="186"/>
      <c r="Q105" s="208">
        <f>SUM(Q98,Q104)</f>
        <v>470</v>
      </c>
      <c r="R105" s="187"/>
      <c r="S105" s="26" t="s">
        <v>62</v>
      </c>
      <c r="T105" s="36">
        <f>SUM(T98,T104)</f>
        <v>30</v>
      </c>
      <c r="U105" s="186" t="s">
        <v>73</v>
      </c>
      <c r="V105" s="186"/>
      <c r="W105" s="186"/>
      <c r="X105" s="186"/>
      <c r="Y105" s="186"/>
      <c r="Z105" s="186"/>
      <c r="AA105" s="186"/>
      <c r="AB105" s="186"/>
      <c r="AC105" s="187">
        <f>SUM(AC98,AC104)</f>
        <v>480</v>
      </c>
      <c r="AD105" s="187"/>
      <c r="AE105" s="26" t="s">
        <v>62</v>
      </c>
      <c r="AF105" s="36">
        <f>SUM(AF98,AF104)</f>
        <v>30</v>
      </c>
      <c r="AG105" s="186" t="s">
        <v>72</v>
      </c>
      <c r="AH105" s="186"/>
      <c r="AI105" s="186"/>
      <c r="AJ105" s="186"/>
      <c r="AK105" s="186"/>
      <c r="AL105" s="186"/>
      <c r="AM105" s="186"/>
      <c r="AN105" s="186"/>
      <c r="AO105" s="187">
        <f>SUM(AO98,AO104)</f>
        <v>450</v>
      </c>
      <c r="AP105" s="187"/>
      <c r="AQ105" s="26" t="s">
        <v>62</v>
      </c>
      <c r="AR105" s="37">
        <f>SUM(AR98,AR104)</f>
        <v>30</v>
      </c>
      <c r="AS105" s="186" t="s">
        <v>71</v>
      </c>
      <c r="AT105" s="186"/>
      <c r="AU105" s="186"/>
      <c r="AV105" s="186"/>
      <c r="AW105" s="186"/>
      <c r="AX105" s="186"/>
      <c r="AY105" s="186"/>
      <c r="AZ105" s="186"/>
      <c r="BA105" s="187">
        <f>SUM(BA98,BA104)</f>
        <v>450</v>
      </c>
      <c r="BB105" s="187"/>
      <c r="BC105" s="26" t="s">
        <v>62</v>
      </c>
      <c r="BD105" s="37">
        <f>SUM(BD98,BD104)</f>
        <v>30</v>
      </c>
      <c r="BE105" s="186" t="s">
        <v>70</v>
      </c>
      <c r="BF105" s="186"/>
      <c r="BG105" s="186"/>
      <c r="BH105" s="186"/>
      <c r="BI105" s="186"/>
      <c r="BJ105" s="186"/>
      <c r="BK105" s="186"/>
      <c r="BL105" s="186"/>
      <c r="BM105" s="187">
        <f>SUM(BM98,BM104)</f>
        <v>310</v>
      </c>
      <c r="BN105" s="187"/>
      <c r="BO105" s="26" t="s">
        <v>62</v>
      </c>
      <c r="BP105" s="37">
        <f>SUM(BP98,BP104)</f>
        <v>30</v>
      </c>
      <c r="BQ105" s="186" t="s">
        <v>69</v>
      </c>
      <c r="BR105" s="186"/>
      <c r="BS105" s="186"/>
      <c r="BT105" s="186"/>
      <c r="BU105" s="186"/>
      <c r="BV105" s="186"/>
      <c r="BW105" s="186"/>
      <c r="BX105" s="186"/>
      <c r="BY105" s="187">
        <f>SUM(BY98,BY104)</f>
        <v>305</v>
      </c>
      <c r="BZ105" s="187"/>
      <c r="CA105" s="26" t="s">
        <v>62</v>
      </c>
      <c r="CB105" s="37">
        <f>SUM(CB98,CB104)</f>
        <v>30</v>
      </c>
    </row>
    <row r="106" spans="2:8" s="66" customFormat="1" ht="12.75">
      <c r="B106" s="81"/>
      <c r="C106" s="81"/>
      <c r="D106" s="82"/>
      <c r="E106" s="81"/>
      <c r="F106" s="81"/>
      <c r="G106" s="81"/>
      <c r="H106" s="81"/>
    </row>
    <row r="107" spans="1:80" ht="12.75">
      <c r="A107" s="184" t="s">
        <v>36</v>
      </c>
      <c r="B107" s="184"/>
      <c r="C107" s="185" t="s">
        <v>46</v>
      </c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185"/>
      <c r="BF107" s="185"/>
      <c r="BG107" s="185"/>
      <c r="BH107" s="185"/>
      <c r="BI107" s="185"/>
      <c r="BJ107" s="185"/>
      <c r="BK107" s="185"/>
      <c r="BL107" s="185"/>
      <c r="BM107" s="185"/>
      <c r="BN107" s="185"/>
      <c r="BO107" s="185"/>
      <c r="BP107" s="185"/>
      <c r="BQ107" s="185"/>
      <c r="BR107" s="185"/>
      <c r="BS107" s="185"/>
      <c r="BT107" s="185"/>
      <c r="BU107" s="185"/>
      <c r="BV107" s="185"/>
      <c r="BW107" s="185"/>
      <c r="BX107" s="185"/>
      <c r="BY107" s="185"/>
      <c r="BZ107" s="185"/>
      <c r="CA107" s="185"/>
      <c r="CB107" s="185"/>
    </row>
    <row r="108" spans="1:80" ht="12.75">
      <c r="A108" s="27"/>
      <c r="B108" s="25"/>
      <c r="C108" s="21"/>
      <c r="D108" s="55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</row>
    <row r="109" spans="1:80" s="1" customFormat="1" ht="12.75">
      <c r="A109" s="174" t="s">
        <v>162</v>
      </c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</row>
    <row r="110" spans="1:80" s="1" customFormat="1" ht="12.75">
      <c r="A110" s="160" t="s">
        <v>203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</row>
    <row r="111" s="178" customFormat="1" ht="12.75">
      <c r="A111" s="176" t="s">
        <v>125</v>
      </c>
    </row>
    <row r="112" spans="1:80" s="1" customFormat="1" ht="12.75">
      <c r="A112" s="176" t="s">
        <v>124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177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7"/>
      <c r="BZ112" s="177"/>
      <c r="CA112" s="177"/>
      <c r="CB112" s="177"/>
    </row>
    <row r="113" s="178" customFormat="1" ht="12.75">
      <c r="A113" s="176"/>
    </row>
    <row r="114" spans="1:80" s="1" customFormat="1" ht="12.75">
      <c r="A114" s="176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177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BS114" s="177"/>
      <c r="BT114" s="177"/>
      <c r="BU114" s="177"/>
      <c r="BV114" s="177"/>
      <c r="BW114" s="177"/>
      <c r="BX114" s="177"/>
      <c r="BY114" s="177"/>
      <c r="BZ114" s="177"/>
      <c r="CA114" s="177"/>
      <c r="CB114" s="177"/>
    </row>
    <row r="115" ht="12.75">
      <c r="P115" s="91"/>
    </row>
  </sheetData>
  <sheetProtection/>
  <mergeCells count="139">
    <mergeCell ref="C9:C11"/>
    <mergeCell ref="D9:F9"/>
    <mergeCell ref="G9:G11"/>
    <mergeCell ref="AG10:AQ10"/>
    <mergeCell ref="D10:D11"/>
    <mergeCell ref="BQ10:CA10"/>
    <mergeCell ref="BP10:BP11"/>
    <mergeCell ref="BE9:CB9"/>
    <mergeCell ref="BL1:CB3"/>
    <mergeCell ref="BD10:BD11"/>
    <mergeCell ref="BE10:BO10"/>
    <mergeCell ref="E8:CB8"/>
    <mergeCell ref="AS10:BC10"/>
    <mergeCell ref="AG9:BD9"/>
    <mergeCell ref="AR10:AR11"/>
    <mergeCell ref="CB10:CB11"/>
    <mergeCell ref="E10:E11"/>
    <mergeCell ref="I9:AF9"/>
    <mergeCell ref="F10:F11"/>
    <mergeCell ref="I10:S10"/>
    <mergeCell ref="T10:T11"/>
    <mergeCell ref="H9:H11"/>
    <mergeCell ref="A1:C1"/>
    <mergeCell ref="AF10:AF11"/>
    <mergeCell ref="B2:H2"/>
    <mergeCell ref="B3:C3"/>
    <mergeCell ref="B9:B11"/>
    <mergeCell ref="U10:AE10"/>
    <mergeCell ref="E4:CB4"/>
    <mergeCell ref="E5:H5"/>
    <mergeCell ref="E6:CB6"/>
    <mergeCell ref="E7:L7"/>
    <mergeCell ref="B12:H12"/>
    <mergeCell ref="B13:B14"/>
    <mergeCell ref="D13:D14"/>
    <mergeCell ref="B18:B19"/>
    <mergeCell ref="D18:D19"/>
    <mergeCell ref="B27:F27"/>
    <mergeCell ref="B20:B21"/>
    <mergeCell ref="D20:D21"/>
    <mergeCell ref="B31:B32"/>
    <mergeCell ref="B34:B35"/>
    <mergeCell ref="D31:D32"/>
    <mergeCell ref="B49:B50"/>
    <mergeCell ref="D49:D50"/>
    <mergeCell ref="B25:B26"/>
    <mergeCell ref="D25:D26"/>
    <mergeCell ref="B29:B30"/>
    <mergeCell ref="B43:B44"/>
    <mergeCell ref="D43:D44"/>
    <mergeCell ref="B46:B47"/>
    <mergeCell ref="D46:D47"/>
    <mergeCell ref="B53:B54"/>
    <mergeCell ref="B23:B24"/>
    <mergeCell ref="D23:D24"/>
    <mergeCell ref="D29:D30"/>
    <mergeCell ref="B28:H28"/>
    <mergeCell ref="D51:D52"/>
    <mergeCell ref="B63:F63"/>
    <mergeCell ref="D55:D56"/>
    <mergeCell ref="B57:B58"/>
    <mergeCell ref="D57:D58"/>
    <mergeCell ref="B55:B56"/>
    <mergeCell ref="D61:D62"/>
    <mergeCell ref="B51:B52"/>
    <mergeCell ref="D53:D54"/>
    <mergeCell ref="D92:D93"/>
    <mergeCell ref="B90:B91"/>
    <mergeCell ref="B64:H64"/>
    <mergeCell ref="B68:F68"/>
    <mergeCell ref="B69:H69"/>
    <mergeCell ref="B72:B73"/>
    <mergeCell ref="D72:D73"/>
    <mergeCell ref="B74:B75"/>
    <mergeCell ref="D74:D75"/>
    <mergeCell ref="BM98:BN98"/>
    <mergeCell ref="AO98:AP98"/>
    <mergeCell ref="BQ98:BX98"/>
    <mergeCell ref="B76:F76"/>
    <mergeCell ref="B77:H77"/>
    <mergeCell ref="B78:H78"/>
    <mergeCell ref="B88:B89"/>
    <mergeCell ref="D88:D89"/>
    <mergeCell ref="AS98:AZ98"/>
    <mergeCell ref="B96:F96"/>
    <mergeCell ref="BY98:BZ98"/>
    <mergeCell ref="BA98:BB98"/>
    <mergeCell ref="B86:B87"/>
    <mergeCell ref="D86:D87"/>
    <mergeCell ref="B97:H97"/>
    <mergeCell ref="B98:F98"/>
    <mergeCell ref="I98:P98"/>
    <mergeCell ref="Q98:R98"/>
    <mergeCell ref="AG98:AN98"/>
    <mergeCell ref="BE98:BL98"/>
    <mergeCell ref="B99:H99"/>
    <mergeCell ref="B103:F103"/>
    <mergeCell ref="U98:AB98"/>
    <mergeCell ref="AC98:AD98"/>
    <mergeCell ref="D90:D91"/>
    <mergeCell ref="B105:F105"/>
    <mergeCell ref="I105:P105"/>
    <mergeCell ref="Q105:R105"/>
    <mergeCell ref="U105:AB105"/>
    <mergeCell ref="B92:B93"/>
    <mergeCell ref="B104:H104"/>
    <mergeCell ref="I104:P104"/>
    <mergeCell ref="Q104:R104"/>
    <mergeCell ref="U104:AB104"/>
    <mergeCell ref="AC104:AD104"/>
    <mergeCell ref="AG104:AN104"/>
    <mergeCell ref="BY104:BZ104"/>
    <mergeCell ref="BQ105:BX105"/>
    <mergeCell ref="BY105:BZ105"/>
    <mergeCell ref="AO104:AP104"/>
    <mergeCell ref="AS104:AZ104"/>
    <mergeCell ref="BA104:BB104"/>
    <mergeCell ref="BE104:BL104"/>
    <mergeCell ref="BM104:BN104"/>
    <mergeCell ref="BQ104:BX104"/>
    <mergeCell ref="A107:B107"/>
    <mergeCell ref="C107:CB107"/>
    <mergeCell ref="BE105:BL105"/>
    <mergeCell ref="BM105:BN105"/>
    <mergeCell ref="AS105:AZ105"/>
    <mergeCell ref="BA105:BB105"/>
    <mergeCell ref="AC105:AD105"/>
    <mergeCell ref="AG105:AN105"/>
    <mergeCell ref="AO105:AP105"/>
    <mergeCell ref="A109:CB109"/>
    <mergeCell ref="A112:CB112"/>
    <mergeCell ref="A113:IV113"/>
    <mergeCell ref="A114:CB114"/>
    <mergeCell ref="B37:B38"/>
    <mergeCell ref="A111:IV111"/>
    <mergeCell ref="D37:D38"/>
    <mergeCell ref="B59:B60"/>
    <mergeCell ref="D59:D60"/>
    <mergeCell ref="B61:B62"/>
  </mergeCells>
  <conditionalFormatting sqref="E7:L7 G3:H3 E4:E6 I4:CB6 F4:H4 F6:H6 B2:H2">
    <cfRule type="cellIs" priority="1" dxfId="0" operator="equal" stopIfTrue="1">
      <formula>0</formula>
    </cfRule>
  </conditionalFormatting>
  <dataValidations count="2">
    <dataValidation type="list" allowBlank="1" showInputMessage="1" showErrorMessage="1" sqref="B78:H78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97 CB97 BP97 BD97 AR97 AF97">
      <formula1>33</formula1>
    </dataValidation>
  </dataValidations>
  <printOptions/>
  <pageMargins left="0" right="0" top="0" bottom="0" header="0" footer="0"/>
  <pageSetup horizontalDpi="600" verticalDpi="600" orientation="landscape" paperSize="9" scale="3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66" t="s">
        <v>1</v>
      </c>
      <c r="B4" s="166" t="s">
        <v>2</v>
      </c>
      <c r="C4" s="167" t="s">
        <v>37</v>
      </c>
      <c r="D4" s="166" t="s">
        <v>3</v>
      </c>
      <c r="E4" s="173" t="s">
        <v>4</v>
      </c>
      <c r="F4" s="166" t="s">
        <v>5</v>
      </c>
      <c r="G4" s="169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ht="12.75">
      <c r="A5" s="166"/>
      <c r="B5" s="166"/>
      <c r="C5" s="168"/>
      <c r="D5" s="172"/>
      <c r="E5" s="173"/>
      <c r="F5" s="166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66" t="s">
        <v>1</v>
      </c>
      <c r="B4" s="166" t="s">
        <v>2</v>
      </c>
      <c r="C4" s="167" t="s">
        <v>37</v>
      </c>
      <c r="D4" s="166" t="s">
        <v>3</v>
      </c>
      <c r="E4" s="173" t="s">
        <v>4</v>
      </c>
      <c r="F4" s="166" t="s">
        <v>5</v>
      </c>
      <c r="G4" s="169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ht="12.75">
      <c r="A5" s="166"/>
      <c r="B5" s="166"/>
      <c r="C5" s="168"/>
      <c r="D5" s="172"/>
      <c r="E5" s="173"/>
      <c r="F5" s="166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15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66" t="s">
        <v>1</v>
      </c>
      <c r="B4" s="166" t="s">
        <v>2</v>
      </c>
      <c r="C4" s="167" t="s">
        <v>37</v>
      </c>
      <c r="D4" s="166" t="s">
        <v>3</v>
      </c>
      <c r="E4" s="173" t="s">
        <v>4</v>
      </c>
      <c r="F4" s="166" t="s">
        <v>5</v>
      </c>
      <c r="G4" s="169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ht="12.75">
      <c r="A5" s="166"/>
      <c r="B5" s="166"/>
      <c r="C5" s="168"/>
      <c r="D5" s="172"/>
      <c r="E5" s="173"/>
      <c r="F5" s="166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17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66" t="s">
        <v>1</v>
      </c>
      <c r="B4" s="166" t="s">
        <v>2</v>
      </c>
      <c r="C4" s="167" t="s">
        <v>37</v>
      </c>
      <c r="D4" s="166" t="s">
        <v>3</v>
      </c>
      <c r="E4" s="173" t="s">
        <v>4</v>
      </c>
      <c r="F4" s="166" t="s">
        <v>5</v>
      </c>
      <c r="G4" s="169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ht="12.75">
      <c r="A5" s="166"/>
      <c r="B5" s="166"/>
      <c r="C5" s="168"/>
      <c r="D5" s="172"/>
      <c r="E5" s="173"/>
      <c r="F5" s="166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19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66" t="s">
        <v>1</v>
      </c>
      <c r="B4" s="166" t="s">
        <v>2</v>
      </c>
      <c r="C4" s="167" t="s">
        <v>37</v>
      </c>
      <c r="D4" s="166" t="s">
        <v>3</v>
      </c>
      <c r="E4" s="173" t="s">
        <v>4</v>
      </c>
      <c r="F4" s="166" t="s">
        <v>5</v>
      </c>
      <c r="G4" s="169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ht="12.75">
      <c r="A5" s="166"/>
      <c r="B5" s="166"/>
      <c r="C5" s="168"/>
      <c r="D5" s="172"/>
      <c r="E5" s="173"/>
      <c r="F5" s="166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21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66" t="s">
        <v>1</v>
      </c>
      <c r="B4" s="166" t="s">
        <v>2</v>
      </c>
      <c r="C4" s="167" t="s">
        <v>37</v>
      </c>
      <c r="D4" s="166" t="s">
        <v>3</v>
      </c>
      <c r="E4" s="173" t="s">
        <v>4</v>
      </c>
      <c r="F4" s="166" t="s">
        <v>5</v>
      </c>
      <c r="G4" s="169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ht="12.75">
      <c r="A5" s="166"/>
      <c r="B5" s="166"/>
      <c r="C5" s="168"/>
      <c r="D5" s="172"/>
      <c r="E5" s="173"/>
      <c r="F5" s="166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38</v>
      </c>
    </row>
    <row r="2" ht="12.75">
      <c r="S2" t="s">
        <v>39</v>
      </c>
    </row>
    <row r="3" spans="1:19" ht="1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40</v>
      </c>
    </row>
    <row r="4" spans="1:17" ht="12.75">
      <c r="A4" s="166" t="s">
        <v>1</v>
      </c>
      <c r="B4" s="166" t="s">
        <v>2</v>
      </c>
      <c r="C4" s="167" t="s">
        <v>37</v>
      </c>
      <c r="D4" s="166" t="s">
        <v>3</v>
      </c>
      <c r="E4" s="173" t="s">
        <v>4</v>
      </c>
      <c r="F4" s="166" t="s">
        <v>5</v>
      </c>
      <c r="G4" s="169" t="s">
        <v>6</v>
      </c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7" ht="12.75">
      <c r="A5" s="166"/>
      <c r="B5" s="166"/>
      <c r="C5" s="168"/>
      <c r="D5" s="172"/>
      <c r="E5" s="173"/>
      <c r="F5" s="166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45</v>
      </c>
      <c r="M5" s="10" t="s">
        <v>28</v>
      </c>
      <c r="N5" s="10" t="s">
        <v>43</v>
      </c>
      <c r="O5" s="10" t="s">
        <v>44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42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4.00390625" style="0" customWidth="1"/>
  </cols>
  <sheetData>
    <row r="1" ht="12.75">
      <c r="A1" t="s">
        <v>103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52</v>
      </c>
    </row>
    <row r="6" ht="12.75">
      <c r="A6" t="s">
        <v>53</v>
      </c>
    </row>
    <row r="7" ht="12.75">
      <c r="A7" t="s">
        <v>54</v>
      </c>
    </row>
    <row r="8" ht="12.75">
      <c r="A8" t="s">
        <v>104</v>
      </c>
    </row>
    <row r="9" ht="12.75">
      <c r="A9" t="s">
        <v>55</v>
      </c>
    </row>
    <row r="10" ht="12.75">
      <c r="A10" t="s">
        <v>105</v>
      </c>
    </row>
    <row r="11" ht="12.75">
      <c r="A11" t="s">
        <v>106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</dc:creator>
  <cp:keywords/>
  <dc:description/>
  <cp:lastModifiedBy>PC</cp:lastModifiedBy>
  <cp:lastPrinted>2016-05-10T06:59:06Z</cp:lastPrinted>
  <dcterms:created xsi:type="dcterms:W3CDTF">2010-02-16T07:51:21Z</dcterms:created>
  <dcterms:modified xsi:type="dcterms:W3CDTF">2018-09-24T06:42:31Z</dcterms:modified>
  <cp:category/>
  <cp:version/>
  <cp:contentType/>
  <cp:contentStatus/>
</cp:coreProperties>
</file>