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Harmonogramyy na srt\"/>
    </mc:Choice>
  </mc:AlternateContent>
  <bookViews>
    <workbookView xWindow="0" yWindow="0" windowWidth="23040" windowHeight="8568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</definedNames>
  <calcPr calcId="152511"/>
</workbook>
</file>

<file path=xl/calcChain.xml><?xml version="1.0" encoding="utf-8"?>
<calcChain xmlns="http://schemas.openxmlformats.org/spreadsheetml/2006/main">
  <c r="G147" i="3" l="1"/>
  <c r="G141" i="3"/>
  <c r="G136" i="3"/>
  <c r="G153" i="3"/>
  <c r="CI151" i="3"/>
  <c r="CJ151" i="3"/>
  <c r="CK151" i="3"/>
  <c r="CL151" i="3"/>
  <c r="CI146" i="3"/>
  <c r="CJ146" i="3"/>
  <c r="CK146" i="3"/>
  <c r="BU151" i="3"/>
  <c r="BV151" i="3"/>
  <c r="BW151" i="3"/>
  <c r="BX151" i="3"/>
  <c r="BU146" i="3"/>
  <c r="BV146" i="3"/>
  <c r="BW146" i="3"/>
  <c r="BX146" i="3"/>
  <c r="BG151" i="3"/>
  <c r="BH151" i="3"/>
  <c r="BI151" i="3"/>
  <c r="BJ151" i="3"/>
  <c r="BG146" i="3"/>
  <c r="BH146" i="3"/>
  <c r="BI146" i="3"/>
  <c r="BJ146" i="3"/>
  <c r="BK146" i="3"/>
  <c r="AS151" i="3"/>
  <c r="AT151" i="3"/>
  <c r="AU151" i="3"/>
  <c r="AV151" i="3"/>
  <c r="AS146" i="3"/>
  <c r="AT146" i="3"/>
  <c r="AU146" i="3"/>
  <c r="AV146" i="3"/>
  <c r="AA146" i="3"/>
  <c r="T146" i="3"/>
  <c r="S151" i="3"/>
  <c r="T151" i="3"/>
  <c r="AE151" i="3"/>
  <c r="AF151" i="3"/>
  <c r="AG151" i="3"/>
  <c r="AH151" i="3"/>
  <c r="AE146" i="3"/>
  <c r="AF146" i="3"/>
  <c r="AG146" i="3"/>
  <c r="AH146" i="3"/>
  <c r="S146" i="3"/>
  <c r="H86" i="3"/>
  <c r="G86" i="3"/>
  <c r="H51" i="3"/>
  <c r="H84" i="3"/>
  <c r="G51" i="3"/>
  <c r="H138" i="3"/>
  <c r="G138" i="3"/>
  <c r="G139" i="3"/>
  <c r="H139" i="3"/>
  <c r="G87" i="3"/>
  <c r="H87" i="3"/>
  <c r="H136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AZ146" i="3"/>
  <c r="BA146" i="3"/>
  <c r="BB146" i="3"/>
  <c r="BC146" i="3"/>
  <c r="BD146" i="3"/>
  <c r="BE146" i="3"/>
  <c r="BF146" i="3"/>
  <c r="AY146" i="3"/>
  <c r="BJ147" i="3"/>
  <c r="BJ153" i="3"/>
  <c r="G20" i="3"/>
  <c r="G21" i="3"/>
  <c r="G78" i="3"/>
  <c r="H114" i="3"/>
  <c r="G114" i="3"/>
  <c r="H113" i="3"/>
  <c r="G113" i="3"/>
  <c r="H112" i="3"/>
  <c r="G112" i="3"/>
  <c r="H111" i="3"/>
  <c r="G111" i="3"/>
  <c r="H55" i="3"/>
  <c r="G55" i="3"/>
  <c r="H54" i="3"/>
  <c r="G54" i="3"/>
  <c r="G84" i="3"/>
  <c r="H53" i="3"/>
  <c r="G53" i="3"/>
  <c r="H47" i="3"/>
  <c r="G47" i="3"/>
  <c r="H61" i="3"/>
  <c r="G61" i="3"/>
  <c r="H78" i="3"/>
  <c r="G71" i="3"/>
  <c r="H71" i="3"/>
  <c r="G69" i="3"/>
  <c r="H69" i="3"/>
  <c r="H74" i="3"/>
  <c r="G74" i="3"/>
  <c r="H73" i="3"/>
  <c r="G73" i="3"/>
  <c r="H72" i="3"/>
  <c r="G72" i="3"/>
  <c r="H70" i="3"/>
  <c r="G70" i="3"/>
  <c r="H65" i="3"/>
  <c r="G65" i="3"/>
  <c r="H64" i="3"/>
  <c r="G64" i="3"/>
  <c r="H63" i="3"/>
  <c r="G63" i="3"/>
  <c r="H62" i="3"/>
  <c r="G62" i="3"/>
  <c r="G57" i="3"/>
  <c r="H57" i="3"/>
  <c r="H60" i="3"/>
  <c r="G60" i="3"/>
  <c r="H59" i="3"/>
  <c r="G59" i="3"/>
  <c r="H58" i="3"/>
  <c r="G58" i="3"/>
  <c r="H56" i="3"/>
  <c r="G56" i="3"/>
  <c r="G52" i="3"/>
  <c r="H52" i="3"/>
  <c r="H67" i="3"/>
  <c r="G67" i="3"/>
  <c r="G43" i="3"/>
  <c r="H43" i="3"/>
  <c r="G37" i="3"/>
  <c r="H37" i="3"/>
  <c r="G39" i="3"/>
  <c r="H39" i="3"/>
  <c r="G24" i="3"/>
  <c r="H24" i="3"/>
  <c r="H46" i="3"/>
  <c r="G46" i="3"/>
  <c r="H45" i="3"/>
  <c r="G45" i="3"/>
  <c r="H44" i="3"/>
  <c r="G44" i="3"/>
  <c r="H42" i="3"/>
  <c r="G42" i="3"/>
  <c r="H41" i="3"/>
  <c r="G41" i="3"/>
  <c r="H40" i="3"/>
  <c r="G40" i="3"/>
  <c r="H38" i="3"/>
  <c r="G38" i="3"/>
  <c r="H36" i="3"/>
  <c r="G36" i="3"/>
  <c r="M146" i="3"/>
  <c r="V146" i="3"/>
  <c r="V147" i="3"/>
  <c r="V151" i="3"/>
  <c r="V152" i="3"/>
  <c r="G108" i="3"/>
  <c r="G109" i="3"/>
  <c r="G110" i="3"/>
  <c r="BN146" i="3"/>
  <c r="BM146" i="3"/>
  <c r="BO146" i="3"/>
  <c r="BT146" i="3"/>
  <c r="BP146" i="3"/>
  <c r="BQ146" i="3"/>
  <c r="BR146" i="3"/>
  <c r="BS146" i="3"/>
  <c r="BY146" i="3"/>
  <c r="BM151" i="3"/>
  <c r="BN151" i="3"/>
  <c r="BO151" i="3"/>
  <c r="BP151" i="3"/>
  <c r="BQ151" i="3"/>
  <c r="BR151" i="3"/>
  <c r="BS151" i="3"/>
  <c r="BT151" i="3"/>
  <c r="BY151" i="3"/>
  <c r="H110" i="3"/>
  <c r="H109" i="3"/>
  <c r="H108" i="3"/>
  <c r="H80" i="3"/>
  <c r="G80" i="3"/>
  <c r="H132" i="3"/>
  <c r="G132" i="3"/>
  <c r="H134" i="3"/>
  <c r="G134" i="3"/>
  <c r="H107" i="3"/>
  <c r="G107" i="3"/>
  <c r="H104" i="3"/>
  <c r="G104" i="3"/>
  <c r="H30" i="3"/>
  <c r="G30" i="3"/>
  <c r="CM146" i="3"/>
  <c r="CL146" i="3"/>
  <c r="CH146" i="3"/>
  <c r="CG146" i="3"/>
  <c r="CF146" i="3"/>
  <c r="CE146" i="3"/>
  <c r="CD146" i="3"/>
  <c r="CC146" i="3"/>
  <c r="CB146" i="3"/>
  <c r="CA146" i="3"/>
  <c r="CL147" i="3"/>
  <c r="CL153" i="3"/>
  <c r="CA151" i="3"/>
  <c r="CB151" i="3"/>
  <c r="CC151" i="3"/>
  <c r="CL152" i="3"/>
  <c r="CD151" i="3"/>
  <c r="CE151" i="3"/>
  <c r="CF151" i="3"/>
  <c r="CG151" i="3"/>
  <c r="CH151" i="3"/>
  <c r="CM151" i="3"/>
  <c r="AW146" i="3"/>
  <c r="AR146" i="3"/>
  <c r="AQ146" i="3"/>
  <c r="AP146" i="3"/>
  <c r="AO146" i="3"/>
  <c r="AN146" i="3"/>
  <c r="AM146" i="3"/>
  <c r="AV147" i="3"/>
  <c r="AL146" i="3"/>
  <c r="AK146" i="3"/>
  <c r="AK151" i="3"/>
  <c r="AL151" i="3"/>
  <c r="AV152" i="3"/>
  <c r="AM151" i="3"/>
  <c r="AN151" i="3"/>
  <c r="AO151" i="3"/>
  <c r="AP151" i="3"/>
  <c r="AQ151" i="3"/>
  <c r="AR151" i="3"/>
  <c r="AW151" i="3"/>
  <c r="AI146" i="3"/>
  <c r="AD146" i="3"/>
  <c r="AC146" i="3"/>
  <c r="AB146" i="3"/>
  <c r="Z146" i="3"/>
  <c r="AH147" i="3"/>
  <c r="Y146" i="3"/>
  <c r="X146" i="3"/>
  <c r="W146" i="3"/>
  <c r="J146" i="3"/>
  <c r="T147" i="3"/>
  <c r="K146" i="3"/>
  <c r="L146" i="3"/>
  <c r="N146" i="3"/>
  <c r="O146" i="3"/>
  <c r="P146" i="3"/>
  <c r="Q146" i="3"/>
  <c r="R146" i="3"/>
  <c r="U146" i="3"/>
  <c r="I146" i="3"/>
  <c r="H133" i="3"/>
  <c r="G133" i="3"/>
  <c r="H131" i="3"/>
  <c r="G131" i="3"/>
  <c r="H105" i="3"/>
  <c r="G105" i="3"/>
  <c r="H102" i="3"/>
  <c r="G102" i="3"/>
  <c r="CN146" i="3"/>
  <c r="CN147" i="3"/>
  <c r="CN151" i="3"/>
  <c r="CN152" i="3"/>
  <c r="CN153" i="3"/>
  <c r="BZ146" i="3"/>
  <c r="BZ147" i="3"/>
  <c r="BZ151" i="3"/>
  <c r="BZ152" i="3"/>
  <c r="BL146" i="3"/>
  <c r="BL147" i="3"/>
  <c r="BL153" i="3"/>
  <c r="BL151" i="3"/>
  <c r="BL152" i="3"/>
  <c r="AX146" i="3"/>
  <c r="AX147" i="3"/>
  <c r="AX151" i="3"/>
  <c r="AX152" i="3"/>
  <c r="AJ146" i="3"/>
  <c r="AJ147" i="3"/>
  <c r="AJ151" i="3"/>
  <c r="AJ152" i="3"/>
  <c r="DL146" i="3"/>
  <c r="DL147" i="3"/>
  <c r="DL153" i="3"/>
  <c r="DL151" i="3"/>
  <c r="DL152" i="3"/>
  <c r="CZ146" i="3"/>
  <c r="CZ147" i="3"/>
  <c r="CZ153" i="3"/>
  <c r="G68" i="3"/>
  <c r="H68" i="3"/>
  <c r="H75" i="3"/>
  <c r="H76" i="3"/>
  <c r="H77" i="3"/>
  <c r="H79" i="3"/>
  <c r="H81" i="3"/>
  <c r="H82" i="3"/>
  <c r="H127" i="3"/>
  <c r="G127" i="3"/>
  <c r="H128" i="3"/>
  <c r="G128" i="3"/>
  <c r="H129" i="3"/>
  <c r="G129" i="3"/>
  <c r="H130" i="3"/>
  <c r="G130" i="3"/>
  <c r="G75" i="3"/>
  <c r="G76" i="3"/>
  <c r="G77" i="3"/>
  <c r="G79" i="3"/>
  <c r="G81" i="3"/>
  <c r="G82" i="3"/>
  <c r="H29" i="3"/>
  <c r="G29" i="3"/>
  <c r="H31" i="3"/>
  <c r="G31" i="3"/>
  <c r="H32" i="3"/>
  <c r="G32" i="3"/>
  <c r="H115" i="3"/>
  <c r="H116" i="3"/>
  <c r="H117" i="3"/>
  <c r="H118" i="3"/>
  <c r="H103" i="3"/>
  <c r="H106" i="3"/>
  <c r="H96" i="3"/>
  <c r="H97" i="3"/>
  <c r="H98" i="3"/>
  <c r="H99" i="3"/>
  <c r="H100" i="3"/>
  <c r="H101" i="3"/>
  <c r="H119" i="3"/>
  <c r="H120" i="3"/>
  <c r="H121" i="3"/>
  <c r="H122" i="3"/>
  <c r="H123" i="3"/>
  <c r="H124" i="3"/>
  <c r="H125" i="3"/>
  <c r="H126" i="3"/>
  <c r="H135" i="3"/>
  <c r="G96" i="3"/>
  <c r="G97" i="3"/>
  <c r="G98" i="3"/>
  <c r="G99" i="3"/>
  <c r="G100" i="3"/>
  <c r="G101" i="3"/>
  <c r="G103" i="3"/>
  <c r="G106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35" i="3"/>
  <c r="G143" i="3"/>
  <c r="G144" i="3"/>
  <c r="G145" i="3"/>
  <c r="H26" i="3"/>
  <c r="G26" i="3"/>
  <c r="H33" i="3"/>
  <c r="G33" i="3"/>
  <c r="E8" i="3"/>
  <c r="E7" i="3"/>
  <c r="E6" i="3"/>
  <c r="B3" i="3"/>
  <c r="B2" i="3"/>
  <c r="B12" i="1"/>
  <c r="H14" i="3"/>
  <c r="H34" i="3"/>
  <c r="H15" i="3"/>
  <c r="H16" i="3"/>
  <c r="H17" i="3"/>
  <c r="H18" i="3"/>
  <c r="H19" i="3"/>
  <c r="H20" i="3"/>
  <c r="H21" i="3"/>
  <c r="H22" i="3"/>
  <c r="H23" i="3"/>
  <c r="H25" i="3"/>
  <c r="H27" i="3"/>
  <c r="H28" i="3"/>
  <c r="H143" i="3"/>
  <c r="H145" i="3"/>
  <c r="H144" i="3"/>
  <c r="G14" i="3"/>
  <c r="G34" i="3"/>
  <c r="G15" i="3"/>
  <c r="G16" i="3"/>
  <c r="G17" i="3"/>
  <c r="G18" i="3"/>
  <c r="G19" i="3"/>
  <c r="G22" i="3"/>
  <c r="G23" i="3"/>
  <c r="G25" i="3"/>
  <c r="G27" i="3"/>
  <c r="G28" i="3"/>
  <c r="G150" i="3"/>
  <c r="G151" i="3"/>
  <c r="CO146" i="3"/>
  <c r="CW147" i="3"/>
  <c r="CW153" i="3"/>
  <c r="CP146" i="3"/>
  <c r="CQ146" i="3"/>
  <c r="CR146" i="3"/>
  <c r="CS146" i="3"/>
  <c r="CT146" i="3"/>
  <c r="CU146" i="3"/>
  <c r="CV146" i="3"/>
  <c r="CW146" i="3"/>
  <c r="CX146" i="3"/>
  <c r="CY146" i="3"/>
  <c r="DA146" i="3"/>
  <c r="DB146" i="3"/>
  <c r="DI147" i="3"/>
  <c r="DI153" i="3"/>
  <c r="DC146" i="3"/>
  <c r="DD146" i="3"/>
  <c r="DE146" i="3"/>
  <c r="DF146" i="3"/>
  <c r="DG146" i="3"/>
  <c r="DH146" i="3"/>
  <c r="DI146" i="3"/>
  <c r="DJ146" i="3"/>
  <c r="DK146" i="3"/>
  <c r="DA151" i="3"/>
  <c r="DB151" i="3"/>
  <c r="DC151" i="3"/>
  <c r="DD151" i="3"/>
  <c r="DE151" i="3"/>
  <c r="DF151" i="3"/>
  <c r="DG151" i="3"/>
  <c r="DH151" i="3"/>
  <c r="DI151" i="3"/>
  <c r="DJ151" i="3"/>
  <c r="DK151" i="3"/>
  <c r="H150" i="3"/>
  <c r="H151" i="3"/>
  <c r="CZ151" i="3"/>
  <c r="CZ152" i="3"/>
  <c r="CO151" i="3"/>
  <c r="CP151" i="3"/>
  <c r="CW152" i="3"/>
  <c r="CQ151" i="3"/>
  <c r="CR151" i="3"/>
  <c r="CS151" i="3"/>
  <c r="CT151" i="3"/>
  <c r="CU151" i="3"/>
  <c r="CV151" i="3"/>
  <c r="CW151" i="3"/>
  <c r="CX151" i="3"/>
  <c r="CY151" i="3"/>
  <c r="AY151" i="3"/>
  <c r="AZ151" i="3"/>
  <c r="BA151" i="3"/>
  <c r="BB151" i="3"/>
  <c r="BC151" i="3"/>
  <c r="BD151" i="3"/>
  <c r="BE151" i="3"/>
  <c r="BF151" i="3"/>
  <c r="BK151" i="3"/>
  <c r="W151" i="3"/>
  <c r="X151" i="3"/>
  <c r="Y151" i="3"/>
  <c r="Z151" i="3"/>
  <c r="AH152" i="3"/>
  <c r="AA151" i="3"/>
  <c r="AB151" i="3"/>
  <c r="AC151" i="3"/>
  <c r="AD151" i="3"/>
  <c r="AI151" i="3"/>
  <c r="I151" i="3"/>
  <c r="J151" i="3"/>
  <c r="K151" i="3"/>
  <c r="T152" i="3"/>
  <c r="L151" i="3"/>
  <c r="M151" i="3"/>
  <c r="N151" i="3"/>
  <c r="O151" i="3"/>
  <c r="P151" i="3"/>
  <c r="Q151" i="3"/>
  <c r="R151" i="3"/>
  <c r="U151" i="3"/>
  <c r="C206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BX147" i="3"/>
  <c r="BX153" i="3"/>
  <c r="DI152" i="3"/>
  <c r="BX152" i="3"/>
  <c r="BJ152" i="3"/>
  <c r="H48" i="3"/>
  <c r="G48" i="3"/>
  <c r="H141" i="3"/>
  <c r="H147" i="3"/>
  <c r="H153" i="3"/>
  <c r="AX153" i="3"/>
  <c r="T153" i="3"/>
  <c r="AH153" i="3"/>
  <c r="AV153" i="3"/>
  <c r="V153" i="3"/>
  <c r="AJ153" i="3"/>
  <c r="BZ153" i="3"/>
</calcChain>
</file>

<file path=xl/sharedStrings.xml><?xml version="1.0" encoding="utf-8"?>
<sst xmlns="http://schemas.openxmlformats.org/spreadsheetml/2006/main" count="769" uniqueCount="248">
  <si>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</si>
  <si>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</si>
  <si>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</si>
  <si>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</si>
  <si>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</si>
  <si>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</si>
  <si>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</si>
  <si>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</si>
  <si>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</si>
  <si>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</si>
  <si>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</si>
  <si>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</si>
  <si>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</si>
  <si>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</si>
  <si>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</si>
  <si>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</si>
  <si>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</si>
  <si>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</si>
  <si>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</si>
  <si>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</si>
  <si>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</si>
  <si>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</si>
  <si>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</si>
  <si>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</si>
  <si>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</si>
  <si>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</si>
  <si>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</si>
  <si>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</si>
  <si>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</si>
  <si>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</si>
  <si>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</si>
  <si>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</si>
  <si>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</si>
  <si>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</si>
  <si>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</si>
  <si>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</si>
  <si>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</si>
  <si>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</si>
  <si>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</si>
  <si>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</si>
  <si>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</si>
  <si>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</si>
  <si>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</si>
  <si>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</si>
  <si>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</si>
  <si>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</si>
  <si>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</si>
  <si>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</si>
  <si>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</si>
  <si>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</si>
  <si>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</si>
  <si>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</si>
  <si>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</si>
  <si>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</si>
  <si>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</si>
  <si>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</si>
  <si>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</si>
  <si>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</si>
  <si>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</si>
  <si>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</si>
  <si>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</si>
  <si>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</si>
  <si>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</si>
  <si>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</si>
  <si>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</si>
  <si>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</si>
  <si>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</si>
  <si>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</si>
  <si>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</si>
  <si>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</si>
  <si>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</si>
  <si>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</si>
  <si>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</si>
  <si>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</si>
  <si>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</si>
  <si>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</si>
  <si>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</si>
  <si>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</si>
  <si>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</si>
  <si>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</si>
  <si>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</si>
  <si>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</si>
  <si>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</si>
  <si>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</si>
  <si>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</si>
  <si>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</si>
  <si>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</si>
  <si>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</si>
  <si>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</si>
  <si>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</si>
  <si>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</si>
  <si>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</si>
  <si>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</si>
  <si>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</si>
  <si>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</si>
  <si>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</si>
  <si>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</si>
  <si>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</si>
  <si>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</si>
  <si>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rok akademicki:</t>
  </si>
  <si>
    <t>Razem w całym okresie studiów z praktykami</t>
  </si>
  <si>
    <t>Zakład:</t>
  </si>
  <si>
    <t>Rok akademicki: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</si>
  <si>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</si>
  <si>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</si>
  <si>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</si>
  <si>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</si>
  <si>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</si>
  <si>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</si>
  <si>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Podstawy makroekonomii</t>
  </si>
  <si>
    <t>Podstawy prawa</t>
  </si>
  <si>
    <t>Statystyka opisowa</t>
  </si>
  <si>
    <t>Analiza ekonomiczna</t>
  </si>
  <si>
    <t>Ekonomia integracji europejskiej</t>
  </si>
  <si>
    <t>Gospodarka regionalna</t>
  </si>
  <si>
    <t>Polityka gospodarcza</t>
  </si>
  <si>
    <t>Polityka społeczna</t>
  </si>
  <si>
    <t>Analiza finansowa</t>
  </si>
  <si>
    <t>Finanse samorządów lokalnych</t>
  </si>
  <si>
    <t>Podstawy bankowości i finansów</t>
  </si>
  <si>
    <t>Podstawy marketingu</t>
  </si>
  <si>
    <t>Rachunkowość finansowa</t>
  </si>
  <si>
    <t>Rachunkowość zarządcza</t>
  </si>
  <si>
    <t>Seminarium</t>
  </si>
  <si>
    <t>Sprawozdawczość finansowa</t>
  </si>
  <si>
    <t>System podatkowy</t>
  </si>
  <si>
    <t>Praktyka zawodowa</t>
  </si>
  <si>
    <t>Administracyjno-Ekonomiczny</t>
  </si>
  <si>
    <t>Ekonomii</t>
  </si>
  <si>
    <t>Ekonomia</t>
  </si>
  <si>
    <t>Finanse przedsiębiorstw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</si>
  <si>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</si>
  <si>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</si>
  <si>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</si>
  <si>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</si>
  <si>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</si>
  <si>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</si>
  <si>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</si>
  <si>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</si>
  <si>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</si>
  <si>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</si>
  <si>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</si>
  <si>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</si>
  <si>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</si>
  <si>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</si>
  <si>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</si>
  <si>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</si>
  <si>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</si>
  <si>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</si>
  <si>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</si>
  <si>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</si>
  <si>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</si>
  <si>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</si>
  <si>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</si>
  <si>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</si>
  <si>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</si>
  <si>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</si>
  <si>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</si>
  <si>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</si>
  <si>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</si>
  <si>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</si>
  <si>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</si>
  <si>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</si>
  <si>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</si>
  <si>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</si>
  <si>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</si>
  <si>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</si>
  <si>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</si>
  <si>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</si>
  <si>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</si>
  <si>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</si>
  <si>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1,2</t>
  </si>
  <si>
    <t>Podstawy rachunkowości</t>
  </si>
  <si>
    <t>Podstawy zarządzania</t>
  </si>
  <si>
    <t>Prognozowanie i symulacje</t>
  </si>
  <si>
    <t>Praktyczny</t>
  </si>
  <si>
    <t>41</t>
  </si>
  <si>
    <t>42</t>
  </si>
  <si>
    <t>43</t>
  </si>
  <si>
    <t>44</t>
  </si>
  <si>
    <t>Szkolenie biblioteczne</t>
  </si>
  <si>
    <t>Szkolenie BHP</t>
  </si>
  <si>
    <t>Matematyka</t>
  </si>
  <si>
    <t>Przedsiębiorczość</t>
  </si>
  <si>
    <t>01a) Podstawy geografii turystycznej</t>
  </si>
  <si>
    <t>01b) Socjologia</t>
  </si>
  <si>
    <t>03a) Historia gospodarcza</t>
  </si>
  <si>
    <t>04a) Język obcy2</t>
  </si>
  <si>
    <t>04b) Obrót papierami wartościowymi</t>
  </si>
  <si>
    <t>05a) Ubezpieczenia</t>
  </si>
  <si>
    <t>05b) Formy opodatkowania małych przedsiębiorstw</t>
  </si>
  <si>
    <t>09a) Marketing usług</t>
  </si>
  <si>
    <t>09b) Marketing produktów</t>
  </si>
  <si>
    <t>10a) Prawo finansowe</t>
  </si>
  <si>
    <t>10b) Prawo handlowe</t>
  </si>
  <si>
    <t>11a) Język obcy 2</t>
  </si>
  <si>
    <t>11b) Etyka w biznesie</t>
  </si>
  <si>
    <t>12a) Zarządzanie bankiem</t>
  </si>
  <si>
    <t>12b) Systemy komputerowe w ekonomii</t>
  </si>
  <si>
    <t>13a) Rewizja finansowa</t>
  </si>
  <si>
    <t>13b) Audyt i kontrola wewnętrzna</t>
  </si>
  <si>
    <t>14a) Metody wyceny projektów gospodarczych</t>
  </si>
  <si>
    <t>14b) Prawo administracyjne</t>
  </si>
  <si>
    <t>15a) Polityka i finanse UE</t>
  </si>
  <si>
    <t>45</t>
  </si>
  <si>
    <t>46</t>
  </si>
  <si>
    <t>47</t>
  </si>
  <si>
    <t>48</t>
  </si>
  <si>
    <t>49</t>
  </si>
  <si>
    <t>50</t>
  </si>
  <si>
    <t>Ekonomika produkcji</t>
  </si>
  <si>
    <t>06a) Doradztwo</t>
  </si>
  <si>
    <t>06b) Podstawy komunikowania</t>
  </si>
  <si>
    <t>07a) Podstawy ekonomiki usług</t>
  </si>
  <si>
    <t>07b) Zarządzanie dokumentacją przedsiębiorstwa</t>
  </si>
  <si>
    <t>08a) Rachunkowość podatkowa</t>
  </si>
  <si>
    <t>08b) Rachunkowość budżetowa</t>
  </si>
  <si>
    <t>03b) Nauka o organizacji</t>
  </si>
  <si>
    <t>15b) Zarządzanie projektami</t>
  </si>
  <si>
    <t>Finanse pub. i rynki finansowe</t>
  </si>
  <si>
    <t>Lektorat języka obcego</t>
  </si>
  <si>
    <t>16) Wychowanie fizyczne</t>
  </si>
  <si>
    <t>2019/2020</t>
  </si>
  <si>
    <t>1,2,3</t>
  </si>
  <si>
    <t>3,5,6</t>
  </si>
  <si>
    <t>02b) Wprowadzenie do ekonomii społecznej</t>
  </si>
  <si>
    <t>02a) Polityka zatrudnienia i rynku pracy</t>
  </si>
  <si>
    <t>Harmonogram realizacji programu studiów</t>
  </si>
  <si>
    <t>PR</t>
  </si>
  <si>
    <t>specjalność, specjalizacja w zakresie:</t>
  </si>
  <si>
    <t>poziom i forma studiów:</t>
  </si>
  <si>
    <t>profil  studiów:</t>
  </si>
  <si>
    <t>Specjalność, specjalizacja w zakresie:</t>
  </si>
  <si>
    <t>Poziom i forma studiów:</t>
  </si>
  <si>
    <t>Profil studiów:</t>
  </si>
  <si>
    <t>praktyczny</t>
  </si>
  <si>
    <t>Kierownik Zakładu Ekonomii</t>
  </si>
  <si>
    <t>I stopnia, niestacjonarne</t>
  </si>
  <si>
    <t>ZAJĘCIA PODSTAWOWE</t>
  </si>
  <si>
    <t>ZAJĘCIA KIERUNKOWE</t>
  </si>
  <si>
    <t>POZOSTAŁE ZAJĘCIA</t>
  </si>
  <si>
    <t>ZAJĘCIA UZUPEŁNIAJĄCE</t>
  </si>
  <si>
    <t>ZAJĘCIA SPECJALNOŚCIOWE</t>
  </si>
  <si>
    <t>ZAJĘCIA DO WYBORU</t>
  </si>
  <si>
    <t>ZT</t>
  </si>
  <si>
    <t>ZAJĘCIA DODATKOWE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</si>
  <si>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</si>
  <si>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 xml:space="preserve">Podstawy zarządzania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</si>
</sst>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\ hh:mm"/>
    <numFmt numFmtId="165" formatCode="0.0%"/>
    <numFmt numFmtId="171" formatCode="yyyy/mm/dd;@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5" borderId="10" xfId="0" applyNumberFormat="1" applyFill="1" applyBorder="1"/>
    <xf numFmtId="1" fontId="0" fillId="0" borderId="11" xfId="0" applyNumberFormat="1" applyBorder="1"/>
    <xf numFmtId="1" fontId="0" fillId="0" borderId="7" xfId="0" applyNumberFormat="1" applyFill="1" applyBorder="1"/>
    <xf numFmtId="1" fontId="0" fillId="0" borderId="10" xfId="0" applyNumberFormat="1" applyFill="1" applyBorder="1"/>
    <xf numFmtId="1" fontId="1" fillId="0" borderId="7" xfId="0" applyNumberFormat="1" applyFont="1" applyFill="1" applyBorder="1"/>
    <xf numFmtId="0" fontId="2" fillId="6" borderId="2" xfId="0" applyFont="1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0" fontId="4" fillId="8" borderId="1" xfId="0" applyFont="1" applyFill="1" applyBorder="1" applyProtection="1">
      <protection hidden="1"/>
    </xf>
    <xf numFmtId="0" fontId="4" fillId="8" borderId="4" xfId="0" applyFont="1" applyFill="1" applyBorder="1" applyProtection="1">
      <protection hidden="1"/>
    </xf>
    <xf numFmtId="0" fontId="2" fillId="9" borderId="12" xfId="0" applyFont="1" applyFill="1" applyBorder="1" applyProtection="1">
      <protection hidden="1"/>
    </xf>
    <xf numFmtId="0" fontId="4" fillId="9" borderId="4" xfId="0" applyFont="1" applyFill="1" applyBorder="1" applyProtection="1">
      <protection hidden="1"/>
    </xf>
    <xf numFmtId="0" fontId="2" fillId="9" borderId="2" xfId="0" applyFont="1" applyFill="1" applyBorder="1" applyProtection="1">
      <protection hidden="1"/>
    </xf>
    <xf numFmtId="0" fontId="4" fillId="9" borderId="2" xfId="0" applyFont="1" applyFill="1" applyBorder="1" applyProtection="1">
      <protection hidden="1"/>
    </xf>
    <xf numFmtId="0" fontId="4" fillId="9" borderId="13" xfId="0" applyFont="1" applyFill="1" applyBorder="1" applyProtection="1">
      <protection hidden="1"/>
    </xf>
    <xf numFmtId="0" fontId="2" fillId="10" borderId="12" xfId="0" applyFont="1" applyFill="1" applyBorder="1" applyProtection="1">
      <protection hidden="1"/>
    </xf>
    <xf numFmtId="0" fontId="4" fillId="11" borderId="3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5" borderId="10" xfId="0" applyFont="1" applyFill="1" applyBorder="1" applyAlignment="1" applyProtection="1">
      <alignment horizontal="right"/>
      <protection hidden="1"/>
    </xf>
    <xf numFmtId="0" fontId="1" fillId="5" borderId="10" xfId="0" applyFont="1" applyFill="1" applyBorder="1" applyAlignment="1" applyProtection="1">
      <alignment horizontal="left"/>
      <protection hidden="1"/>
    </xf>
    <xf numFmtId="0" fontId="1" fillId="5" borderId="9" xfId="0" applyFont="1" applyFill="1" applyBorder="1" applyAlignment="1" applyProtection="1">
      <alignment horizontal="left"/>
      <protection hidden="1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2" xfId="0" applyNumberFormat="1" applyFont="1" applyFill="1" applyBorder="1" applyAlignment="1" applyProtection="1">
      <alignment horizontal="left" vertic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left" vertical="center"/>
      <protection locked="0"/>
    </xf>
    <xf numFmtId="49" fontId="2" fillId="8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1" xfId="0" applyNumberFormat="1" applyFont="1" applyFill="1" applyBorder="1" applyAlignment="1" applyProtection="1">
      <alignment horizontal="left" vertical="center"/>
      <protection locked="0"/>
    </xf>
    <xf numFmtId="49" fontId="2" fillId="8" borderId="1" xfId="0" applyNumberFormat="1" applyFont="1" applyFill="1" applyBorder="1" applyAlignment="1" applyProtection="1">
      <alignment horizontal="center"/>
      <protection locked="0"/>
    </xf>
    <xf numFmtId="49" fontId="2" fillId="9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9" borderId="2" xfId="0" applyNumberFormat="1" applyFont="1" applyFill="1" applyBorder="1" applyAlignment="1" applyProtection="1">
      <alignment horizontal="left" vertical="center"/>
      <protection locked="0"/>
    </xf>
    <xf numFmtId="49" fontId="2" fillId="9" borderId="2" xfId="0" applyNumberFormat="1" applyFont="1" applyFill="1" applyBorder="1" applyAlignment="1" applyProtection="1">
      <alignment horizontal="center"/>
      <protection locked="0"/>
    </xf>
    <xf numFmtId="49" fontId="2" fillId="9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9" borderId="1" xfId="0" applyNumberFormat="1" applyFont="1" applyFill="1" applyBorder="1" applyAlignment="1" applyProtection="1">
      <alignment horizontal="left" vertical="center"/>
      <protection locked="0"/>
    </xf>
    <xf numFmtId="49" fontId="2" fillId="9" borderId="16" xfId="0" applyNumberFormat="1" applyFont="1" applyFill="1" applyBorder="1" applyAlignment="1" applyProtection="1">
      <alignment horizontal="right" vertical="center" shrinkToFit="1"/>
      <protection locked="0"/>
    </xf>
    <xf numFmtId="49" fontId="2" fillId="9" borderId="16" xfId="0" applyNumberFormat="1" applyFont="1" applyFill="1" applyBorder="1" applyAlignment="1" applyProtection="1">
      <alignment horizontal="left" vertical="center"/>
      <protection locked="0"/>
    </xf>
    <xf numFmtId="49" fontId="2" fillId="9" borderId="17" xfId="0" applyNumberFormat="1" applyFont="1" applyFill="1" applyBorder="1" applyAlignment="1" applyProtection="1">
      <alignment horizontal="center"/>
      <protection locked="0"/>
    </xf>
    <xf numFmtId="49" fontId="2" fillId="11" borderId="3" xfId="0" applyNumberFormat="1" applyFont="1" applyFill="1" applyBorder="1" applyAlignment="1" applyProtection="1">
      <alignment horizontal="right" vertical="center" shrinkToFit="1"/>
      <protection locked="0"/>
    </xf>
    <xf numFmtId="49" fontId="4" fillId="11" borderId="3" xfId="0" applyNumberFormat="1" applyFont="1" applyFill="1" applyBorder="1" applyAlignment="1" applyProtection="1">
      <alignment horizontal="left" vertical="center"/>
      <protection locked="0"/>
    </xf>
    <xf numFmtId="49" fontId="4" fillId="11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8" xfId="0" applyFill="1" applyBorder="1" applyProtection="1">
      <protection locked="0"/>
    </xf>
    <xf numFmtId="0" fontId="0" fillId="0" borderId="18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1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20" xfId="0" applyNumberFormat="1" applyBorder="1" applyProtection="1">
      <protection locked="0"/>
    </xf>
    <xf numFmtId="1" fontId="0" fillId="5" borderId="21" xfId="0" applyNumberFormat="1" applyFill="1" applyBorder="1" applyProtection="1">
      <protection locked="0"/>
    </xf>
    <xf numFmtId="1" fontId="0" fillId="0" borderId="22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7" borderId="2" xfId="0" applyFont="1" applyFill="1" applyBorder="1" applyProtection="1">
      <protection hidden="1"/>
    </xf>
    <xf numFmtId="0" fontId="2" fillId="10" borderId="2" xfId="0" applyFont="1" applyFill="1" applyBorder="1" applyProtection="1">
      <protection hidden="1"/>
    </xf>
    <xf numFmtId="0" fontId="7" fillId="0" borderId="23" xfId="0" applyFont="1" applyFill="1" applyBorder="1" applyAlignment="1">
      <alignment vertical="center" textRotation="90"/>
    </xf>
    <xf numFmtId="0" fontId="7" fillId="0" borderId="10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1" fontId="0" fillId="0" borderId="0" xfId="0" applyNumberFormat="1" applyAlignment="1" applyProtection="1">
      <alignment horizontal="left"/>
      <protection hidden="1"/>
    </xf>
    <xf numFmtId="1" fontId="1" fillId="5" borderId="10" xfId="0" applyNumberFormat="1" applyFont="1" applyFill="1" applyBorder="1" applyAlignment="1" applyProtection="1">
      <alignment horizontal="right"/>
      <protection hidden="1"/>
    </xf>
    <xf numFmtId="1" fontId="0" fillId="0" borderId="11" xfId="0" applyNumberFormat="1" applyBorder="1" applyProtection="1">
      <protection locked="0"/>
    </xf>
    <xf numFmtId="49" fontId="2" fillId="9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9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9" borderId="24" xfId="0" applyFont="1" applyFill="1" applyBorder="1" applyProtection="1">
      <protection hidden="1"/>
    </xf>
    <xf numFmtId="49" fontId="2" fillId="9" borderId="3" xfId="0" applyNumberFormat="1" applyFont="1" applyFill="1" applyBorder="1" applyAlignment="1" applyProtection="1">
      <alignment horizontal="left" vertical="center"/>
      <protection locked="0"/>
    </xf>
    <xf numFmtId="0" fontId="0" fillId="12" borderId="3" xfId="0" applyFill="1" applyBorder="1"/>
    <xf numFmtId="0" fontId="0" fillId="12" borderId="3" xfId="0" applyFill="1" applyBorder="1" applyAlignment="1">
      <alignment horizontal="center"/>
    </xf>
    <xf numFmtId="1" fontId="0" fillId="4" borderId="3" xfId="0" applyNumberFormat="1" applyFill="1" applyBorder="1" applyProtection="1">
      <protection locked="0"/>
    </xf>
    <xf numFmtId="0" fontId="0" fillId="4" borderId="0" xfId="0" applyFill="1"/>
    <xf numFmtId="1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3" xfId="0" applyFill="1" applyBorder="1"/>
    <xf numFmtId="49" fontId="2" fillId="13" borderId="1" xfId="0" applyNumberFormat="1" applyFont="1" applyFill="1" applyBorder="1" applyAlignment="1" applyProtection="1">
      <alignment horizontal="left" vertical="center"/>
      <protection locked="0"/>
    </xf>
    <xf numFmtId="49" fontId="2" fillId="13" borderId="1" xfId="0" applyNumberFormat="1" applyFont="1" applyFill="1" applyBorder="1" applyAlignment="1" applyProtection="1">
      <alignment horizontal="center"/>
      <protection locked="0"/>
    </xf>
    <xf numFmtId="1" fontId="8" fillId="0" borderId="18" xfId="0" applyNumberFormat="1" applyFont="1" applyBorder="1" applyProtection="1">
      <protection locked="0"/>
    </xf>
    <xf numFmtId="1" fontId="8" fillId="0" borderId="3" xfId="0" applyNumberFormat="1" applyFont="1" applyBorder="1" applyProtection="1">
      <protection locked="0"/>
    </xf>
    <xf numFmtId="1" fontId="7" fillId="0" borderId="18" xfId="0" applyNumberFormat="1" applyFont="1" applyBorder="1" applyProtection="1">
      <protection locked="0"/>
    </xf>
    <xf numFmtId="1" fontId="7" fillId="0" borderId="3" xfId="0" applyNumberFormat="1" applyFont="1" applyBorder="1" applyProtection="1">
      <protection locked="0"/>
    </xf>
    <xf numFmtId="1" fontId="7" fillId="0" borderId="6" xfId="0" applyNumberFormat="1" applyFont="1" applyBorder="1" applyProtection="1">
      <protection locked="0"/>
    </xf>
    <xf numFmtId="1" fontId="7" fillId="5" borderId="8" xfId="0" applyNumberFormat="1" applyFont="1" applyFill="1" applyBorder="1" applyProtection="1">
      <protection locked="0"/>
    </xf>
    <xf numFmtId="1" fontId="0" fillId="0" borderId="18" xfId="0" applyNumberFormat="1" applyFont="1" applyBorder="1" applyProtection="1">
      <protection locked="0"/>
    </xf>
    <xf numFmtId="1" fontId="0" fillId="0" borderId="3" xfId="0" applyNumberFormat="1" applyFont="1" applyBorder="1" applyProtection="1">
      <protection locked="0"/>
    </xf>
    <xf numFmtId="0" fontId="0" fillId="0" borderId="18" xfId="0" applyBorder="1"/>
    <xf numFmtId="49" fontId="2" fillId="9" borderId="4" xfId="0" applyNumberFormat="1" applyFont="1" applyFill="1" applyBorder="1" applyAlignment="1" applyProtection="1">
      <alignment horizontal="left" vertical="center"/>
      <protection locked="0"/>
    </xf>
    <xf numFmtId="49" fontId="2" fillId="9" borderId="24" xfId="0" applyNumberFormat="1" applyFont="1" applyFill="1" applyBorder="1" applyAlignment="1" applyProtection="1">
      <alignment horizontal="center"/>
      <protection locked="0"/>
    </xf>
    <xf numFmtId="49" fontId="2" fillId="9" borderId="3" xfId="0" applyNumberFormat="1" applyFont="1" applyFill="1" applyBorder="1" applyAlignment="1" applyProtection="1">
      <alignment horizontal="center"/>
      <protection locked="0"/>
    </xf>
    <xf numFmtId="1" fontId="10" fillId="0" borderId="18" xfId="0" applyNumberFormat="1" applyFont="1" applyBorder="1" applyProtection="1">
      <protection locked="0"/>
    </xf>
    <xf numFmtId="1" fontId="10" fillId="0" borderId="3" xfId="0" applyNumberFormat="1" applyFont="1" applyBorder="1" applyProtection="1">
      <protection locked="0"/>
    </xf>
    <xf numFmtId="1" fontId="10" fillId="5" borderId="8" xfId="0" applyNumberFormat="1" applyFont="1" applyFill="1" applyBorder="1" applyProtection="1">
      <protection locked="0"/>
    </xf>
    <xf numFmtId="49" fontId="11" fillId="6" borderId="1" xfId="0" applyNumberFormat="1" applyFont="1" applyFill="1" applyBorder="1" applyAlignment="1" applyProtection="1">
      <alignment horizontal="left" vertical="center"/>
      <protection locked="0"/>
    </xf>
    <xf numFmtId="49" fontId="11" fillId="6" borderId="2" xfId="0" applyNumberFormat="1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Protection="1">
      <protection hidden="1"/>
    </xf>
    <xf numFmtId="0" fontId="11" fillId="6" borderId="12" xfId="0" applyFont="1" applyFill="1" applyBorder="1" applyProtection="1">
      <protection hidden="1"/>
    </xf>
    <xf numFmtId="0" fontId="12" fillId="0" borderId="3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5" borderId="8" xfId="0" applyFont="1" applyFill="1" applyBorder="1" applyProtection="1">
      <protection locked="0"/>
    </xf>
    <xf numFmtId="0" fontId="12" fillId="0" borderId="18" xfId="0" applyFont="1" applyBorder="1" applyProtection="1">
      <protection locked="0"/>
    </xf>
    <xf numFmtId="1" fontId="12" fillId="0" borderId="3" xfId="0" applyNumberFormat="1" applyFont="1" applyBorder="1" applyProtection="1">
      <protection locked="0"/>
    </xf>
    <xf numFmtId="1" fontId="12" fillId="0" borderId="18" xfId="0" applyNumberFormat="1" applyFont="1" applyBorder="1" applyProtection="1">
      <protection locked="0"/>
    </xf>
    <xf numFmtId="1" fontId="12" fillId="0" borderId="6" xfId="0" applyNumberFormat="1" applyFont="1" applyBorder="1" applyProtection="1">
      <protection locked="0"/>
    </xf>
    <xf numFmtId="1" fontId="12" fillId="5" borderId="8" xfId="0" applyNumberFormat="1" applyFont="1" applyFill="1" applyBorder="1" applyProtection="1">
      <protection locked="0"/>
    </xf>
    <xf numFmtId="1" fontId="12" fillId="4" borderId="3" xfId="0" applyNumberFormat="1" applyFont="1" applyFill="1" applyBorder="1" applyProtection="1">
      <protection locked="0"/>
    </xf>
    <xf numFmtId="1" fontId="12" fillId="0" borderId="7" xfId="0" applyNumberFormat="1" applyFont="1" applyBorder="1"/>
    <xf numFmtId="1" fontId="12" fillId="0" borderId="10" xfId="0" applyNumberFormat="1" applyFont="1" applyFill="1" applyBorder="1"/>
    <xf numFmtId="1" fontId="12" fillId="0" borderId="11" xfId="0" applyNumberFormat="1" applyFont="1" applyBorder="1"/>
    <xf numFmtId="49" fontId="11" fillId="9" borderId="1" xfId="0" applyNumberFormat="1" applyFont="1" applyFill="1" applyBorder="1" applyAlignment="1" applyProtection="1">
      <alignment horizontal="left" vertical="center"/>
      <protection locked="0"/>
    </xf>
    <xf numFmtId="49" fontId="11" fillId="9" borderId="2" xfId="0" applyNumberFormat="1" applyFont="1" applyFill="1" applyBorder="1" applyAlignment="1" applyProtection="1">
      <alignment horizontal="center"/>
      <protection locked="0"/>
    </xf>
    <xf numFmtId="49" fontId="11" fillId="9" borderId="1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0" fontId="1" fillId="3" borderId="7" xfId="0" applyFont="1" applyFill="1" applyBorder="1" applyAlignment="1" applyProtection="1">
      <protection hidden="1"/>
    </xf>
    <xf numFmtId="1" fontId="0" fillId="0" borderId="8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12" fillId="0" borderId="8" xfId="0" applyNumberFormat="1" applyFont="1" applyFill="1" applyBorder="1" applyProtection="1">
      <protection locked="0"/>
    </xf>
    <xf numFmtId="1" fontId="12" fillId="0" borderId="18" xfId="0" applyNumberFormat="1" applyFont="1" applyFill="1" applyBorder="1" applyProtection="1">
      <protection locked="0"/>
    </xf>
    <xf numFmtId="0" fontId="4" fillId="3" borderId="25" xfId="0" applyFont="1" applyFill="1" applyBorder="1" applyProtection="1">
      <protection hidden="1"/>
    </xf>
    <xf numFmtId="0" fontId="1" fillId="5" borderId="7" xfId="0" applyFont="1" applyFill="1" applyBorder="1" applyAlignment="1" applyProtection="1">
      <alignment horizontal="left"/>
      <protection hidden="1"/>
    </xf>
    <xf numFmtId="0" fontId="1" fillId="3" borderId="9" xfId="0" applyFont="1" applyFill="1" applyBorder="1" applyAlignment="1" applyProtection="1">
      <protection hidden="1"/>
    </xf>
    <xf numFmtId="1" fontId="1" fillId="5" borderId="7" xfId="0" applyNumberFormat="1" applyFont="1" applyFill="1" applyBorder="1" applyAlignment="1" applyProtection="1">
      <alignment horizontal="left"/>
      <protection hidden="1"/>
    </xf>
    <xf numFmtId="49" fontId="4" fillId="9" borderId="2" xfId="0" applyNumberFormat="1" applyFont="1" applyFill="1" applyBorder="1" applyProtection="1">
      <protection hidden="1"/>
    </xf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5" borderId="8" xfId="0" applyFont="1" applyFill="1" applyBorder="1" applyAlignment="1">
      <alignment horizontal="center" vertical="center" textRotation="90"/>
    </xf>
    <xf numFmtId="49" fontId="1" fillId="0" borderId="20" xfId="0" applyNumberFormat="1" applyFont="1" applyBorder="1" applyAlignment="1"/>
    <xf numFmtId="49" fontId="0" fillId="0" borderId="28" xfId="0" applyNumberFormat="1" applyBorder="1" applyAlignment="1"/>
    <xf numFmtId="49" fontId="0" fillId="0" borderId="29" xfId="0" applyNumberFormat="1" applyBorder="1" applyAlignment="1"/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11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6" fillId="3" borderId="31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3" xfId="0" applyBorder="1" applyAlignment="1">
      <alignment horizontal="right"/>
    </xf>
    <xf numFmtId="0" fontId="7" fillId="5" borderId="21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165" fontId="3" fillId="0" borderId="37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40" xfId="0" applyBorder="1" applyAlignment="1"/>
    <xf numFmtId="0" fontId="0" fillId="0" borderId="41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19" xfId="0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9" borderId="4" xfId="0" applyFont="1" applyFill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0" fillId="0" borderId="26" xfId="0" applyBorder="1" applyAlignment="1"/>
    <xf numFmtId="0" fontId="0" fillId="0" borderId="5" xfId="0" applyBorder="1" applyAlignment="1"/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3" fillId="14" borderId="4" xfId="0" applyNumberFormat="1" applyFont="1" applyFill="1" applyBorder="1" applyAlignment="1" applyProtection="1">
      <alignment horizontal="left" vertical="center"/>
      <protection locked="0"/>
    </xf>
    <xf numFmtId="49" fontId="3" fillId="14" borderId="26" xfId="0" applyNumberFormat="1" applyFont="1" applyFill="1" applyBorder="1" applyAlignment="1" applyProtection="1">
      <alignment horizontal="left" vertical="center"/>
      <protection locked="0"/>
    </xf>
    <xf numFmtId="49" fontId="3" fillId="14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/>
    <xf numFmtId="0" fontId="1" fillId="0" borderId="0" xfId="0" applyFont="1" applyAlignment="1"/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33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34" xfId="0" applyNumberFormat="1" applyBorder="1" applyAlignment="1" applyProtection="1">
      <protection locked="0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Font="1" applyBorder="1" applyAlignment="1"/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0" fontId="4" fillId="6" borderId="4" xfId="0" applyFont="1" applyFill="1" applyBorder="1" applyAlignment="1">
      <alignment horizontal="right"/>
    </xf>
    <xf numFmtId="0" fontId="4" fillId="6" borderId="26" xfId="0" applyFont="1" applyFill="1" applyBorder="1" applyAlignment="1">
      <alignment horizontal="right"/>
    </xf>
    <xf numFmtId="49" fontId="0" fillId="0" borderId="3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2" xfId="0" applyNumberFormat="1" applyBorder="1" applyAlignment="1" applyProtection="1">
      <protection locked="0"/>
    </xf>
    <xf numFmtId="0" fontId="1" fillId="3" borderId="7" xfId="0" applyFont="1" applyFill="1" applyBorder="1" applyAlignment="1" applyProtection="1">
      <alignment horizontal="right"/>
      <protection hidden="1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0" fillId="0" borderId="26" xfId="0" applyFill="1" applyBorder="1" applyAlignment="1"/>
    <xf numFmtId="0" fontId="0" fillId="0" borderId="27" xfId="0" applyFill="1" applyBorder="1" applyAlignment="1"/>
    <xf numFmtId="0" fontId="3" fillId="0" borderId="20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3" fillId="0" borderId="4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/>
    <xf numFmtId="0" fontId="0" fillId="0" borderId="9" xfId="0" applyBorder="1" applyAlignment="1"/>
    <xf numFmtId="0" fontId="4" fillId="9" borderId="13" xfId="0" applyFont="1" applyFill="1" applyBorder="1" applyAlignment="1">
      <alignment horizontal="right"/>
    </xf>
    <xf numFmtId="0" fontId="4" fillId="9" borderId="35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47</xdr:row>
          <xdr:rowOff>0</xdr:rowOff>
        </xdr:from>
        <xdr:to>
          <xdr:col>0</xdr:col>
          <xdr:colOff>762000</xdr:colOff>
          <xdr:row>48</xdr:row>
          <xdr:rowOff>15240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144</xdr:row>
          <xdr:rowOff>7620</xdr:rowOff>
        </xdr:from>
        <xdr:to>
          <xdr:col>0</xdr:col>
          <xdr:colOff>762000</xdr:colOff>
          <xdr:row>145</xdr:row>
          <xdr:rowOff>30480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150</xdr:row>
          <xdr:rowOff>0</xdr:rowOff>
        </xdr:from>
        <xdr:to>
          <xdr:col>0</xdr:col>
          <xdr:colOff>762000</xdr:colOff>
          <xdr:row>151</xdr:row>
          <xdr:rowOff>30480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83</xdr:row>
          <xdr:rowOff>7620</xdr:rowOff>
        </xdr:from>
        <xdr:to>
          <xdr:col>0</xdr:col>
          <xdr:colOff>754380</xdr:colOff>
          <xdr:row>84</xdr:row>
          <xdr:rowOff>30480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135</xdr:row>
          <xdr:rowOff>7620</xdr:rowOff>
        </xdr:from>
        <xdr:to>
          <xdr:col>0</xdr:col>
          <xdr:colOff>754380</xdr:colOff>
          <xdr:row>136</xdr:row>
          <xdr:rowOff>30480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140</xdr:row>
          <xdr:rowOff>7620</xdr:rowOff>
        </xdr:from>
        <xdr:to>
          <xdr:col>0</xdr:col>
          <xdr:colOff>754380</xdr:colOff>
          <xdr:row>141</xdr:row>
          <xdr:rowOff>30480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0</xdr:rowOff>
        </xdr:from>
        <xdr:to>
          <xdr:col>0</xdr:col>
          <xdr:colOff>762000</xdr:colOff>
          <xdr:row>34</xdr:row>
          <xdr:rowOff>15240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0</xdr:rowOff>
        </xdr:from>
        <xdr:to>
          <xdr:col>0</xdr:col>
          <xdr:colOff>838200</xdr:colOff>
          <xdr:row>26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16"/>
  <sheetViews>
    <sheetView workbookViewId="0">
      <selection activeCell="B20" sqref="B20"/>
    </sheetView>
  </sheetViews>
  <sheetFormatPr defaultRowHeight="13.2" x14ac:dyDescent="0.25"/>
  <cols>
    <col min="1" max="1" width="29.44140625" customWidth="1"/>
    <col min="2" max="2" width="102.109375" customWidth="1"/>
  </cols>
  <sheetData>
    <row r="1" spans="1:5" x14ac:dyDescent="0.25">
      <c r="A1" s="1" t="s">
        <v>57</v>
      </c>
      <c r="B1" s="103" t="s">
        <v>127</v>
      </c>
      <c r="E1" s="1"/>
    </row>
    <row r="2" spans="1:5" x14ac:dyDescent="0.25">
      <c r="A2" s="1" t="s">
        <v>101</v>
      </c>
      <c r="B2" s="103" t="s">
        <v>128</v>
      </c>
      <c r="E2" s="1"/>
    </row>
    <row r="3" spans="1:5" x14ac:dyDescent="0.25">
      <c r="A3" s="1" t="s">
        <v>0</v>
      </c>
      <c r="B3" s="104" t="s">
        <v>129</v>
      </c>
      <c r="E3" s="1"/>
    </row>
    <row r="4" spans="1:5" x14ac:dyDescent="0.25">
      <c r="A4" s="1" t="s">
        <v>232</v>
      </c>
      <c r="B4" s="104" t="s">
        <v>130</v>
      </c>
      <c r="E4" s="1"/>
    </row>
    <row r="5" spans="1:5" x14ac:dyDescent="0.25">
      <c r="A5" s="1" t="s">
        <v>233</v>
      </c>
      <c r="B5" s="104" t="s">
        <v>237</v>
      </c>
      <c r="E5" s="1"/>
    </row>
    <row r="6" spans="1:5" x14ac:dyDescent="0.25">
      <c r="A6" s="1" t="s">
        <v>234</v>
      </c>
      <c r="B6" s="104" t="s">
        <v>235</v>
      </c>
      <c r="E6" s="1"/>
    </row>
    <row r="7" spans="1:5" x14ac:dyDescent="0.25">
      <c r="A7" s="1" t="s">
        <v>102</v>
      </c>
      <c r="B7" s="104" t="s">
        <v>222</v>
      </c>
    </row>
    <row r="8" spans="1:5" x14ac:dyDescent="0.25">
      <c r="A8" s="1" t="s">
        <v>1</v>
      </c>
      <c r="B8" s="97"/>
    </row>
    <row r="9" spans="1:5" x14ac:dyDescent="0.25">
      <c r="A9" s="1" t="s">
        <v>2</v>
      </c>
      <c r="B9" s="97" t="s">
        <v>236</v>
      </c>
    </row>
    <row r="10" spans="1:5" x14ac:dyDescent="0.25">
      <c r="A10" s="1" t="s">
        <v>3</v>
      </c>
    </row>
    <row r="11" spans="1:5" x14ac:dyDescent="0.25">
      <c r="A11" s="1" t="s">
        <v>4</v>
      </c>
    </row>
    <row r="12" spans="1:5" x14ac:dyDescent="0.25">
      <c r="A12" s="3" t="s">
        <v>5</v>
      </c>
      <c r="B12" s="105">
        <f ca="1">TODAY()</f>
        <v>43738</v>
      </c>
    </row>
    <row r="13" spans="1:5" x14ac:dyDescent="0.25">
      <c r="A13" s="1"/>
      <c r="B13" s="2"/>
    </row>
    <row r="14" spans="1:5" x14ac:dyDescent="0.25">
      <c r="A14" s="1"/>
    </row>
    <row r="15" spans="1:5" x14ac:dyDescent="0.25">
      <c r="B15" s="1" t="s">
        <v>7</v>
      </c>
    </row>
    <row r="16" spans="1:5" x14ac:dyDescent="0.25">
      <c r="A16" s="1" t="s">
        <v>6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2" x14ac:dyDescent="0.25"/>
  <cols>
    <col min="1" max="1" width="64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DT206"/>
  <sheetViews>
    <sheetView tabSelected="1" zoomScale="55" zoomScaleNormal="55" workbookViewId="0">
      <pane xSplit="8" ySplit="12" topLeftCell="I122" activePane="bottomRight" state="frozen"/>
      <selection pane="topRight" activeCell="I1" sqref="I1"/>
      <selection pane="bottomLeft" activeCell="A13" sqref="A13"/>
      <selection pane="bottomRight" activeCell="B5" sqref="A5:CN155"/>
    </sheetView>
  </sheetViews>
  <sheetFormatPr defaultRowHeight="13.2" x14ac:dyDescent="0.25"/>
  <cols>
    <col min="1" max="1" width="11.44140625" customWidth="1"/>
    <col min="2" max="2" width="5.44140625" customWidth="1"/>
    <col min="3" max="3" width="52.109375" customWidth="1"/>
    <col min="4" max="6" width="7.5546875" customWidth="1"/>
    <col min="7" max="7" width="8.33203125" customWidth="1"/>
    <col min="8" max="8" width="8.109375" customWidth="1"/>
    <col min="9" max="10" width="4.6640625" bestFit="1" customWidth="1"/>
    <col min="11" max="13" width="4" customWidth="1"/>
    <col min="14" max="14" width="4.109375" customWidth="1"/>
    <col min="15" max="19" width="4" customWidth="1"/>
    <col min="20" max="20" width="5.5546875" customWidth="1"/>
    <col min="21" max="22" width="4" customWidth="1"/>
    <col min="23" max="24" width="4.6640625" bestFit="1" customWidth="1"/>
    <col min="25" max="27" width="4" customWidth="1"/>
    <col min="28" max="28" width="4.109375" customWidth="1"/>
    <col min="29" max="33" width="4" customWidth="1"/>
    <col min="34" max="34" width="6.6640625" customWidth="1"/>
    <col min="35" max="36" width="4" customWidth="1"/>
    <col min="37" max="38" width="4.6640625" bestFit="1" customWidth="1"/>
    <col min="39" max="41" width="4" customWidth="1"/>
    <col min="42" max="42" width="4.109375" customWidth="1"/>
    <col min="43" max="47" width="4" customWidth="1"/>
    <col min="48" max="48" width="4.77734375" customWidth="1"/>
    <col min="49" max="50" width="4" customWidth="1"/>
    <col min="51" max="52" width="4.6640625" bestFit="1" customWidth="1"/>
    <col min="53" max="55" width="4" customWidth="1"/>
    <col min="56" max="56" width="4.109375" customWidth="1"/>
    <col min="57" max="61" width="4" customWidth="1"/>
    <col min="62" max="62" width="5.109375" customWidth="1"/>
    <col min="63" max="63" width="5.21875" customWidth="1"/>
    <col min="64" max="64" width="4" customWidth="1"/>
    <col min="65" max="66" width="4.6640625" bestFit="1" customWidth="1"/>
    <col min="67" max="69" width="4" customWidth="1"/>
    <col min="70" max="70" width="4.109375" customWidth="1"/>
    <col min="71" max="75" width="4" customWidth="1"/>
    <col min="76" max="76" width="5.77734375" customWidth="1"/>
    <col min="77" max="78" width="4" customWidth="1"/>
    <col min="79" max="80" width="4.6640625" bestFit="1" customWidth="1"/>
    <col min="81" max="83" width="4" customWidth="1"/>
    <col min="84" max="84" width="4.109375" customWidth="1"/>
    <col min="85" max="85" width="4" customWidth="1"/>
    <col min="86" max="86" width="4.6640625" bestFit="1" customWidth="1"/>
    <col min="87" max="88" width="4.6640625" customWidth="1"/>
    <col min="89" max="89" width="4" customWidth="1"/>
    <col min="90" max="90" width="4.77734375" customWidth="1"/>
    <col min="91" max="92" width="4" customWidth="1"/>
    <col min="93" max="97" width="4" hidden="1" customWidth="1"/>
    <col min="98" max="98" width="4.109375" hidden="1" customWidth="1"/>
    <col min="99" max="109" width="4" hidden="1" customWidth="1"/>
    <col min="110" max="110" width="4.109375" hidden="1" customWidth="1"/>
    <col min="111" max="116" width="4" hidden="1" customWidth="1"/>
  </cols>
  <sheetData>
    <row r="1" spans="1:116" ht="17.399999999999999" x14ac:dyDescent="0.25">
      <c r="A1" s="228" t="s">
        <v>56</v>
      </c>
      <c r="B1" s="228"/>
      <c r="C1" s="228"/>
      <c r="D1" s="20"/>
      <c r="E1" s="20"/>
      <c r="F1" s="20"/>
      <c r="CN1" s="156"/>
    </row>
    <row r="2" spans="1:116" ht="17.399999999999999" x14ac:dyDescent="0.25">
      <c r="A2" s="30" t="s">
        <v>57</v>
      </c>
      <c r="B2" s="229" t="str">
        <f>Opis!$B$1</f>
        <v>Administracyjno-Ekonomiczny</v>
      </c>
      <c r="C2" s="230"/>
      <c r="D2" s="230"/>
      <c r="E2" s="230"/>
      <c r="F2" s="230"/>
      <c r="G2" s="230"/>
      <c r="H2" s="230"/>
      <c r="CN2" s="156"/>
    </row>
    <row r="3" spans="1:116" x14ac:dyDescent="0.25">
      <c r="A3" s="30" t="s">
        <v>58</v>
      </c>
      <c r="B3" s="229" t="str">
        <f>Opis!$B$2</f>
        <v>Ekonomii</v>
      </c>
      <c r="C3" s="230"/>
      <c r="D3" s="230"/>
      <c r="E3" s="230"/>
      <c r="F3" s="230"/>
      <c r="G3" s="230"/>
      <c r="H3" s="230"/>
    </row>
    <row r="5" spans="1:116" ht="15.6" x14ac:dyDescent="0.3">
      <c r="B5" s="231" t="s">
        <v>227</v>
      </c>
      <c r="C5" s="231"/>
      <c r="D5" s="232" t="s">
        <v>99</v>
      </c>
      <c r="E5" s="232"/>
      <c r="F5" s="232"/>
      <c r="G5" s="229" t="s">
        <v>222</v>
      </c>
      <c r="H5" s="230"/>
    </row>
    <row r="6" spans="1:116" ht="15.6" x14ac:dyDescent="0.3">
      <c r="B6" s="32"/>
      <c r="C6" s="35" t="s">
        <v>98</v>
      </c>
      <c r="D6" s="33"/>
      <c r="E6" s="229" t="str">
        <f>Opis!$B$3</f>
        <v>Ekonomia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</row>
    <row r="7" spans="1:116" ht="15.6" x14ac:dyDescent="0.3">
      <c r="B7" s="32"/>
      <c r="C7" s="34" t="s">
        <v>229</v>
      </c>
      <c r="D7" s="33"/>
      <c r="E7" s="229" t="str">
        <f>Opis!$B$4</f>
        <v>Finanse przedsiębiorstw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</row>
    <row r="8" spans="1:116" ht="15.6" x14ac:dyDescent="0.3">
      <c r="B8" s="32"/>
      <c r="C8" s="35" t="s">
        <v>230</v>
      </c>
      <c r="D8" s="33"/>
      <c r="E8" s="229" t="str">
        <f>Opis!$B$5</f>
        <v>I stopnia, niestacjonarne</v>
      </c>
      <c r="F8" s="230"/>
      <c r="G8" s="230"/>
      <c r="H8" s="230"/>
      <c r="I8" s="230"/>
      <c r="J8" s="230"/>
      <c r="K8" s="230"/>
      <c r="L8" s="230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</row>
    <row r="9" spans="1:116" ht="15.6" x14ac:dyDescent="0.3">
      <c r="B9" s="21"/>
      <c r="C9" s="35" t="s">
        <v>231</v>
      </c>
      <c r="D9" s="21"/>
      <c r="E9" s="236" t="s">
        <v>175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</row>
    <row r="10" spans="1:116" ht="15" x14ac:dyDescent="0.25">
      <c r="B10" s="207" t="s">
        <v>9</v>
      </c>
      <c r="C10" s="209" t="s">
        <v>10</v>
      </c>
      <c r="D10" s="207" t="s">
        <v>79</v>
      </c>
      <c r="E10" s="207"/>
      <c r="F10" s="207"/>
      <c r="G10" s="199" t="s">
        <v>32</v>
      </c>
      <c r="H10" s="204" t="s">
        <v>13</v>
      </c>
      <c r="I10" s="173" t="s">
        <v>77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 t="s">
        <v>76</v>
      </c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 t="s">
        <v>75</v>
      </c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 t="s">
        <v>74</v>
      </c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2"/>
    </row>
    <row r="11" spans="1:116" ht="12.75" customHeight="1" x14ac:dyDescent="0.25">
      <c r="B11" s="208"/>
      <c r="C11" s="210"/>
      <c r="D11" s="202" t="s">
        <v>50</v>
      </c>
      <c r="E11" s="202" t="s">
        <v>48</v>
      </c>
      <c r="F11" s="202" t="s">
        <v>49</v>
      </c>
      <c r="G11" s="200"/>
      <c r="H11" s="205"/>
      <c r="I11" s="194" t="s">
        <v>38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192" t="s">
        <v>13</v>
      </c>
      <c r="W11" s="168" t="s">
        <v>39</v>
      </c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174" t="s">
        <v>13</v>
      </c>
      <c r="AK11" s="168" t="s">
        <v>40</v>
      </c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70"/>
      <c r="AX11" s="174" t="s">
        <v>13</v>
      </c>
      <c r="AY11" s="168" t="s">
        <v>41</v>
      </c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70"/>
      <c r="BL11" s="174" t="s">
        <v>13</v>
      </c>
      <c r="BM11" s="168" t="s">
        <v>42</v>
      </c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70"/>
      <c r="BZ11" s="174" t="s">
        <v>13</v>
      </c>
      <c r="CA11" s="168" t="s">
        <v>43</v>
      </c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70"/>
      <c r="CN11" s="174" t="s">
        <v>13</v>
      </c>
      <c r="CO11" s="168" t="s">
        <v>44</v>
      </c>
      <c r="CP11" s="169"/>
      <c r="CQ11" s="169"/>
      <c r="CR11" s="169"/>
      <c r="CS11" s="169"/>
      <c r="CT11" s="169"/>
      <c r="CU11" s="169"/>
      <c r="CV11" s="169"/>
      <c r="CW11" s="169"/>
      <c r="CX11" s="169"/>
      <c r="CY11" s="170"/>
      <c r="CZ11" s="174" t="s">
        <v>13</v>
      </c>
      <c r="DA11" s="168" t="s">
        <v>46</v>
      </c>
      <c r="DB11" s="169"/>
      <c r="DC11" s="169"/>
      <c r="DD11" s="169"/>
      <c r="DE11" s="169"/>
      <c r="DF11" s="169"/>
      <c r="DG11" s="169"/>
      <c r="DH11" s="169"/>
      <c r="DI11" s="169"/>
      <c r="DJ11" s="169"/>
      <c r="DK11" s="170"/>
      <c r="DL11" s="174" t="s">
        <v>13</v>
      </c>
    </row>
    <row r="12" spans="1:116" ht="17.25" customHeight="1" x14ac:dyDescent="0.25">
      <c r="B12" s="208"/>
      <c r="C12" s="211"/>
      <c r="D12" s="203"/>
      <c r="E12" s="203"/>
      <c r="F12" s="203"/>
      <c r="G12" s="201"/>
      <c r="H12" s="206"/>
      <c r="I12" s="18" t="s">
        <v>15</v>
      </c>
      <c r="J12" s="18" t="s">
        <v>33</v>
      </c>
      <c r="K12" s="18" t="s">
        <v>16</v>
      </c>
      <c r="L12" s="18" t="s">
        <v>34</v>
      </c>
      <c r="M12" s="18" t="s">
        <v>35</v>
      </c>
      <c r="N12" s="18" t="s">
        <v>55</v>
      </c>
      <c r="O12" s="18" t="s">
        <v>36</v>
      </c>
      <c r="P12" s="18" t="s">
        <v>53</v>
      </c>
      <c r="Q12" s="18" t="s">
        <v>54</v>
      </c>
      <c r="R12" s="18" t="s">
        <v>17</v>
      </c>
      <c r="S12" s="19" t="s">
        <v>244</v>
      </c>
      <c r="T12" s="19" t="s">
        <v>37</v>
      </c>
      <c r="U12" s="19" t="s">
        <v>228</v>
      </c>
      <c r="V12" s="193"/>
      <c r="W12" s="18" t="s">
        <v>15</v>
      </c>
      <c r="X12" s="18" t="s">
        <v>33</v>
      </c>
      <c r="Y12" s="18" t="s">
        <v>16</v>
      </c>
      <c r="Z12" s="18" t="s">
        <v>34</v>
      </c>
      <c r="AA12" s="18" t="s">
        <v>35</v>
      </c>
      <c r="AB12" s="18" t="s">
        <v>55</v>
      </c>
      <c r="AC12" s="18" t="s">
        <v>36</v>
      </c>
      <c r="AD12" s="18" t="s">
        <v>53</v>
      </c>
      <c r="AE12" s="18" t="s">
        <v>54</v>
      </c>
      <c r="AF12" s="18" t="s">
        <v>17</v>
      </c>
      <c r="AG12" s="19" t="s">
        <v>244</v>
      </c>
      <c r="AH12" s="19" t="s">
        <v>37</v>
      </c>
      <c r="AI12" s="19" t="s">
        <v>228</v>
      </c>
      <c r="AJ12" s="173"/>
      <c r="AK12" s="18" t="s">
        <v>15</v>
      </c>
      <c r="AL12" s="18" t="s">
        <v>33</v>
      </c>
      <c r="AM12" s="18" t="s">
        <v>16</v>
      </c>
      <c r="AN12" s="18" t="s">
        <v>34</v>
      </c>
      <c r="AO12" s="18" t="s">
        <v>35</v>
      </c>
      <c r="AP12" s="18" t="s">
        <v>55</v>
      </c>
      <c r="AQ12" s="18" t="s">
        <v>36</v>
      </c>
      <c r="AR12" s="18" t="s">
        <v>53</v>
      </c>
      <c r="AS12" s="18" t="s">
        <v>54</v>
      </c>
      <c r="AT12" s="18" t="s">
        <v>17</v>
      </c>
      <c r="AU12" s="19" t="s">
        <v>244</v>
      </c>
      <c r="AV12" s="19" t="s">
        <v>37</v>
      </c>
      <c r="AW12" s="19" t="s">
        <v>228</v>
      </c>
      <c r="AX12" s="173"/>
      <c r="AY12" s="18" t="s">
        <v>15</v>
      </c>
      <c r="AZ12" s="18" t="s">
        <v>33</v>
      </c>
      <c r="BA12" s="18" t="s">
        <v>16</v>
      </c>
      <c r="BB12" s="18" t="s">
        <v>34</v>
      </c>
      <c r="BC12" s="18" t="s">
        <v>35</v>
      </c>
      <c r="BD12" s="18" t="s">
        <v>55</v>
      </c>
      <c r="BE12" s="18" t="s">
        <v>36</v>
      </c>
      <c r="BF12" s="18" t="s">
        <v>53</v>
      </c>
      <c r="BG12" s="18" t="s">
        <v>54</v>
      </c>
      <c r="BH12" s="18" t="s">
        <v>17</v>
      </c>
      <c r="BI12" s="19" t="s">
        <v>244</v>
      </c>
      <c r="BJ12" s="19" t="s">
        <v>37</v>
      </c>
      <c r="BK12" s="19" t="s">
        <v>228</v>
      </c>
      <c r="BL12" s="173"/>
      <c r="BM12" s="18" t="s">
        <v>15</v>
      </c>
      <c r="BN12" s="18" t="s">
        <v>33</v>
      </c>
      <c r="BO12" s="18" t="s">
        <v>16</v>
      </c>
      <c r="BP12" s="18" t="s">
        <v>34</v>
      </c>
      <c r="BQ12" s="18" t="s">
        <v>35</v>
      </c>
      <c r="BR12" s="18" t="s">
        <v>55</v>
      </c>
      <c r="BS12" s="18" t="s">
        <v>36</v>
      </c>
      <c r="BT12" s="18" t="s">
        <v>53</v>
      </c>
      <c r="BU12" s="18" t="s">
        <v>54</v>
      </c>
      <c r="BV12" s="18" t="s">
        <v>17</v>
      </c>
      <c r="BW12" s="19" t="s">
        <v>244</v>
      </c>
      <c r="BX12" s="19" t="s">
        <v>37</v>
      </c>
      <c r="BY12" s="19" t="s">
        <v>228</v>
      </c>
      <c r="BZ12" s="173"/>
      <c r="CA12" s="18" t="s">
        <v>15</v>
      </c>
      <c r="CB12" s="18" t="s">
        <v>33</v>
      </c>
      <c r="CC12" s="18" t="s">
        <v>16</v>
      </c>
      <c r="CD12" s="18" t="s">
        <v>34</v>
      </c>
      <c r="CE12" s="18" t="s">
        <v>35</v>
      </c>
      <c r="CF12" s="18" t="s">
        <v>55</v>
      </c>
      <c r="CG12" s="18" t="s">
        <v>36</v>
      </c>
      <c r="CH12" s="18" t="s">
        <v>53</v>
      </c>
      <c r="CI12" s="18" t="s">
        <v>54</v>
      </c>
      <c r="CJ12" s="18" t="s">
        <v>17</v>
      </c>
      <c r="CK12" s="19" t="s">
        <v>244</v>
      </c>
      <c r="CL12" s="19" t="s">
        <v>37</v>
      </c>
      <c r="CM12" s="19" t="s">
        <v>228</v>
      </c>
      <c r="CN12" s="173"/>
      <c r="CO12" s="31" t="s">
        <v>15</v>
      </c>
      <c r="CP12" s="18" t="s">
        <v>33</v>
      </c>
      <c r="CQ12" s="18" t="s">
        <v>16</v>
      </c>
      <c r="CR12" s="18" t="s">
        <v>34</v>
      </c>
      <c r="CS12" s="18" t="s">
        <v>35</v>
      </c>
      <c r="CT12" s="18" t="s">
        <v>55</v>
      </c>
      <c r="CU12" s="18" t="s">
        <v>36</v>
      </c>
      <c r="CV12" s="18" t="s">
        <v>53</v>
      </c>
      <c r="CW12" s="18" t="s">
        <v>54</v>
      </c>
      <c r="CX12" s="18" t="s">
        <v>17</v>
      </c>
      <c r="CY12" s="18" t="s">
        <v>37</v>
      </c>
      <c r="CZ12" s="173"/>
      <c r="DA12" s="31" t="s">
        <v>15</v>
      </c>
      <c r="DB12" s="18" t="s">
        <v>33</v>
      </c>
      <c r="DC12" s="18" t="s">
        <v>16</v>
      </c>
      <c r="DD12" s="18" t="s">
        <v>34</v>
      </c>
      <c r="DE12" s="18" t="s">
        <v>35</v>
      </c>
      <c r="DF12" s="18" t="s">
        <v>55</v>
      </c>
      <c r="DG12" s="18" t="s">
        <v>36</v>
      </c>
      <c r="DH12" s="18" t="s">
        <v>53</v>
      </c>
      <c r="DI12" s="18" t="s">
        <v>54</v>
      </c>
      <c r="DJ12" s="18" t="s">
        <v>17</v>
      </c>
      <c r="DK12" s="19" t="s">
        <v>37</v>
      </c>
      <c r="DL12" s="173"/>
    </row>
    <row r="13" spans="1:116" ht="15.6" x14ac:dyDescent="0.3">
      <c r="B13" s="195" t="s">
        <v>238</v>
      </c>
      <c r="C13" s="196"/>
      <c r="D13" s="196"/>
      <c r="E13" s="196"/>
      <c r="F13" s="196"/>
      <c r="G13" s="197"/>
      <c r="H13" s="19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0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01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101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101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10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101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101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101"/>
    </row>
    <row r="14" spans="1:116" ht="15" x14ac:dyDescent="0.25">
      <c r="B14" s="63" t="s">
        <v>131</v>
      </c>
      <c r="C14" s="64" t="s">
        <v>103</v>
      </c>
      <c r="D14" s="65" t="s">
        <v>133</v>
      </c>
      <c r="E14" s="65"/>
      <c r="F14" s="65"/>
      <c r="G14" s="43">
        <f>SUM(I14:U14,W14:AI14,AK14:AW14,AY14:BK14,BM14:BY14,CA14:CM14,CO14:CY14,DA14:DK14)</f>
        <v>10</v>
      </c>
      <c r="H14" s="44">
        <f>SUM(V14,AJ14,AX14,BL14,BZ14,CN14,CZ14,DL14)</f>
        <v>1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3"/>
      <c r="U14" s="83"/>
      <c r="V14" s="84"/>
      <c r="W14" s="85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3"/>
      <c r="AJ14" s="84"/>
      <c r="AK14" s="85">
        <v>10</v>
      </c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3"/>
      <c r="AX14" s="84">
        <v>1</v>
      </c>
      <c r="AY14" s="85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3"/>
      <c r="BL14" s="84"/>
      <c r="BM14" s="85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3"/>
      <c r="BZ14" s="84"/>
      <c r="CA14" s="85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3"/>
      <c r="CN14" s="84"/>
      <c r="CO14" s="85"/>
      <c r="CP14" s="82"/>
      <c r="CQ14" s="82"/>
      <c r="CR14" s="82"/>
      <c r="CS14" s="82"/>
      <c r="CT14" s="82"/>
      <c r="CU14" s="82"/>
      <c r="CV14" s="82"/>
      <c r="CW14" s="82"/>
      <c r="CX14" s="82"/>
      <c r="CY14" s="83"/>
      <c r="CZ14" s="84"/>
      <c r="DA14" s="85"/>
      <c r="DB14" s="82"/>
      <c r="DC14" s="82"/>
      <c r="DD14" s="82"/>
      <c r="DE14" s="82"/>
      <c r="DF14" s="82"/>
      <c r="DG14" s="82"/>
      <c r="DH14" s="82"/>
      <c r="DI14" s="82"/>
      <c r="DJ14" s="82"/>
      <c r="DK14" s="83"/>
      <c r="DL14" s="84"/>
    </row>
    <row r="15" spans="1:116" ht="15" x14ac:dyDescent="0.25">
      <c r="B15" s="66" t="s">
        <v>132</v>
      </c>
      <c r="C15" s="64" t="s">
        <v>103</v>
      </c>
      <c r="D15" s="65"/>
      <c r="E15" s="65"/>
      <c r="F15" s="65" t="s">
        <v>133</v>
      </c>
      <c r="G15" s="43">
        <f t="shared" ref="G15:G28" si="0">SUM(I15:U15,W15:AI15,AK15:AW15,AY15:BK15,BM15:BY15,CA15:CM15,CO15:CY15,DA15:DK15)</f>
        <v>15</v>
      </c>
      <c r="H15" s="44">
        <f t="shared" ref="H15:H28" si="1">SUM(V15,AJ15,AX15,BL15,BZ15,CN15,CZ15,DL15)</f>
        <v>3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3"/>
      <c r="U15" s="83"/>
      <c r="V15" s="84"/>
      <c r="W15" s="85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84"/>
      <c r="AK15" s="85"/>
      <c r="AL15" s="82">
        <v>15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84">
        <v>3</v>
      </c>
      <c r="AY15" s="85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3"/>
      <c r="BL15" s="84"/>
      <c r="BM15" s="85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3"/>
      <c r="BZ15" s="84"/>
      <c r="CA15" s="85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3"/>
      <c r="CN15" s="84"/>
      <c r="CO15" s="85"/>
      <c r="CP15" s="82"/>
      <c r="CQ15" s="82"/>
      <c r="CR15" s="82"/>
      <c r="CS15" s="82"/>
      <c r="CT15" s="82"/>
      <c r="CU15" s="82"/>
      <c r="CV15" s="82"/>
      <c r="CW15" s="82"/>
      <c r="CX15" s="82"/>
      <c r="CY15" s="83"/>
      <c r="CZ15" s="84"/>
      <c r="DA15" s="85"/>
      <c r="DB15" s="82"/>
      <c r="DC15" s="82"/>
      <c r="DD15" s="82"/>
      <c r="DE15" s="82"/>
      <c r="DF15" s="82"/>
      <c r="DG15" s="82"/>
      <c r="DH15" s="82"/>
      <c r="DI15" s="82"/>
      <c r="DJ15" s="82"/>
      <c r="DK15" s="83"/>
      <c r="DL15" s="84"/>
    </row>
    <row r="16" spans="1:116" ht="15" x14ac:dyDescent="0.25">
      <c r="B16" s="63" t="s">
        <v>133</v>
      </c>
      <c r="C16" s="137" t="s">
        <v>182</v>
      </c>
      <c r="D16" s="138" t="s">
        <v>132</v>
      </c>
      <c r="E16" s="138"/>
      <c r="F16" s="138"/>
      <c r="G16" s="139">
        <f t="shared" si="0"/>
        <v>30</v>
      </c>
      <c r="H16" s="140">
        <f t="shared" si="1"/>
        <v>2</v>
      </c>
      <c r="I16" s="141">
        <v>15</v>
      </c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142"/>
      <c r="U16" s="142"/>
      <c r="V16" s="143">
        <v>1</v>
      </c>
      <c r="W16" s="144">
        <v>15</v>
      </c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2"/>
      <c r="AJ16" s="143">
        <v>1</v>
      </c>
      <c r="AK16" s="144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2"/>
      <c r="AX16" s="143"/>
      <c r="AY16" s="144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2"/>
      <c r="BL16" s="143"/>
      <c r="BM16" s="144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2"/>
      <c r="BZ16" s="143"/>
      <c r="CA16" s="85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3"/>
      <c r="CN16" s="84"/>
      <c r="CO16" s="85"/>
      <c r="CP16" s="82"/>
      <c r="CQ16" s="82"/>
      <c r="CR16" s="82"/>
      <c r="CS16" s="82"/>
      <c r="CT16" s="82"/>
      <c r="CU16" s="82"/>
      <c r="CV16" s="82"/>
      <c r="CW16" s="82"/>
      <c r="CX16" s="82"/>
      <c r="CY16" s="83"/>
      <c r="CZ16" s="84"/>
      <c r="DA16" s="85"/>
      <c r="DB16" s="82"/>
      <c r="DC16" s="82"/>
      <c r="DD16" s="82"/>
      <c r="DE16" s="82"/>
      <c r="DF16" s="82"/>
      <c r="DG16" s="82"/>
      <c r="DH16" s="82"/>
      <c r="DI16" s="82"/>
      <c r="DJ16" s="82"/>
      <c r="DK16" s="83"/>
      <c r="DL16" s="84"/>
    </row>
    <row r="17" spans="2:116" ht="15" x14ac:dyDescent="0.25">
      <c r="B17" s="66" t="s">
        <v>134</v>
      </c>
      <c r="C17" s="137" t="s">
        <v>182</v>
      </c>
      <c r="D17" s="138"/>
      <c r="E17" s="138"/>
      <c r="F17" s="138" t="s">
        <v>171</v>
      </c>
      <c r="G17" s="139">
        <f t="shared" si="0"/>
        <v>30</v>
      </c>
      <c r="H17" s="140">
        <f t="shared" si="1"/>
        <v>4</v>
      </c>
      <c r="I17" s="141"/>
      <c r="J17" s="141">
        <v>15</v>
      </c>
      <c r="K17" s="141"/>
      <c r="L17" s="141"/>
      <c r="M17" s="141"/>
      <c r="N17" s="141"/>
      <c r="O17" s="141"/>
      <c r="P17" s="141"/>
      <c r="Q17" s="141"/>
      <c r="R17" s="141"/>
      <c r="S17" s="142"/>
      <c r="T17" s="142"/>
      <c r="U17" s="142"/>
      <c r="V17" s="143">
        <v>2</v>
      </c>
      <c r="W17" s="144"/>
      <c r="X17" s="141">
        <v>15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2"/>
      <c r="AJ17" s="143">
        <v>2</v>
      </c>
      <c r="AK17" s="144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2"/>
      <c r="AX17" s="143"/>
      <c r="AY17" s="144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2"/>
      <c r="BL17" s="143"/>
      <c r="BM17" s="144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2"/>
      <c r="BZ17" s="143"/>
      <c r="CA17" s="85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3"/>
      <c r="CN17" s="84"/>
      <c r="CO17" s="85"/>
      <c r="CP17" s="82"/>
      <c r="CQ17" s="82"/>
      <c r="CR17" s="82"/>
      <c r="CS17" s="82"/>
      <c r="CT17" s="82"/>
      <c r="CU17" s="82"/>
      <c r="CV17" s="82"/>
      <c r="CW17" s="82"/>
      <c r="CX17" s="82"/>
      <c r="CY17" s="83"/>
      <c r="CZ17" s="84"/>
      <c r="DA17" s="85"/>
      <c r="DB17" s="82"/>
      <c r="DC17" s="82"/>
      <c r="DD17" s="82"/>
      <c r="DE17" s="82"/>
      <c r="DF17" s="82"/>
      <c r="DG17" s="82"/>
      <c r="DH17" s="82"/>
      <c r="DI17" s="82"/>
      <c r="DJ17" s="82"/>
      <c r="DK17" s="83"/>
      <c r="DL17" s="84"/>
    </row>
    <row r="18" spans="2:116" ht="15" x14ac:dyDescent="0.25">
      <c r="B18" s="63" t="s">
        <v>135</v>
      </c>
      <c r="C18" s="137" t="s">
        <v>106</v>
      </c>
      <c r="D18" s="138" t="s">
        <v>133</v>
      </c>
      <c r="E18" s="138"/>
      <c r="F18" s="138"/>
      <c r="G18" s="139">
        <f t="shared" si="0"/>
        <v>15</v>
      </c>
      <c r="H18" s="140">
        <f t="shared" si="1"/>
        <v>1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2"/>
      <c r="T18" s="142"/>
      <c r="U18" s="142"/>
      <c r="V18" s="143"/>
      <c r="W18" s="144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  <c r="AJ18" s="143"/>
      <c r="AK18" s="144">
        <v>15</v>
      </c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2"/>
      <c r="AX18" s="143">
        <v>1</v>
      </c>
      <c r="AY18" s="144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2"/>
      <c r="BL18" s="143"/>
      <c r="BM18" s="144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2"/>
      <c r="BZ18" s="143"/>
      <c r="CA18" s="85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3"/>
      <c r="CN18" s="84"/>
      <c r="CO18" s="85"/>
      <c r="CP18" s="82"/>
      <c r="CQ18" s="82"/>
      <c r="CR18" s="82"/>
      <c r="CS18" s="82"/>
      <c r="CT18" s="82"/>
      <c r="CU18" s="82"/>
      <c r="CV18" s="82"/>
      <c r="CW18" s="82"/>
      <c r="CX18" s="82"/>
      <c r="CY18" s="83"/>
      <c r="CZ18" s="84"/>
      <c r="DA18" s="85"/>
      <c r="DB18" s="82"/>
      <c r="DC18" s="82"/>
      <c r="DD18" s="82"/>
      <c r="DE18" s="82"/>
      <c r="DF18" s="82"/>
      <c r="DG18" s="82"/>
      <c r="DH18" s="82"/>
      <c r="DI18" s="82"/>
      <c r="DJ18" s="82"/>
      <c r="DK18" s="83"/>
      <c r="DL18" s="84"/>
    </row>
    <row r="19" spans="2:116" ht="15" x14ac:dyDescent="0.25">
      <c r="B19" s="66" t="s">
        <v>136</v>
      </c>
      <c r="C19" s="137" t="s">
        <v>106</v>
      </c>
      <c r="D19" s="138"/>
      <c r="E19" s="138"/>
      <c r="F19" s="138" t="s">
        <v>133</v>
      </c>
      <c r="G19" s="139">
        <f t="shared" si="0"/>
        <v>15</v>
      </c>
      <c r="H19" s="140">
        <f t="shared" si="1"/>
        <v>2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  <c r="T19" s="142"/>
      <c r="U19" s="142"/>
      <c r="V19" s="143"/>
      <c r="W19" s="144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2"/>
      <c r="AJ19" s="143"/>
      <c r="AK19" s="144"/>
      <c r="AL19" s="141">
        <v>15</v>
      </c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2"/>
      <c r="AX19" s="143">
        <v>2</v>
      </c>
      <c r="AY19" s="144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2"/>
      <c r="BL19" s="143"/>
      <c r="BM19" s="144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2"/>
      <c r="BZ19" s="143"/>
      <c r="CA19" s="85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3"/>
      <c r="CN19" s="84"/>
      <c r="CO19" s="85"/>
      <c r="CP19" s="82"/>
      <c r="CQ19" s="82"/>
      <c r="CR19" s="82"/>
      <c r="CS19" s="82"/>
      <c r="CT19" s="82"/>
      <c r="CU19" s="82"/>
      <c r="CV19" s="82"/>
      <c r="CW19" s="82"/>
      <c r="CX19" s="82"/>
      <c r="CY19" s="83"/>
      <c r="CZ19" s="84"/>
      <c r="DA19" s="85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4"/>
    </row>
    <row r="20" spans="2:116" ht="15" x14ac:dyDescent="0.25">
      <c r="B20" s="63" t="s">
        <v>137</v>
      </c>
      <c r="C20" s="137" t="s">
        <v>107</v>
      </c>
      <c r="D20" s="138" t="s">
        <v>131</v>
      </c>
      <c r="E20" s="138"/>
      <c r="F20" s="138"/>
      <c r="G20" s="139">
        <f t="shared" si="0"/>
        <v>15</v>
      </c>
      <c r="H20" s="140">
        <f t="shared" si="1"/>
        <v>3</v>
      </c>
      <c r="I20" s="141">
        <v>15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2"/>
      <c r="T20" s="142"/>
      <c r="U20" s="142"/>
      <c r="V20" s="143">
        <v>3</v>
      </c>
      <c r="W20" s="144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2"/>
      <c r="AJ20" s="143"/>
      <c r="AK20" s="144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2"/>
      <c r="AX20" s="143"/>
      <c r="AY20" s="144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2"/>
      <c r="BL20" s="143"/>
      <c r="BM20" s="144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2"/>
      <c r="BZ20" s="143"/>
      <c r="CA20" s="85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3"/>
      <c r="CN20" s="84"/>
      <c r="CO20" s="85"/>
      <c r="CP20" s="82"/>
      <c r="CQ20" s="82"/>
      <c r="CR20" s="82"/>
      <c r="CS20" s="82"/>
      <c r="CT20" s="82"/>
      <c r="CU20" s="82"/>
      <c r="CV20" s="82"/>
      <c r="CW20" s="82"/>
      <c r="CX20" s="82"/>
      <c r="CY20" s="83"/>
      <c r="CZ20" s="84"/>
      <c r="DA20" s="85"/>
      <c r="DB20" s="82"/>
      <c r="DC20" s="82"/>
      <c r="DD20" s="82"/>
      <c r="DE20" s="82"/>
      <c r="DF20" s="82"/>
      <c r="DG20" s="82"/>
      <c r="DH20" s="82"/>
      <c r="DI20" s="82"/>
      <c r="DJ20" s="82"/>
      <c r="DK20" s="83"/>
      <c r="DL20" s="84"/>
    </row>
    <row r="21" spans="2:116" ht="15" x14ac:dyDescent="0.25">
      <c r="B21" s="66" t="s">
        <v>138</v>
      </c>
      <c r="C21" s="137" t="s">
        <v>107</v>
      </c>
      <c r="D21" s="138"/>
      <c r="E21" s="138"/>
      <c r="F21" s="138" t="s">
        <v>131</v>
      </c>
      <c r="G21" s="139">
        <f t="shared" si="0"/>
        <v>20</v>
      </c>
      <c r="H21" s="140">
        <f t="shared" si="1"/>
        <v>4</v>
      </c>
      <c r="I21" s="141"/>
      <c r="J21" s="141">
        <v>20</v>
      </c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42"/>
      <c r="V21" s="143">
        <v>4</v>
      </c>
      <c r="W21" s="144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2"/>
      <c r="AJ21" s="143"/>
      <c r="AK21" s="144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2"/>
      <c r="AX21" s="143"/>
      <c r="AY21" s="144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2"/>
      <c r="BL21" s="143"/>
      <c r="BM21" s="144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2"/>
      <c r="BZ21" s="143"/>
      <c r="CA21" s="85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3"/>
      <c r="CN21" s="84"/>
      <c r="CO21" s="85"/>
      <c r="CP21" s="82"/>
      <c r="CQ21" s="82"/>
      <c r="CR21" s="82"/>
      <c r="CS21" s="82"/>
      <c r="CT21" s="82"/>
      <c r="CU21" s="82"/>
      <c r="CV21" s="82"/>
      <c r="CW21" s="82"/>
      <c r="CX21" s="82"/>
      <c r="CY21" s="83"/>
      <c r="CZ21" s="84"/>
      <c r="DA21" s="85"/>
      <c r="DB21" s="82"/>
      <c r="DC21" s="82"/>
      <c r="DD21" s="82"/>
      <c r="DE21" s="82"/>
      <c r="DF21" s="82"/>
      <c r="DG21" s="82"/>
      <c r="DH21" s="82"/>
      <c r="DI21" s="82"/>
      <c r="DJ21" s="82"/>
      <c r="DK21" s="83"/>
      <c r="DL21" s="84"/>
    </row>
    <row r="22" spans="2:116" ht="15" x14ac:dyDescent="0.25">
      <c r="B22" s="63" t="s">
        <v>139</v>
      </c>
      <c r="C22" s="137" t="s">
        <v>109</v>
      </c>
      <c r="D22" s="138" t="s">
        <v>132</v>
      </c>
      <c r="E22" s="138"/>
      <c r="F22" s="138"/>
      <c r="G22" s="139">
        <f t="shared" si="0"/>
        <v>15</v>
      </c>
      <c r="H22" s="140">
        <f t="shared" si="1"/>
        <v>3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42"/>
      <c r="V22" s="143"/>
      <c r="W22" s="144">
        <v>15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  <c r="AJ22" s="143">
        <v>3</v>
      </c>
      <c r="AK22" s="144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2"/>
      <c r="AX22" s="143"/>
      <c r="AY22" s="144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2"/>
      <c r="BL22" s="143"/>
      <c r="BM22" s="144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2"/>
      <c r="BZ22" s="143"/>
      <c r="CA22" s="85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84"/>
      <c r="CO22" s="85"/>
      <c r="CP22" s="82"/>
      <c r="CQ22" s="82"/>
      <c r="CR22" s="82"/>
      <c r="CS22" s="82"/>
      <c r="CT22" s="82"/>
      <c r="CU22" s="82"/>
      <c r="CV22" s="82"/>
      <c r="CW22" s="82"/>
      <c r="CX22" s="82"/>
      <c r="CY22" s="83"/>
      <c r="CZ22" s="84"/>
      <c r="DA22" s="85"/>
      <c r="DB22" s="82"/>
      <c r="DC22" s="82"/>
      <c r="DD22" s="82"/>
      <c r="DE22" s="82"/>
      <c r="DF22" s="82"/>
      <c r="DG22" s="82"/>
      <c r="DH22" s="82"/>
      <c r="DI22" s="82"/>
      <c r="DJ22" s="82"/>
      <c r="DK22" s="83"/>
      <c r="DL22" s="84"/>
    </row>
    <row r="23" spans="2:116" ht="15" x14ac:dyDescent="0.25">
      <c r="B23" s="66" t="s">
        <v>140</v>
      </c>
      <c r="C23" s="137" t="s">
        <v>109</v>
      </c>
      <c r="D23" s="138"/>
      <c r="E23" s="138"/>
      <c r="F23" s="138" t="s">
        <v>132</v>
      </c>
      <c r="G23" s="139">
        <f t="shared" si="0"/>
        <v>20</v>
      </c>
      <c r="H23" s="140">
        <f t="shared" si="1"/>
        <v>4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42"/>
      <c r="V23" s="143"/>
      <c r="W23" s="144"/>
      <c r="X23" s="141">
        <v>20</v>
      </c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2"/>
      <c r="AJ23" s="143">
        <v>4</v>
      </c>
      <c r="AK23" s="144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2"/>
      <c r="AX23" s="143"/>
      <c r="AY23" s="144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143"/>
      <c r="BM23" s="144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2"/>
      <c r="BZ23" s="143"/>
      <c r="CA23" s="85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84"/>
      <c r="CO23" s="85"/>
      <c r="CP23" s="82"/>
      <c r="CQ23" s="82"/>
      <c r="CR23" s="82"/>
      <c r="CS23" s="82"/>
      <c r="CT23" s="82"/>
      <c r="CU23" s="82"/>
      <c r="CV23" s="82"/>
      <c r="CW23" s="82"/>
      <c r="CX23" s="82"/>
      <c r="CY23" s="83"/>
      <c r="CZ23" s="84"/>
      <c r="DA23" s="85"/>
      <c r="DB23" s="82"/>
      <c r="DC23" s="82"/>
      <c r="DD23" s="82"/>
      <c r="DE23" s="82"/>
      <c r="DF23" s="82"/>
      <c r="DG23" s="82"/>
      <c r="DH23" s="82"/>
      <c r="DI23" s="82"/>
      <c r="DJ23" s="82"/>
      <c r="DK23" s="83"/>
      <c r="DL23" s="84"/>
    </row>
    <row r="24" spans="2:116" ht="15" x14ac:dyDescent="0.25">
      <c r="B24" s="63" t="s">
        <v>141</v>
      </c>
      <c r="C24" s="137" t="s">
        <v>110</v>
      </c>
      <c r="D24" s="138" t="s">
        <v>135</v>
      </c>
      <c r="E24" s="138"/>
      <c r="F24" s="138"/>
      <c r="G24" s="139">
        <f>SUM(I24:U24,W24:AI24,AK24:AW24,AY24:BK24,BM24:BY24,CA24:CM24,CO24:CY24,DA24:DK24)</f>
        <v>15</v>
      </c>
      <c r="H24" s="140">
        <f>SUM(V24,AJ24,AX24,BL24,BZ24,CN24,CZ24,DL24)</f>
        <v>1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2"/>
      <c r="T24" s="142"/>
      <c r="U24" s="142"/>
      <c r="V24" s="143"/>
      <c r="W24" s="144"/>
      <c r="X24" s="145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143"/>
      <c r="AK24" s="144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  <c r="AX24" s="143"/>
      <c r="AY24" s="144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2"/>
      <c r="BL24" s="143"/>
      <c r="BM24" s="144">
        <v>15</v>
      </c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2"/>
      <c r="BZ24" s="143">
        <v>1</v>
      </c>
      <c r="CA24" s="85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84"/>
      <c r="CO24" s="85"/>
      <c r="CP24" s="82"/>
      <c r="CQ24" s="82"/>
      <c r="CR24" s="82"/>
      <c r="CS24" s="82"/>
      <c r="CT24" s="82"/>
      <c r="CU24" s="82"/>
      <c r="CV24" s="82"/>
      <c r="CW24" s="82"/>
      <c r="CX24" s="82"/>
      <c r="CY24" s="83"/>
      <c r="CZ24" s="84"/>
      <c r="DA24" s="85"/>
      <c r="DB24" s="82"/>
      <c r="DC24" s="82"/>
      <c r="DD24" s="82"/>
      <c r="DE24" s="82"/>
      <c r="DF24" s="82"/>
      <c r="DG24" s="82"/>
      <c r="DH24" s="82"/>
      <c r="DI24" s="82"/>
      <c r="DJ24" s="82"/>
      <c r="DK24" s="83"/>
      <c r="DL24" s="84"/>
    </row>
    <row r="25" spans="2:116" ht="15" x14ac:dyDescent="0.25">
      <c r="B25" s="66" t="s">
        <v>142</v>
      </c>
      <c r="C25" s="67" t="s">
        <v>110</v>
      </c>
      <c r="D25" s="65"/>
      <c r="E25" s="65"/>
      <c r="F25" s="65" t="s">
        <v>135</v>
      </c>
      <c r="G25" s="43">
        <f t="shared" si="0"/>
        <v>15</v>
      </c>
      <c r="H25" s="44">
        <f t="shared" si="1"/>
        <v>2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3"/>
      <c r="U25" s="83"/>
      <c r="V25" s="84"/>
      <c r="W25" s="85"/>
      <c r="X25" s="86"/>
      <c r="Y25" s="82"/>
      <c r="Z25" s="82"/>
      <c r="AA25" s="82"/>
      <c r="AB25" s="82"/>
      <c r="AC25" s="141"/>
      <c r="AD25" s="141"/>
      <c r="AE25" s="141"/>
      <c r="AF25" s="141"/>
      <c r="AG25" s="141"/>
      <c r="AH25" s="141"/>
      <c r="AI25" s="142"/>
      <c r="AJ25" s="143"/>
      <c r="AK25" s="144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/>
      <c r="AX25" s="143"/>
      <c r="AY25" s="144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2"/>
      <c r="BL25" s="143"/>
      <c r="BM25" s="144"/>
      <c r="BN25" s="141">
        <v>15</v>
      </c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2"/>
      <c r="BZ25" s="143">
        <v>2</v>
      </c>
      <c r="CA25" s="85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3"/>
      <c r="CN25" s="84"/>
      <c r="CO25" s="85"/>
      <c r="CP25" s="82"/>
      <c r="CQ25" s="82"/>
      <c r="CR25" s="82"/>
      <c r="CS25" s="82"/>
      <c r="CT25" s="82"/>
      <c r="CU25" s="82"/>
      <c r="CV25" s="82"/>
      <c r="CW25" s="82"/>
      <c r="CX25" s="82"/>
      <c r="CY25" s="83"/>
      <c r="CZ25" s="84"/>
      <c r="DA25" s="85"/>
      <c r="DB25" s="82"/>
      <c r="DC25" s="82"/>
      <c r="DD25" s="82"/>
      <c r="DE25" s="82"/>
      <c r="DF25" s="82"/>
      <c r="DG25" s="82"/>
      <c r="DH25" s="82"/>
      <c r="DI25" s="82"/>
      <c r="DJ25" s="82"/>
      <c r="DK25" s="83"/>
      <c r="DL25" s="84"/>
    </row>
    <row r="26" spans="2:116" ht="15" x14ac:dyDescent="0.25">
      <c r="B26" s="63" t="s">
        <v>143</v>
      </c>
      <c r="C26" s="67" t="s">
        <v>172</v>
      </c>
      <c r="D26" s="65" t="s">
        <v>132</v>
      </c>
      <c r="E26" s="65"/>
      <c r="F26" s="65"/>
      <c r="G26" s="43">
        <f>SUM(I26:U26,W26:AI26,AK26:AW26,AY26:BK26,BM26:BY26,CA26:CM26,CO26:CY26,DA26:DK26)</f>
        <v>15</v>
      </c>
      <c r="H26" s="44">
        <f>SUM(V26,AJ26,AX26,BL26,BZ26,CN26,CZ26,DL26)</f>
        <v>2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87"/>
      <c r="U26" s="87"/>
      <c r="V26" s="88"/>
      <c r="W26" s="89">
        <v>15</v>
      </c>
      <c r="X26" s="86"/>
      <c r="Y26" s="86"/>
      <c r="Z26" s="86"/>
      <c r="AA26" s="86"/>
      <c r="AB26" s="86"/>
      <c r="AC26" s="145"/>
      <c r="AD26" s="145"/>
      <c r="AE26" s="145"/>
      <c r="AF26" s="145"/>
      <c r="AG26" s="145"/>
      <c r="AH26" s="145"/>
      <c r="AI26" s="147"/>
      <c r="AJ26" s="148">
        <v>2</v>
      </c>
      <c r="AK26" s="146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7"/>
      <c r="AX26" s="148"/>
      <c r="AY26" s="146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7"/>
      <c r="BL26" s="148"/>
      <c r="BM26" s="146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7"/>
      <c r="BZ26" s="148"/>
      <c r="CA26" s="89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7"/>
      <c r="CN26" s="88"/>
      <c r="CO26" s="89"/>
      <c r="CP26" s="86"/>
      <c r="CQ26" s="86"/>
      <c r="CR26" s="86"/>
      <c r="CS26" s="86"/>
      <c r="CT26" s="86"/>
      <c r="CU26" s="86"/>
      <c r="CV26" s="86"/>
      <c r="CW26" s="86"/>
      <c r="CX26" s="86"/>
      <c r="CY26" s="87"/>
      <c r="CZ26" s="88"/>
      <c r="DA26" s="89"/>
      <c r="DB26" s="86"/>
      <c r="DC26" s="86"/>
      <c r="DD26" s="86"/>
      <c r="DE26" s="86"/>
      <c r="DF26" s="86"/>
      <c r="DG26" s="86"/>
      <c r="DH26" s="86"/>
      <c r="DI26" s="86"/>
      <c r="DJ26" s="86"/>
      <c r="DK26" s="87"/>
      <c r="DL26" s="88"/>
    </row>
    <row r="27" spans="2:116" ht="15" x14ac:dyDescent="0.25">
      <c r="B27" s="66" t="s">
        <v>144</v>
      </c>
      <c r="C27" s="67" t="s">
        <v>172</v>
      </c>
      <c r="D27" s="65"/>
      <c r="E27" s="65"/>
      <c r="F27" s="65" t="s">
        <v>132</v>
      </c>
      <c r="G27" s="43">
        <f t="shared" si="0"/>
        <v>20</v>
      </c>
      <c r="H27" s="44">
        <f t="shared" si="1"/>
        <v>3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87"/>
      <c r="U27" s="87"/>
      <c r="V27" s="88"/>
      <c r="W27" s="89"/>
      <c r="X27" s="86">
        <v>20</v>
      </c>
      <c r="Y27" s="86"/>
      <c r="Z27" s="86"/>
      <c r="AA27" s="86"/>
      <c r="AB27" s="86"/>
      <c r="AC27" s="145"/>
      <c r="AD27" s="145"/>
      <c r="AE27" s="145"/>
      <c r="AF27" s="145"/>
      <c r="AG27" s="145"/>
      <c r="AH27" s="145"/>
      <c r="AI27" s="147"/>
      <c r="AJ27" s="148">
        <v>3</v>
      </c>
      <c r="AK27" s="146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7"/>
      <c r="AX27" s="148"/>
      <c r="AY27" s="146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7"/>
      <c r="BL27" s="148"/>
      <c r="BM27" s="146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7"/>
      <c r="BZ27" s="148"/>
      <c r="CA27" s="89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8"/>
      <c r="CO27" s="89"/>
      <c r="CP27" s="86"/>
      <c r="CQ27" s="86"/>
      <c r="CR27" s="86"/>
      <c r="CS27" s="86"/>
      <c r="CT27" s="86"/>
      <c r="CU27" s="86"/>
      <c r="CV27" s="86"/>
      <c r="CW27" s="86"/>
      <c r="CX27" s="86"/>
      <c r="CY27" s="87"/>
      <c r="CZ27" s="88"/>
      <c r="DA27" s="89"/>
      <c r="DB27" s="86"/>
      <c r="DC27" s="86"/>
      <c r="DD27" s="86"/>
      <c r="DE27" s="86"/>
      <c r="DF27" s="86"/>
      <c r="DG27" s="86"/>
      <c r="DH27" s="86"/>
      <c r="DI27" s="86"/>
      <c r="DJ27" s="86"/>
      <c r="DK27" s="87"/>
      <c r="DL27" s="88"/>
    </row>
    <row r="28" spans="2:116" ht="15" x14ac:dyDescent="0.25">
      <c r="B28" s="63" t="s">
        <v>145</v>
      </c>
      <c r="C28" s="67" t="s">
        <v>173</v>
      </c>
      <c r="D28" s="65"/>
      <c r="E28" s="65"/>
      <c r="F28" s="65" t="s">
        <v>132</v>
      </c>
      <c r="G28" s="43">
        <f t="shared" si="0"/>
        <v>15</v>
      </c>
      <c r="H28" s="44">
        <f t="shared" si="1"/>
        <v>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7"/>
      <c r="U28" s="87"/>
      <c r="V28" s="88"/>
      <c r="W28" s="89">
        <v>15</v>
      </c>
      <c r="X28" s="86"/>
      <c r="Y28" s="86"/>
      <c r="Z28" s="86"/>
      <c r="AA28" s="86"/>
      <c r="AB28" s="86"/>
      <c r="AC28" s="145"/>
      <c r="AD28" s="145"/>
      <c r="AE28" s="145"/>
      <c r="AF28" s="145"/>
      <c r="AG28" s="145"/>
      <c r="AH28" s="145"/>
      <c r="AI28" s="147"/>
      <c r="AJ28" s="148">
        <v>1</v>
      </c>
      <c r="AK28" s="146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7"/>
      <c r="AX28" s="148"/>
      <c r="AY28" s="146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7"/>
      <c r="BL28" s="148"/>
      <c r="BM28" s="146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7"/>
      <c r="BZ28" s="148"/>
      <c r="CA28" s="89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7"/>
      <c r="CN28" s="88"/>
      <c r="CO28" s="89"/>
      <c r="CP28" s="86"/>
      <c r="CQ28" s="86"/>
      <c r="CR28" s="86"/>
      <c r="CS28" s="86"/>
      <c r="CT28" s="86"/>
      <c r="CU28" s="86"/>
      <c r="CV28" s="86"/>
      <c r="CW28" s="86"/>
      <c r="CX28" s="86"/>
      <c r="CY28" s="87"/>
      <c r="CZ28" s="88"/>
      <c r="DA28" s="89"/>
      <c r="DB28" s="86"/>
      <c r="DC28" s="86"/>
      <c r="DD28" s="86"/>
      <c r="DE28" s="86"/>
      <c r="DF28" s="86"/>
      <c r="DG28" s="86"/>
      <c r="DH28" s="86"/>
      <c r="DI28" s="86"/>
      <c r="DJ28" s="86"/>
      <c r="DK28" s="87"/>
      <c r="DL28" s="88"/>
    </row>
    <row r="29" spans="2:116" ht="15" x14ac:dyDescent="0.25">
      <c r="B29" s="66" t="s">
        <v>146</v>
      </c>
      <c r="C29" s="67" t="s">
        <v>247</v>
      </c>
      <c r="D29" s="65"/>
      <c r="E29" s="65"/>
      <c r="F29" s="65" t="s">
        <v>132</v>
      </c>
      <c r="G29" s="43">
        <f>SUM(I29:U29,W29:AI29,AK29:AW29,AY29:BK29,BM29:BY29,CA29:CM29,CO29:CY29,DA29:DK29)</f>
        <v>10</v>
      </c>
      <c r="H29" s="44">
        <f>SUM(V29,AJ29,AX29,BL29,BZ29,CN29,CZ29,DL29)</f>
        <v>1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7"/>
      <c r="U29" s="87"/>
      <c r="V29" s="88"/>
      <c r="W29" s="89"/>
      <c r="X29" s="86">
        <v>10</v>
      </c>
      <c r="Z29" s="86"/>
      <c r="AA29" s="86"/>
      <c r="AB29" s="86"/>
      <c r="AC29" s="145"/>
      <c r="AD29" s="145"/>
      <c r="AE29" s="145"/>
      <c r="AF29" s="145"/>
      <c r="AG29" s="145"/>
      <c r="AH29" s="145"/>
      <c r="AI29" s="147"/>
      <c r="AJ29" s="148">
        <v>1</v>
      </c>
      <c r="AK29" s="146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7"/>
      <c r="AX29" s="148"/>
      <c r="AY29" s="146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7"/>
      <c r="BL29" s="148"/>
      <c r="BM29" s="146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7"/>
      <c r="BZ29" s="148"/>
      <c r="CA29" s="89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7"/>
      <c r="CN29" s="88"/>
      <c r="CO29" s="89"/>
      <c r="CP29" s="86"/>
      <c r="CQ29" s="86"/>
      <c r="CR29" s="86"/>
      <c r="CS29" s="86"/>
      <c r="CT29" s="86"/>
      <c r="CU29" s="86"/>
      <c r="CV29" s="86"/>
      <c r="CW29" s="86"/>
      <c r="CX29" s="86"/>
      <c r="CY29" s="87"/>
      <c r="CZ29" s="88"/>
      <c r="DA29" s="89"/>
      <c r="DB29" s="86"/>
      <c r="DC29" s="86"/>
      <c r="DD29" s="86"/>
      <c r="DE29" s="86"/>
      <c r="DF29" s="86"/>
      <c r="DG29" s="86"/>
      <c r="DH29" s="86"/>
      <c r="DI29" s="86"/>
      <c r="DJ29" s="86"/>
      <c r="DK29" s="87"/>
      <c r="DL29" s="88"/>
    </row>
    <row r="30" spans="2:116" ht="15" x14ac:dyDescent="0.25">
      <c r="B30" s="63" t="s">
        <v>147</v>
      </c>
      <c r="C30" s="67" t="s">
        <v>173</v>
      </c>
      <c r="D30" s="65"/>
      <c r="E30" s="65"/>
      <c r="F30" s="65" t="s">
        <v>132</v>
      </c>
      <c r="G30" s="43">
        <f>SUM(I30:U30,W30:AI30,AK30:AW30,AY30:BK30,BM30:BY30,CA30:CM30,CO30:CY30,DA30:DK30)</f>
        <v>10</v>
      </c>
      <c r="H30" s="44">
        <f>SUM(V30,AJ30,AX30,BL30,BZ30,CN30,CZ30,DL30)</f>
        <v>1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87"/>
      <c r="U30" s="87"/>
      <c r="V30" s="88"/>
      <c r="W30" s="89"/>
      <c r="X30" s="86"/>
      <c r="Y30" s="11"/>
      <c r="Z30" s="86"/>
      <c r="AA30" s="86"/>
      <c r="AB30" s="86"/>
      <c r="AC30" s="86"/>
      <c r="AD30" s="86">
        <v>10</v>
      </c>
      <c r="AE30" s="86"/>
      <c r="AF30" s="86"/>
      <c r="AG30" s="145"/>
      <c r="AH30" s="145"/>
      <c r="AI30" s="147"/>
      <c r="AJ30" s="148">
        <v>1</v>
      </c>
      <c r="AK30" s="146"/>
      <c r="AL30" s="145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8"/>
      <c r="AY30" s="89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7"/>
      <c r="BL30" s="88"/>
      <c r="BM30" s="89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7"/>
      <c r="BZ30" s="88"/>
      <c r="CA30" s="89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7"/>
      <c r="CN30" s="88"/>
      <c r="CO30" s="89"/>
      <c r="CP30" s="86"/>
      <c r="CQ30" s="86"/>
      <c r="CR30" s="86"/>
      <c r="CS30" s="86"/>
      <c r="CT30" s="86"/>
      <c r="CU30" s="86"/>
      <c r="CV30" s="86"/>
      <c r="CW30" s="86"/>
      <c r="CX30" s="86"/>
      <c r="CY30" s="87"/>
      <c r="CZ30" s="88"/>
      <c r="DA30" s="89"/>
      <c r="DB30" s="86"/>
      <c r="DC30" s="86"/>
      <c r="DD30" s="86"/>
      <c r="DE30" s="86"/>
      <c r="DF30" s="86"/>
      <c r="DG30" s="86"/>
      <c r="DH30" s="86"/>
      <c r="DI30" s="86"/>
      <c r="DJ30" s="86"/>
      <c r="DK30" s="87"/>
      <c r="DL30" s="88"/>
    </row>
    <row r="31" spans="2:116" ht="15" x14ac:dyDescent="0.25">
      <c r="B31" s="66" t="s">
        <v>148</v>
      </c>
      <c r="C31" s="67" t="s">
        <v>111</v>
      </c>
      <c r="D31" s="65" t="s">
        <v>132</v>
      </c>
      <c r="E31" s="65"/>
      <c r="F31" s="65"/>
      <c r="G31" s="43">
        <f>SUM(I31:U31,W31:AI31,AK31:AW31,AY31:BK31,BM31:BY31,CA31:CM31,CO31:CY31,DA31:DK31)</f>
        <v>15</v>
      </c>
      <c r="H31" s="44">
        <f>SUM(V31,AJ31,AX31,BL31,BZ31,CN31,CZ31,DL31)</f>
        <v>1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87"/>
      <c r="U31" s="87"/>
      <c r="V31" s="88"/>
      <c r="W31" s="89">
        <v>15</v>
      </c>
      <c r="X31" s="86"/>
      <c r="Y31" s="86"/>
      <c r="Z31" s="86"/>
      <c r="AA31" s="86"/>
      <c r="AB31" s="86"/>
      <c r="AC31" s="86"/>
      <c r="AD31" s="86"/>
      <c r="AE31" s="86"/>
      <c r="AF31" s="86"/>
      <c r="AG31" s="145"/>
      <c r="AH31" s="145"/>
      <c r="AI31" s="147"/>
      <c r="AJ31" s="148">
        <v>1</v>
      </c>
      <c r="AK31" s="146"/>
      <c r="AL31" s="145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7"/>
      <c r="AX31" s="88"/>
      <c r="AY31" s="89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7"/>
      <c r="BL31" s="88"/>
      <c r="BM31" s="89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7"/>
      <c r="BZ31" s="88"/>
      <c r="CA31" s="89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8"/>
      <c r="CO31" s="89"/>
      <c r="CP31" s="86"/>
      <c r="CQ31" s="86"/>
      <c r="CR31" s="86"/>
      <c r="CS31" s="86"/>
      <c r="CT31" s="86"/>
      <c r="CU31" s="86"/>
      <c r="CV31" s="86"/>
      <c r="CW31" s="86"/>
      <c r="CX31" s="86"/>
      <c r="CY31" s="87"/>
      <c r="CZ31" s="88"/>
      <c r="DA31" s="89"/>
      <c r="DB31" s="86"/>
      <c r="DC31" s="86"/>
      <c r="DD31" s="86"/>
      <c r="DE31" s="86"/>
      <c r="DF31" s="86"/>
      <c r="DG31" s="86"/>
      <c r="DH31" s="86"/>
      <c r="DI31" s="86"/>
      <c r="DJ31" s="86"/>
      <c r="DK31" s="87"/>
      <c r="DL31" s="88"/>
    </row>
    <row r="32" spans="2:116" ht="15" x14ac:dyDescent="0.25">
      <c r="B32" s="66" t="s">
        <v>149</v>
      </c>
      <c r="C32" s="67" t="s">
        <v>111</v>
      </c>
      <c r="D32" s="65"/>
      <c r="E32" s="65"/>
      <c r="F32" s="65" t="s">
        <v>132</v>
      </c>
      <c r="G32" s="43">
        <f>SUM(I32:U32,W32:AI32,AK32:AW32,AY32:BK32,BM32:BY32,CA32:CM32,CO32:CY32,DA32:DK32)</f>
        <v>20</v>
      </c>
      <c r="H32" s="44">
        <f>SUM(V32,AJ32,AX32,BL32,BZ32,CN32,CZ32,DL32)</f>
        <v>2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  <c r="T32" s="87"/>
      <c r="U32" s="87"/>
      <c r="V32" s="88"/>
      <c r="W32" s="89"/>
      <c r="X32" s="86">
        <v>20</v>
      </c>
      <c r="Y32" s="86"/>
      <c r="Z32" s="86"/>
      <c r="AA32" s="86"/>
      <c r="AB32" s="86"/>
      <c r="AC32" s="86"/>
      <c r="AD32" s="86"/>
      <c r="AE32" s="86"/>
      <c r="AF32" s="86"/>
      <c r="AG32" s="145"/>
      <c r="AH32" s="145"/>
      <c r="AI32" s="147"/>
      <c r="AJ32" s="148">
        <v>2</v>
      </c>
      <c r="AK32" s="146"/>
      <c r="AL32" s="145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7"/>
      <c r="AX32" s="88"/>
      <c r="AY32" s="89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8"/>
      <c r="BM32" s="89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7"/>
      <c r="BZ32" s="88"/>
      <c r="CA32" s="89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7"/>
      <c r="CN32" s="88"/>
      <c r="CO32" s="89"/>
      <c r="CP32" s="86"/>
      <c r="CQ32" s="86"/>
      <c r="CR32" s="86"/>
      <c r="CS32" s="86"/>
      <c r="CT32" s="86"/>
      <c r="CU32" s="86"/>
      <c r="CV32" s="86"/>
      <c r="CW32" s="86"/>
      <c r="CX32" s="86"/>
      <c r="CY32" s="87"/>
      <c r="CZ32" s="88"/>
      <c r="DA32" s="89"/>
      <c r="DB32" s="86"/>
      <c r="DC32" s="86"/>
      <c r="DD32" s="86"/>
      <c r="DE32" s="86"/>
      <c r="DF32" s="86"/>
      <c r="DG32" s="86"/>
      <c r="DH32" s="86"/>
      <c r="DI32" s="86"/>
      <c r="DJ32" s="86"/>
      <c r="DK32" s="87"/>
      <c r="DL32" s="88"/>
    </row>
    <row r="33" spans="2:116" ht="15" x14ac:dyDescent="0.25">
      <c r="B33" s="66"/>
      <c r="C33" s="67"/>
      <c r="D33" s="65"/>
      <c r="E33" s="65"/>
      <c r="F33" s="65"/>
      <c r="G33" s="43">
        <f>SUM(I33:U33,W33:AI33,AK33:AW33,AY33:BK33,BM33:BY33,CA33:CM33,CO33:CY33,DA33:DK33)</f>
        <v>0</v>
      </c>
      <c r="H33" s="44">
        <f>SUM(V33,AJ33,AX33,BL33,BZ33,CN33,CZ33,DL33)</f>
        <v>0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/>
      <c r="T33" s="87"/>
      <c r="U33" s="87"/>
      <c r="V33" s="88"/>
      <c r="W33" s="89"/>
      <c r="X33" s="86"/>
      <c r="Y33" s="86"/>
      <c r="Z33" s="86"/>
      <c r="AA33" s="86"/>
      <c r="AB33" s="86"/>
      <c r="AC33" s="86"/>
      <c r="AD33" s="86"/>
      <c r="AE33" s="86"/>
      <c r="AF33" s="86"/>
      <c r="AG33" s="145"/>
      <c r="AH33" s="145"/>
      <c r="AI33" s="147"/>
      <c r="AJ33" s="148"/>
      <c r="AK33" s="146"/>
      <c r="AL33" s="145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/>
      <c r="AX33" s="88"/>
      <c r="AY33" s="89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88"/>
      <c r="BM33" s="89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7"/>
      <c r="BZ33" s="88"/>
      <c r="CA33" s="89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7"/>
      <c r="CN33" s="88"/>
      <c r="CO33" s="89"/>
      <c r="CP33" s="86"/>
      <c r="CQ33" s="86"/>
      <c r="CR33" s="86"/>
      <c r="CS33" s="86"/>
      <c r="CT33" s="86"/>
      <c r="CU33" s="86"/>
      <c r="CV33" s="86"/>
      <c r="CW33" s="86"/>
      <c r="CX33" s="86"/>
      <c r="CY33" s="87"/>
      <c r="CZ33" s="88"/>
      <c r="DA33" s="89"/>
      <c r="DB33" s="86"/>
      <c r="DC33" s="86"/>
      <c r="DD33" s="86"/>
      <c r="DE33" s="86"/>
      <c r="DF33" s="86"/>
      <c r="DG33" s="86"/>
      <c r="DH33" s="86"/>
      <c r="DI33" s="86"/>
      <c r="DJ33" s="86"/>
      <c r="DK33" s="87"/>
      <c r="DL33" s="88"/>
    </row>
    <row r="34" spans="2:116" ht="15.6" x14ac:dyDescent="0.3">
      <c r="B34" s="241" t="s">
        <v>18</v>
      </c>
      <c r="C34" s="242"/>
      <c r="D34" s="214"/>
      <c r="E34" s="214"/>
      <c r="F34" s="215"/>
      <c r="G34" s="45">
        <f>SUM(G14:G33)</f>
        <v>320</v>
      </c>
      <c r="H34" s="46">
        <f>SUM(H14:H33)</f>
        <v>41</v>
      </c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1"/>
      <c r="W34" s="39"/>
      <c r="X34" s="37"/>
      <c r="Y34" s="37"/>
      <c r="Z34" s="37"/>
      <c r="AA34" s="37"/>
      <c r="AB34" s="37"/>
      <c r="AC34" s="37"/>
      <c r="AD34" s="37"/>
      <c r="AE34" s="37"/>
      <c r="AF34" s="37"/>
      <c r="AG34" s="150"/>
      <c r="AH34" s="150"/>
      <c r="AI34" s="150"/>
      <c r="AJ34" s="151"/>
      <c r="AK34" s="152"/>
      <c r="AL34" s="150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41"/>
      <c r="AY34" s="39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41"/>
      <c r="BM34" s="39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41"/>
      <c r="CA34" s="39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41"/>
      <c r="CO34" s="39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41"/>
      <c r="DA34" s="39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41"/>
    </row>
    <row r="35" spans="2:116" ht="15.6" x14ac:dyDescent="0.3">
      <c r="B35" s="225" t="s">
        <v>239</v>
      </c>
      <c r="C35" s="226"/>
      <c r="D35" s="226"/>
      <c r="E35" s="226"/>
      <c r="F35" s="226"/>
      <c r="G35" s="217"/>
      <c r="H35" s="22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1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150"/>
      <c r="AH35" s="150"/>
      <c r="AI35" s="150"/>
      <c r="AJ35" s="151"/>
      <c r="AK35" s="150"/>
      <c r="AL35" s="150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41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41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41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41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41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41"/>
    </row>
    <row r="36" spans="2:116" ht="15" x14ac:dyDescent="0.25">
      <c r="B36" s="68" t="s">
        <v>131</v>
      </c>
      <c r="C36" s="69" t="s">
        <v>112</v>
      </c>
      <c r="D36" s="70" t="s">
        <v>133</v>
      </c>
      <c r="E36" s="70"/>
      <c r="F36" s="70"/>
      <c r="G36" s="98">
        <f t="shared" ref="G36:G47" si="2">SUM(I36:U36,W36:AI36,AK36:AW36,AY36:BK36,BM36:BY36,CA36:CM36,CO36:CY36,DA36:DK36)</f>
        <v>10</v>
      </c>
      <c r="H36" s="47">
        <f t="shared" ref="H36:H47" si="3">SUM(V36,AJ36,AX36,BL36,BZ36,CN36,CZ36,DL36)</f>
        <v>1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T36" s="87"/>
      <c r="U36" s="87"/>
      <c r="V36" s="88"/>
      <c r="W36" s="89"/>
      <c r="X36" s="86"/>
      <c r="Y36" s="86"/>
      <c r="Z36" s="86"/>
      <c r="AA36" s="86"/>
      <c r="AB36" s="86"/>
      <c r="AC36" s="86"/>
      <c r="AD36" s="86"/>
      <c r="AE36" s="86"/>
      <c r="AF36" s="86"/>
      <c r="AG36" s="145"/>
      <c r="AH36" s="145"/>
      <c r="AI36" s="147"/>
      <c r="AJ36" s="148"/>
      <c r="AK36" s="146">
        <v>10</v>
      </c>
      <c r="AL36" s="145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  <c r="AX36" s="88">
        <v>1</v>
      </c>
      <c r="AY36" s="89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7"/>
      <c r="BL36" s="88"/>
      <c r="BM36" s="89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7"/>
      <c r="BZ36" s="88"/>
      <c r="CA36" s="89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8"/>
      <c r="CO36" s="89"/>
      <c r="CP36" s="86"/>
      <c r="CQ36" s="86"/>
      <c r="CR36" s="86"/>
      <c r="CS36" s="86"/>
      <c r="CT36" s="86"/>
      <c r="CU36" s="86"/>
      <c r="CV36" s="86"/>
      <c r="CW36" s="86"/>
      <c r="CX36" s="86"/>
      <c r="CY36" s="87"/>
      <c r="CZ36" s="88"/>
      <c r="DA36" s="89"/>
      <c r="DB36" s="86"/>
      <c r="DC36" s="86"/>
      <c r="DD36" s="86"/>
      <c r="DE36" s="86"/>
      <c r="DF36" s="86"/>
      <c r="DG36" s="86"/>
      <c r="DH36" s="86"/>
      <c r="DI36" s="86"/>
      <c r="DJ36" s="86"/>
      <c r="DK36" s="87"/>
      <c r="DL36" s="88"/>
    </row>
    <row r="37" spans="2:116" ht="15" x14ac:dyDescent="0.25">
      <c r="B37" s="68" t="s">
        <v>132</v>
      </c>
      <c r="C37" s="69" t="s">
        <v>112</v>
      </c>
      <c r="D37" s="70"/>
      <c r="E37" s="70"/>
      <c r="F37" s="70" t="s">
        <v>133</v>
      </c>
      <c r="G37" s="98">
        <f t="shared" si="2"/>
        <v>15</v>
      </c>
      <c r="H37" s="47">
        <f t="shared" si="3"/>
        <v>2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7"/>
      <c r="U37" s="147"/>
      <c r="V37" s="148"/>
      <c r="W37" s="146"/>
      <c r="X37" s="145"/>
      <c r="Y37" s="145"/>
      <c r="Z37" s="86"/>
      <c r="AA37" s="86"/>
      <c r="AB37" s="86"/>
      <c r="AC37" s="86"/>
      <c r="AD37" s="86"/>
      <c r="AE37" s="86"/>
      <c r="AF37" s="86"/>
      <c r="AG37" s="145"/>
      <c r="AH37" s="145"/>
      <c r="AI37" s="147"/>
      <c r="AJ37" s="148"/>
      <c r="AK37" s="146"/>
      <c r="AL37" s="145">
        <v>15</v>
      </c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7"/>
      <c r="AX37" s="88">
        <v>2</v>
      </c>
      <c r="AY37" s="89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7"/>
      <c r="BL37" s="88"/>
      <c r="BM37" s="89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7"/>
      <c r="BZ37" s="88"/>
      <c r="CA37" s="89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7"/>
      <c r="CN37" s="88"/>
      <c r="CO37" s="89"/>
      <c r="CP37" s="86"/>
      <c r="CQ37" s="86"/>
      <c r="CR37" s="86"/>
      <c r="CS37" s="86"/>
      <c r="CT37" s="86"/>
      <c r="CU37" s="86"/>
      <c r="CV37" s="86"/>
      <c r="CW37" s="86"/>
      <c r="CX37" s="86"/>
      <c r="CY37" s="87"/>
      <c r="CZ37" s="88"/>
      <c r="DA37" s="89"/>
      <c r="DB37" s="86"/>
      <c r="DC37" s="86"/>
      <c r="DD37" s="86"/>
      <c r="DE37" s="86"/>
      <c r="DF37" s="86"/>
      <c r="DG37" s="86"/>
      <c r="DH37" s="86"/>
      <c r="DI37" s="86"/>
      <c r="DJ37" s="86"/>
      <c r="DK37" s="87"/>
      <c r="DL37" s="88"/>
    </row>
    <row r="38" spans="2:116" ht="15" x14ac:dyDescent="0.25">
      <c r="B38" s="68" t="s">
        <v>133</v>
      </c>
      <c r="C38" s="69" t="s">
        <v>113</v>
      </c>
      <c r="D38" s="70" t="s">
        <v>131</v>
      </c>
      <c r="E38" s="70"/>
      <c r="F38" s="70"/>
      <c r="G38" s="98">
        <f t="shared" si="2"/>
        <v>10</v>
      </c>
      <c r="H38" s="47">
        <f t="shared" si="3"/>
        <v>1</v>
      </c>
      <c r="I38" s="86">
        <v>10</v>
      </c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7"/>
      <c r="U38" s="147"/>
      <c r="V38" s="148">
        <v>1</v>
      </c>
      <c r="W38" s="146"/>
      <c r="X38" s="145"/>
      <c r="Y38" s="145"/>
      <c r="Z38" s="86"/>
      <c r="AA38" s="86"/>
      <c r="AB38" s="86"/>
      <c r="AC38" s="86"/>
      <c r="AD38" s="86"/>
      <c r="AE38" s="86"/>
      <c r="AF38" s="86"/>
      <c r="AG38" s="145"/>
      <c r="AH38" s="145"/>
      <c r="AI38" s="147"/>
      <c r="AJ38" s="148"/>
      <c r="AK38" s="146"/>
      <c r="AL38" s="145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7"/>
      <c r="AX38" s="88"/>
      <c r="AY38" s="89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7"/>
      <c r="BL38" s="88"/>
      <c r="BM38" s="89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7"/>
      <c r="BZ38" s="88"/>
      <c r="CA38" s="89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7"/>
      <c r="CN38" s="88"/>
      <c r="CO38" s="89"/>
      <c r="CP38" s="86"/>
      <c r="CQ38" s="86"/>
      <c r="CR38" s="86"/>
      <c r="CS38" s="86"/>
      <c r="CT38" s="86"/>
      <c r="CU38" s="86"/>
      <c r="CV38" s="86"/>
      <c r="CW38" s="86"/>
      <c r="CX38" s="86"/>
      <c r="CY38" s="87"/>
      <c r="CZ38" s="88"/>
      <c r="DA38" s="89"/>
      <c r="DB38" s="86"/>
      <c r="DC38" s="86"/>
      <c r="DD38" s="86"/>
      <c r="DE38" s="86"/>
      <c r="DF38" s="86"/>
      <c r="DG38" s="86"/>
      <c r="DH38" s="86"/>
      <c r="DI38" s="86"/>
      <c r="DJ38" s="86"/>
      <c r="DK38" s="87"/>
      <c r="DL38" s="88"/>
    </row>
    <row r="39" spans="2:116" ht="15" x14ac:dyDescent="0.25">
      <c r="B39" s="68" t="s">
        <v>134</v>
      </c>
      <c r="C39" s="69" t="s">
        <v>113</v>
      </c>
      <c r="D39" s="70"/>
      <c r="E39" s="70"/>
      <c r="F39" s="70" t="s">
        <v>131</v>
      </c>
      <c r="G39" s="98">
        <f t="shared" si="2"/>
        <v>15</v>
      </c>
      <c r="H39" s="47">
        <f t="shared" si="3"/>
        <v>2</v>
      </c>
      <c r="I39" s="86"/>
      <c r="J39" s="86">
        <v>15</v>
      </c>
      <c r="K39" s="86"/>
      <c r="L39" s="86"/>
      <c r="M39" s="86"/>
      <c r="N39" s="86"/>
      <c r="O39" s="86"/>
      <c r="P39" s="86"/>
      <c r="Q39" s="86"/>
      <c r="R39" s="86"/>
      <c r="S39" s="87"/>
      <c r="T39" s="87"/>
      <c r="U39" s="147"/>
      <c r="V39" s="148">
        <v>2</v>
      </c>
      <c r="W39" s="146"/>
      <c r="X39" s="145"/>
      <c r="Y39" s="145"/>
      <c r="Z39" s="86"/>
      <c r="AA39" s="86"/>
      <c r="AB39" s="86"/>
      <c r="AC39" s="86"/>
      <c r="AD39" s="86"/>
      <c r="AE39" s="86"/>
      <c r="AF39" s="86"/>
      <c r="AG39" s="145"/>
      <c r="AH39" s="145"/>
      <c r="AI39" s="147"/>
      <c r="AJ39" s="148"/>
      <c r="AK39" s="146"/>
      <c r="AL39" s="145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/>
      <c r="AX39" s="88"/>
      <c r="AY39" s="89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7"/>
      <c r="BL39" s="88"/>
      <c r="BM39" s="89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7"/>
      <c r="BZ39" s="88"/>
      <c r="CA39" s="89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7"/>
      <c r="CN39" s="88"/>
      <c r="CO39" s="89"/>
      <c r="CP39" s="86"/>
      <c r="CQ39" s="86"/>
      <c r="CR39" s="86"/>
      <c r="CS39" s="86"/>
      <c r="CT39" s="86"/>
      <c r="CU39" s="86"/>
      <c r="CV39" s="86"/>
      <c r="CW39" s="86"/>
      <c r="CX39" s="86"/>
      <c r="CY39" s="87"/>
      <c r="CZ39" s="88"/>
      <c r="DA39" s="89"/>
      <c r="DB39" s="86"/>
      <c r="DC39" s="86"/>
      <c r="DD39" s="86"/>
      <c r="DE39" s="86"/>
      <c r="DF39" s="86"/>
      <c r="DG39" s="86"/>
      <c r="DH39" s="86"/>
      <c r="DI39" s="86"/>
      <c r="DJ39" s="86"/>
      <c r="DK39" s="87"/>
      <c r="DL39" s="88"/>
    </row>
    <row r="40" spans="2:116" ht="15" x14ac:dyDescent="0.25">
      <c r="B40" s="68" t="s">
        <v>135</v>
      </c>
      <c r="C40" s="69" t="s">
        <v>114</v>
      </c>
      <c r="D40" s="70" t="s">
        <v>131</v>
      </c>
      <c r="E40" s="70"/>
      <c r="F40" s="70"/>
      <c r="G40" s="98">
        <f t="shared" si="2"/>
        <v>10</v>
      </c>
      <c r="H40" s="47">
        <f t="shared" si="3"/>
        <v>1</v>
      </c>
      <c r="I40" s="86">
        <v>10</v>
      </c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147"/>
      <c r="V40" s="148">
        <v>1</v>
      </c>
      <c r="W40" s="146"/>
      <c r="X40" s="145"/>
      <c r="Y40" s="145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J40" s="88"/>
      <c r="AK40" s="89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7"/>
      <c r="AX40" s="88"/>
      <c r="AY40" s="89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7"/>
      <c r="BL40" s="88"/>
      <c r="BM40" s="89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7"/>
      <c r="BZ40" s="88"/>
      <c r="CA40" s="89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7"/>
      <c r="CN40" s="88"/>
      <c r="CO40" s="89"/>
      <c r="CP40" s="86"/>
      <c r="CQ40" s="86"/>
      <c r="CR40" s="86"/>
      <c r="CS40" s="86"/>
      <c r="CT40" s="86"/>
      <c r="CU40" s="86"/>
      <c r="CV40" s="86"/>
      <c r="CW40" s="86"/>
      <c r="CX40" s="86"/>
      <c r="CY40" s="87"/>
      <c r="CZ40" s="88"/>
      <c r="DA40" s="89"/>
      <c r="DB40" s="86"/>
      <c r="DC40" s="86"/>
      <c r="DD40" s="86"/>
      <c r="DE40" s="86"/>
      <c r="DF40" s="86"/>
      <c r="DG40" s="86"/>
      <c r="DH40" s="86"/>
      <c r="DI40" s="86"/>
      <c r="DJ40" s="86"/>
      <c r="DK40" s="87"/>
      <c r="DL40" s="88"/>
    </row>
    <row r="41" spans="2:116" ht="15" x14ac:dyDescent="0.25">
      <c r="B41" s="68" t="s">
        <v>136</v>
      </c>
      <c r="C41" s="69" t="s">
        <v>114</v>
      </c>
      <c r="D41" s="70"/>
      <c r="E41" s="70"/>
      <c r="F41" s="70" t="s">
        <v>131</v>
      </c>
      <c r="G41" s="98">
        <f t="shared" si="2"/>
        <v>15</v>
      </c>
      <c r="H41" s="47">
        <f t="shared" si="3"/>
        <v>2</v>
      </c>
      <c r="I41" s="86"/>
      <c r="J41" s="86">
        <v>15</v>
      </c>
      <c r="K41" s="86"/>
      <c r="L41" s="86"/>
      <c r="M41" s="86"/>
      <c r="N41" s="86"/>
      <c r="O41" s="86"/>
      <c r="P41" s="86"/>
      <c r="Q41" s="86"/>
      <c r="R41" s="86"/>
      <c r="S41" s="87"/>
      <c r="T41" s="87"/>
      <c r="U41" s="147"/>
      <c r="V41" s="148">
        <v>2</v>
      </c>
      <c r="W41" s="146"/>
      <c r="X41" s="145"/>
      <c r="Y41" s="145"/>
      <c r="Z41" s="86"/>
      <c r="AA41" s="86"/>
      <c r="AB41" s="86"/>
      <c r="AC41" s="86"/>
      <c r="AD41" s="86"/>
      <c r="AE41" s="86"/>
      <c r="AF41" s="86"/>
      <c r="AG41" s="86"/>
      <c r="AH41" s="86"/>
      <c r="AI41" s="87"/>
      <c r="AJ41" s="88"/>
      <c r="AK41" s="89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7"/>
      <c r="AX41" s="88"/>
      <c r="AY41" s="89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7"/>
      <c r="BL41" s="88"/>
      <c r="BM41" s="89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7"/>
      <c r="BZ41" s="88"/>
      <c r="CA41" s="89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7"/>
      <c r="CN41" s="88"/>
      <c r="CO41" s="89"/>
      <c r="CP41" s="86"/>
      <c r="CQ41" s="86"/>
      <c r="CR41" s="86"/>
      <c r="CS41" s="86"/>
      <c r="CT41" s="86"/>
      <c r="CU41" s="86"/>
      <c r="CV41" s="86"/>
      <c r="CW41" s="86"/>
      <c r="CX41" s="86"/>
      <c r="CY41" s="87"/>
      <c r="CZ41" s="88"/>
      <c r="DA41" s="89"/>
      <c r="DB41" s="86"/>
      <c r="DC41" s="86"/>
      <c r="DD41" s="86"/>
      <c r="DE41" s="86"/>
      <c r="DF41" s="86"/>
      <c r="DG41" s="86"/>
      <c r="DH41" s="86"/>
      <c r="DI41" s="86"/>
      <c r="DJ41" s="86"/>
      <c r="DK41" s="87"/>
      <c r="DL41" s="88"/>
    </row>
    <row r="42" spans="2:116" ht="15" x14ac:dyDescent="0.25">
      <c r="B42" s="68" t="s">
        <v>137</v>
      </c>
      <c r="C42" s="69" t="s">
        <v>219</v>
      </c>
      <c r="D42" s="70" t="s">
        <v>133</v>
      </c>
      <c r="E42" s="70"/>
      <c r="F42" s="70"/>
      <c r="G42" s="98">
        <f t="shared" si="2"/>
        <v>10</v>
      </c>
      <c r="H42" s="47">
        <f t="shared" si="3"/>
        <v>1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7"/>
      <c r="U42" s="147"/>
      <c r="V42" s="148"/>
      <c r="W42" s="146"/>
      <c r="X42" s="145"/>
      <c r="Y42" s="145"/>
      <c r="Z42" s="86"/>
      <c r="AA42" s="86"/>
      <c r="AB42" s="86"/>
      <c r="AC42" s="86"/>
      <c r="AD42" s="86"/>
      <c r="AE42" s="86"/>
      <c r="AF42" s="86"/>
      <c r="AG42" s="86"/>
      <c r="AH42" s="86"/>
      <c r="AI42" s="87"/>
      <c r="AJ42" s="88"/>
      <c r="AK42" s="89">
        <v>10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7"/>
      <c r="AX42" s="88">
        <v>1</v>
      </c>
      <c r="AY42" s="89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7"/>
      <c r="BL42" s="88"/>
      <c r="BM42" s="89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7"/>
      <c r="BZ42" s="88"/>
      <c r="CA42" s="89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7"/>
      <c r="CN42" s="88"/>
      <c r="CO42" s="89"/>
      <c r="CP42" s="86"/>
      <c r="CQ42" s="86"/>
      <c r="CR42" s="86"/>
      <c r="CS42" s="86"/>
      <c r="CT42" s="86"/>
      <c r="CU42" s="86"/>
      <c r="CV42" s="86"/>
      <c r="CW42" s="86"/>
      <c r="CX42" s="86"/>
      <c r="CY42" s="87"/>
      <c r="CZ42" s="88"/>
      <c r="DA42" s="89"/>
      <c r="DB42" s="86"/>
      <c r="DC42" s="86"/>
      <c r="DD42" s="86"/>
      <c r="DE42" s="86"/>
      <c r="DF42" s="86"/>
      <c r="DG42" s="86"/>
      <c r="DH42" s="86"/>
      <c r="DI42" s="86"/>
      <c r="DJ42" s="86"/>
      <c r="DK42" s="87"/>
      <c r="DL42" s="88"/>
    </row>
    <row r="43" spans="2:116" ht="15" x14ac:dyDescent="0.25">
      <c r="B43" s="68" t="s">
        <v>138</v>
      </c>
      <c r="C43" s="69" t="s">
        <v>219</v>
      </c>
      <c r="D43" s="70"/>
      <c r="E43" s="70"/>
      <c r="F43" s="70" t="s">
        <v>133</v>
      </c>
      <c r="G43" s="98">
        <f t="shared" si="2"/>
        <v>15</v>
      </c>
      <c r="H43" s="47">
        <f t="shared" si="3"/>
        <v>2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7"/>
      <c r="U43" s="87"/>
      <c r="V43" s="88"/>
      <c r="W43" s="89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J43" s="88"/>
      <c r="AK43" s="89"/>
      <c r="AL43" s="86">
        <v>15</v>
      </c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7"/>
      <c r="AX43" s="88">
        <v>2</v>
      </c>
      <c r="AY43" s="89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7"/>
      <c r="BL43" s="88"/>
      <c r="BM43" s="89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7"/>
      <c r="BZ43" s="88"/>
      <c r="CA43" s="89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7"/>
      <c r="CN43" s="88"/>
      <c r="CO43" s="89"/>
      <c r="CP43" s="86"/>
      <c r="CQ43" s="86"/>
      <c r="CR43" s="86"/>
      <c r="CS43" s="86"/>
      <c r="CT43" s="86"/>
      <c r="CU43" s="86"/>
      <c r="CV43" s="86"/>
      <c r="CW43" s="86"/>
      <c r="CX43" s="86"/>
      <c r="CY43" s="87"/>
      <c r="CZ43" s="88"/>
      <c r="DA43" s="89"/>
      <c r="DB43" s="86"/>
      <c r="DC43" s="86"/>
      <c r="DD43" s="86"/>
      <c r="DE43" s="86"/>
      <c r="DF43" s="86"/>
      <c r="DG43" s="86"/>
      <c r="DH43" s="86"/>
      <c r="DI43" s="86"/>
      <c r="DJ43" s="86"/>
      <c r="DK43" s="87"/>
      <c r="DL43" s="88"/>
    </row>
    <row r="44" spans="2:116" ht="15" x14ac:dyDescent="0.25">
      <c r="B44" s="68" t="s">
        <v>139</v>
      </c>
      <c r="C44" s="69" t="s">
        <v>115</v>
      </c>
      <c r="D44" s="70" t="s">
        <v>133</v>
      </c>
      <c r="E44" s="70"/>
      <c r="F44" s="70"/>
      <c r="G44" s="98">
        <f t="shared" si="2"/>
        <v>10</v>
      </c>
      <c r="H44" s="47">
        <f t="shared" si="3"/>
        <v>1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7"/>
      <c r="U44" s="87"/>
      <c r="V44" s="88"/>
      <c r="W44" s="89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7"/>
      <c r="AJ44" s="88"/>
      <c r="AK44" s="89">
        <v>10</v>
      </c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7"/>
      <c r="AX44" s="88">
        <v>1</v>
      </c>
      <c r="AY44" s="89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7"/>
      <c r="BL44" s="88"/>
      <c r="BM44" s="89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8"/>
      <c r="CA44" s="89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7"/>
      <c r="CN44" s="88"/>
      <c r="CO44" s="89"/>
      <c r="CP44" s="86"/>
      <c r="CQ44" s="86"/>
      <c r="CR44" s="86"/>
      <c r="CS44" s="86"/>
      <c r="CT44" s="86"/>
      <c r="CU44" s="86"/>
      <c r="CV44" s="86"/>
      <c r="CW44" s="86"/>
      <c r="CX44" s="86"/>
      <c r="CY44" s="87"/>
      <c r="CZ44" s="88"/>
      <c r="DA44" s="89"/>
      <c r="DB44" s="86"/>
      <c r="DC44" s="86"/>
      <c r="DD44" s="86"/>
      <c r="DE44" s="86"/>
      <c r="DF44" s="86"/>
      <c r="DG44" s="86"/>
      <c r="DH44" s="86"/>
      <c r="DI44" s="86"/>
      <c r="DJ44" s="86"/>
      <c r="DK44" s="87"/>
      <c r="DL44" s="88"/>
    </row>
    <row r="45" spans="2:116" ht="15" x14ac:dyDescent="0.25">
      <c r="B45" s="68" t="s">
        <v>140</v>
      </c>
      <c r="C45" s="69" t="s">
        <v>115</v>
      </c>
      <c r="D45" s="70"/>
      <c r="E45" s="70"/>
      <c r="F45" s="70" t="s">
        <v>133</v>
      </c>
      <c r="G45" s="98">
        <f t="shared" si="2"/>
        <v>15</v>
      </c>
      <c r="H45" s="47">
        <f t="shared" si="3"/>
        <v>2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7"/>
      <c r="T45" s="87"/>
      <c r="U45" s="87"/>
      <c r="V45" s="88"/>
      <c r="W45" s="89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/>
      <c r="AJ45" s="88"/>
      <c r="AK45" s="89"/>
      <c r="AL45" s="86">
        <v>15</v>
      </c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7"/>
      <c r="AX45" s="88">
        <v>2</v>
      </c>
      <c r="AY45" s="89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7"/>
      <c r="BL45" s="88"/>
      <c r="BM45" s="89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7"/>
      <c r="BZ45" s="88"/>
      <c r="CA45" s="89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7"/>
      <c r="CN45" s="88"/>
      <c r="CO45" s="89"/>
      <c r="CP45" s="86"/>
      <c r="CQ45" s="86"/>
      <c r="CR45" s="86"/>
      <c r="CS45" s="86"/>
      <c r="CT45" s="86"/>
      <c r="CU45" s="86"/>
      <c r="CV45" s="86"/>
      <c r="CW45" s="86"/>
      <c r="CX45" s="86"/>
      <c r="CY45" s="87"/>
      <c r="CZ45" s="88"/>
      <c r="DA45" s="89"/>
      <c r="DB45" s="86"/>
      <c r="DC45" s="86"/>
      <c r="DD45" s="86"/>
      <c r="DE45" s="86"/>
      <c r="DF45" s="86"/>
      <c r="DG45" s="86"/>
      <c r="DH45" s="86"/>
      <c r="DI45" s="86"/>
      <c r="DJ45" s="86"/>
      <c r="DK45" s="87"/>
      <c r="DL45" s="88"/>
    </row>
    <row r="46" spans="2:116" ht="15" x14ac:dyDescent="0.25">
      <c r="B46" s="68" t="s">
        <v>141</v>
      </c>
      <c r="C46" s="69" t="s">
        <v>116</v>
      </c>
      <c r="D46" s="70" t="s">
        <v>132</v>
      </c>
      <c r="E46" s="70"/>
      <c r="F46" s="70"/>
      <c r="G46" s="98">
        <f t="shared" si="2"/>
        <v>15</v>
      </c>
      <c r="H46" s="47">
        <f t="shared" si="3"/>
        <v>1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7"/>
      <c r="U46" s="87"/>
      <c r="V46" s="88"/>
      <c r="W46" s="146">
        <v>15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86"/>
      <c r="AI46" s="87"/>
      <c r="AJ46" s="88">
        <v>1</v>
      </c>
      <c r="AK46" s="89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7"/>
      <c r="AX46" s="88"/>
      <c r="AY46" s="89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7"/>
      <c r="BL46" s="88"/>
      <c r="BM46" s="89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7"/>
      <c r="BZ46" s="88"/>
      <c r="CA46" s="89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7"/>
      <c r="CN46" s="88"/>
      <c r="CO46" s="89"/>
      <c r="CP46" s="86"/>
      <c r="CQ46" s="86"/>
      <c r="CR46" s="86"/>
      <c r="CS46" s="86"/>
      <c r="CT46" s="86"/>
      <c r="CU46" s="86"/>
      <c r="CV46" s="86"/>
      <c r="CW46" s="86"/>
      <c r="CX46" s="86"/>
      <c r="CY46" s="87"/>
      <c r="CZ46" s="88"/>
      <c r="DA46" s="89"/>
      <c r="DB46" s="86"/>
      <c r="DC46" s="86"/>
      <c r="DD46" s="86"/>
      <c r="DE46" s="86"/>
      <c r="DF46" s="86"/>
      <c r="DG46" s="86"/>
      <c r="DH46" s="86"/>
      <c r="DI46" s="86"/>
      <c r="DJ46" s="86"/>
      <c r="DK46" s="87"/>
      <c r="DL46" s="88"/>
    </row>
    <row r="47" spans="2:116" ht="15" x14ac:dyDescent="0.25">
      <c r="B47" s="68" t="s">
        <v>142</v>
      </c>
      <c r="C47" s="69" t="s">
        <v>116</v>
      </c>
      <c r="D47" s="70"/>
      <c r="E47" s="70"/>
      <c r="F47" s="70" t="s">
        <v>132</v>
      </c>
      <c r="G47" s="98">
        <f t="shared" si="2"/>
        <v>15</v>
      </c>
      <c r="H47" s="47">
        <f t="shared" si="3"/>
        <v>2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T47" s="87"/>
      <c r="U47" s="87"/>
      <c r="V47" s="88"/>
      <c r="W47" s="146"/>
      <c r="X47" s="145">
        <v>15</v>
      </c>
      <c r="Y47" s="145"/>
      <c r="Z47" s="145"/>
      <c r="AA47" s="145"/>
      <c r="AB47" s="145"/>
      <c r="AC47" s="145"/>
      <c r="AD47" s="145"/>
      <c r="AE47" s="145"/>
      <c r="AF47" s="145"/>
      <c r="AG47" s="145"/>
      <c r="AH47" s="86"/>
      <c r="AI47" s="87"/>
      <c r="AJ47" s="136">
        <v>2</v>
      </c>
      <c r="AK47" s="89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7"/>
      <c r="AX47" s="88"/>
      <c r="AY47" s="89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88"/>
      <c r="BM47" s="89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7"/>
      <c r="BZ47" s="88"/>
      <c r="CA47" s="89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7"/>
      <c r="CN47" s="88"/>
      <c r="CO47" s="89"/>
      <c r="CP47" s="86"/>
      <c r="CQ47" s="86"/>
      <c r="CR47" s="86"/>
      <c r="CS47" s="86"/>
      <c r="CT47" s="86"/>
      <c r="CU47" s="86"/>
      <c r="CV47" s="86"/>
      <c r="CW47" s="86"/>
      <c r="CX47" s="86"/>
      <c r="CY47" s="87"/>
      <c r="CZ47" s="88"/>
      <c r="DA47" s="89"/>
      <c r="DB47" s="86"/>
      <c r="DC47" s="86"/>
      <c r="DD47" s="86"/>
      <c r="DE47" s="86"/>
      <c r="DF47" s="86"/>
      <c r="DG47" s="86"/>
      <c r="DH47" s="86"/>
      <c r="DI47" s="86"/>
      <c r="DJ47" s="86"/>
      <c r="DK47" s="87"/>
      <c r="DL47" s="88"/>
    </row>
    <row r="48" spans="2:116" ht="15.6" x14ac:dyDescent="0.3">
      <c r="B48" s="216" t="s">
        <v>18</v>
      </c>
      <c r="C48" s="217"/>
      <c r="D48" s="217"/>
      <c r="E48" s="217"/>
      <c r="F48" s="218"/>
      <c r="G48" s="48">
        <f>SUM(G36:G47)</f>
        <v>155</v>
      </c>
      <c r="H48" s="49">
        <f>SUM(H36:H47)</f>
        <v>18</v>
      </c>
      <c r="I48" s="36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  <c r="W48" s="39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1"/>
      <c r="AK48" s="39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41"/>
      <c r="AY48" s="39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41"/>
      <c r="BM48" s="39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41"/>
      <c r="CA48" s="39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41"/>
      <c r="CO48" s="39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41"/>
      <c r="DA48" s="39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41"/>
    </row>
    <row r="49" spans="2:116" ht="15.6" x14ac:dyDescent="0.3">
      <c r="B49" s="256" t="s">
        <v>240</v>
      </c>
      <c r="C49" s="257"/>
      <c r="D49" s="257"/>
      <c r="E49" s="257"/>
      <c r="F49" s="257"/>
      <c r="G49" s="258"/>
      <c r="H49" s="259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8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1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41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41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41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41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41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41"/>
    </row>
    <row r="50" spans="2:116" s="17" customFormat="1" ht="15.6" x14ac:dyDescent="0.25">
      <c r="B50" s="219" t="s">
        <v>241</v>
      </c>
      <c r="C50" s="220"/>
      <c r="D50" s="220"/>
      <c r="E50" s="220"/>
      <c r="F50" s="220"/>
      <c r="G50" s="220"/>
      <c r="H50" s="221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95"/>
      <c r="U50" s="95"/>
      <c r="V50" s="158"/>
      <c r="W50" s="159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5"/>
      <c r="AJ50" s="158"/>
      <c r="AK50" s="159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5"/>
      <c r="AX50" s="158"/>
      <c r="AY50" s="159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5"/>
      <c r="BL50" s="158"/>
      <c r="BM50" s="159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5"/>
      <c r="BZ50" s="158"/>
      <c r="CA50" s="159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5"/>
      <c r="CN50" s="158"/>
      <c r="CO50" s="159"/>
      <c r="CP50" s="94"/>
      <c r="CQ50" s="94"/>
      <c r="CR50" s="94"/>
      <c r="CS50" s="94"/>
      <c r="CT50" s="94"/>
      <c r="CU50" s="94"/>
      <c r="CV50" s="94"/>
      <c r="CW50" s="94"/>
      <c r="CX50" s="94"/>
      <c r="CY50" s="95"/>
      <c r="CZ50" s="158"/>
      <c r="DA50" s="159"/>
      <c r="DB50" s="94"/>
      <c r="DC50" s="94"/>
      <c r="DD50" s="94"/>
      <c r="DE50" s="94"/>
      <c r="DF50" s="94"/>
      <c r="DG50" s="94"/>
      <c r="DH50" s="94"/>
      <c r="DI50" s="94"/>
      <c r="DJ50" s="94"/>
      <c r="DK50" s="95"/>
      <c r="DL50" s="158"/>
    </row>
    <row r="51" spans="2:116" ht="15" x14ac:dyDescent="0.25">
      <c r="B51" s="71" t="s">
        <v>131</v>
      </c>
      <c r="C51" s="75" t="s">
        <v>104</v>
      </c>
      <c r="D51" s="73"/>
      <c r="E51" s="73"/>
      <c r="F51" s="73" t="s">
        <v>131</v>
      </c>
      <c r="G51" s="52">
        <f>SUM(I51:U51,W51:AI51,AK51:AW51,AY51:BK51,BM51:BY51,CA51:CM51,CO51:CY51,DA51:DK51)</f>
        <v>10</v>
      </c>
      <c r="H51" s="50">
        <f>SUM(V51,AJ51,AX51,BL51,BZ51,CN51,CZ51,DL51)</f>
        <v>1</v>
      </c>
      <c r="I51" s="86">
        <v>10</v>
      </c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8">
        <v>1</v>
      </c>
      <c r="W51" s="89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7"/>
      <c r="AJ51" s="88"/>
      <c r="AK51" s="89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7"/>
      <c r="AX51" s="88"/>
      <c r="AY51" s="89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7"/>
      <c r="BL51" s="88"/>
      <c r="BM51" s="89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7"/>
      <c r="BZ51" s="88"/>
      <c r="CA51" s="89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7"/>
      <c r="CN51" s="88"/>
      <c r="CO51" s="89"/>
      <c r="CP51" s="86"/>
      <c r="CQ51" s="86"/>
      <c r="CR51" s="86"/>
      <c r="CS51" s="86"/>
      <c r="CT51" s="86"/>
      <c r="CU51" s="86"/>
      <c r="CV51" s="86"/>
      <c r="CW51" s="86"/>
      <c r="CX51" s="86"/>
      <c r="CY51" s="87"/>
      <c r="CZ51" s="88"/>
      <c r="DA51" s="89"/>
      <c r="DB51" s="86"/>
      <c r="DC51" s="86"/>
      <c r="DD51" s="86"/>
      <c r="DE51" s="86"/>
      <c r="DF51" s="86"/>
      <c r="DG51" s="86"/>
      <c r="DH51" s="86"/>
      <c r="DI51" s="86"/>
      <c r="DJ51" s="86"/>
      <c r="DK51" s="87"/>
      <c r="DL51" s="88"/>
    </row>
    <row r="52" spans="2:116" ht="15" x14ac:dyDescent="0.25">
      <c r="B52" s="71" t="s">
        <v>132</v>
      </c>
      <c r="C52" s="75" t="s">
        <v>104</v>
      </c>
      <c r="D52" s="73"/>
      <c r="E52" s="73"/>
      <c r="F52" s="73" t="s">
        <v>131</v>
      </c>
      <c r="G52" s="52">
        <f t="shared" ref="G52:G60" si="4">SUM(I52:U52,W52:AI52,AK52:AW52,AY52:BK52,BM52:BY52,CA52:CM52,CO52:CY52,DA52:DK52)</f>
        <v>10</v>
      </c>
      <c r="H52" s="50">
        <f t="shared" ref="H52:H60" si="5">SUM(V52,AJ52,AX52,BL52,BZ52,CN52,CZ52,DL52)</f>
        <v>2</v>
      </c>
      <c r="I52" s="86"/>
      <c r="J52" s="86">
        <v>10</v>
      </c>
      <c r="K52" s="86"/>
      <c r="L52" s="86"/>
      <c r="M52" s="86"/>
      <c r="N52" s="86"/>
      <c r="O52" s="86"/>
      <c r="P52" s="86"/>
      <c r="Q52" s="86"/>
      <c r="R52" s="86"/>
      <c r="S52" s="87"/>
      <c r="T52" s="87"/>
      <c r="U52" s="87"/>
      <c r="V52" s="88">
        <v>2</v>
      </c>
      <c r="W52" s="89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7"/>
      <c r="AJ52" s="88"/>
      <c r="AK52" s="89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7"/>
      <c r="AX52" s="88"/>
      <c r="AY52" s="89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7"/>
      <c r="BL52" s="88"/>
      <c r="BM52" s="89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7"/>
      <c r="BZ52" s="88"/>
      <c r="CA52" s="89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7"/>
      <c r="CN52" s="88"/>
      <c r="CO52" s="89"/>
      <c r="CP52" s="86"/>
      <c r="CQ52" s="86"/>
      <c r="CR52" s="86"/>
      <c r="CS52" s="86"/>
      <c r="CT52" s="86"/>
      <c r="CU52" s="86"/>
      <c r="CV52" s="86"/>
      <c r="CW52" s="86"/>
      <c r="CX52" s="86"/>
      <c r="CY52" s="87"/>
      <c r="CZ52" s="88"/>
      <c r="DA52" s="89"/>
      <c r="DB52" s="86"/>
      <c r="DC52" s="86"/>
      <c r="DD52" s="86"/>
      <c r="DE52" s="86"/>
      <c r="DF52" s="86"/>
      <c r="DG52" s="86"/>
      <c r="DH52" s="86"/>
      <c r="DI52" s="86"/>
      <c r="DJ52" s="86"/>
      <c r="DK52" s="87"/>
      <c r="DL52" s="88"/>
    </row>
    <row r="53" spans="2:116" ht="15" x14ac:dyDescent="0.25">
      <c r="B53" s="71" t="s">
        <v>133</v>
      </c>
      <c r="C53" s="75" t="s">
        <v>105</v>
      </c>
      <c r="D53" s="73"/>
      <c r="E53" s="73"/>
      <c r="F53" s="73" t="s">
        <v>131</v>
      </c>
      <c r="G53" s="52">
        <f t="shared" si="4"/>
        <v>30</v>
      </c>
      <c r="H53" s="50">
        <f t="shared" si="5"/>
        <v>2</v>
      </c>
      <c r="I53" s="86"/>
      <c r="J53" s="86"/>
      <c r="L53" s="86"/>
      <c r="M53" s="86"/>
      <c r="N53" s="86"/>
      <c r="O53" s="86"/>
      <c r="P53" s="86"/>
      <c r="Q53" s="86">
        <v>30</v>
      </c>
      <c r="R53" s="86"/>
      <c r="S53" s="87"/>
      <c r="T53" s="87"/>
      <c r="U53" s="87"/>
      <c r="V53" s="88">
        <v>2</v>
      </c>
      <c r="W53" s="89"/>
      <c r="X53" s="86"/>
      <c r="Z53" s="86"/>
      <c r="AA53" s="86"/>
      <c r="AB53" s="86"/>
      <c r="AC53" s="86"/>
      <c r="AD53" s="86"/>
      <c r="AE53" s="86"/>
      <c r="AF53" s="86"/>
      <c r="AG53" s="86"/>
      <c r="AH53" s="86"/>
      <c r="AI53" s="87"/>
      <c r="AJ53" s="88"/>
      <c r="AK53" s="89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7"/>
      <c r="AX53" s="88"/>
      <c r="AY53" s="89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7"/>
      <c r="BL53" s="88"/>
      <c r="BM53" s="89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7"/>
      <c r="BZ53" s="88"/>
      <c r="CA53" s="89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7"/>
      <c r="CN53" s="88"/>
      <c r="CO53" s="89"/>
      <c r="CP53" s="86"/>
      <c r="CQ53" s="86"/>
      <c r="CR53" s="86"/>
      <c r="CS53" s="86"/>
      <c r="CT53" s="86"/>
      <c r="CU53" s="86"/>
      <c r="CV53" s="86"/>
      <c r="CW53" s="86"/>
      <c r="CX53" s="86"/>
      <c r="CY53" s="87"/>
      <c r="CZ53" s="88"/>
      <c r="DA53" s="89"/>
      <c r="DB53" s="86"/>
      <c r="DC53" s="86"/>
      <c r="DD53" s="86"/>
      <c r="DE53" s="86"/>
      <c r="DF53" s="86"/>
      <c r="DG53" s="86"/>
      <c r="DH53" s="86"/>
      <c r="DI53" s="86"/>
      <c r="DJ53" s="86"/>
      <c r="DK53" s="87"/>
      <c r="DL53" s="88"/>
    </row>
    <row r="54" spans="2:116" ht="15" x14ac:dyDescent="0.25">
      <c r="B54" s="71" t="s">
        <v>134</v>
      </c>
      <c r="C54" s="75" t="s">
        <v>220</v>
      </c>
      <c r="D54" s="73" t="s">
        <v>133</v>
      </c>
      <c r="E54" s="73"/>
      <c r="F54" s="73" t="s">
        <v>223</v>
      </c>
      <c r="G54" s="52">
        <f t="shared" si="4"/>
        <v>120</v>
      </c>
      <c r="H54" s="50">
        <f t="shared" si="5"/>
        <v>8</v>
      </c>
      <c r="I54" s="86"/>
      <c r="J54" s="86"/>
      <c r="K54" s="86"/>
      <c r="L54" s="86"/>
      <c r="M54" s="86"/>
      <c r="N54" s="145"/>
      <c r="O54" s="145"/>
      <c r="P54" s="145"/>
      <c r="Q54" s="145">
        <v>30</v>
      </c>
      <c r="R54" s="145"/>
      <c r="S54" s="147"/>
      <c r="T54" s="147"/>
      <c r="U54" s="147"/>
      <c r="V54" s="148">
        <v>2</v>
      </c>
      <c r="W54" s="146"/>
      <c r="X54" s="145"/>
      <c r="Y54" s="145">
        <v>45</v>
      </c>
      <c r="Z54" s="145"/>
      <c r="AA54" s="145"/>
      <c r="AB54" s="145"/>
      <c r="AC54" s="145"/>
      <c r="AD54" s="145"/>
      <c r="AE54" s="145"/>
      <c r="AF54" s="145"/>
      <c r="AG54" s="145"/>
      <c r="AH54" s="145"/>
      <c r="AI54" s="147"/>
      <c r="AJ54" s="148">
        <v>3</v>
      </c>
      <c r="AK54" s="146"/>
      <c r="AL54" s="145"/>
      <c r="AM54" s="145">
        <v>45</v>
      </c>
      <c r="AN54" s="145"/>
      <c r="AO54" s="145"/>
      <c r="AP54" s="145"/>
      <c r="AQ54" s="145"/>
      <c r="AR54" s="86"/>
      <c r="AS54" s="86"/>
      <c r="AT54" s="86"/>
      <c r="AU54" s="86"/>
      <c r="AV54" s="86"/>
      <c r="AW54" s="87"/>
      <c r="AX54" s="88">
        <v>3</v>
      </c>
      <c r="AY54" s="89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7"/>
      <c r="BL54" s="88"/>
      <c r="BM54" s="89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7"/>
      <c r="BZ54" s="88"/>
      <c r="CA54" s="89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8"/>
      <c r="CO54" s="89"/>
      <c r="CP54" s="86"/>
      <c r="CQ54" s="86"/>
      <c r="CR54" s="86"/>
      <c r="CS54" s="86"/>
      <c r="CT54" s="86"/>
      <c r="CU54" s="86"/>
      <c r="CV54" s="86"/>
      <c r="CW54" s="86"/>
      <c r="CX54" s="86"/>
      <c r="CY54" s="87"/>
      <c r="CZ54" s="88"/>
      <c r="DA54" s="89"/>
      <c r="DB54" s="86"/>
      <c r="DC54" s="86"/>
      <c r="DD54" s="86"/>
      <c r="DE54" s="86"/>
      <c r="DF54" s="86"/>
      <c r="DG54" s="86"/>
      <c r="DH54" s="86"/>
      <c r="DI54" s="86"/>
      <c r="DJ54" s="86"/>
      <c r="DK54" s="87"/>
      <c r="DL54" s="88"/>
    </row>
    <row r="55" spans="2:116" ht="15.6" customHeight="1" x14ac:dyDescent="0.25">
      <c r="B55" s="74" t="s">
        <v>135</v>
      </c>
      <c r="C55" s="75" t="s">
        <v>108</v>
      </c>
      <c r="D55" s="73" t="s">
        <v>136</v>
      </c>
      <c r="E55" s="73"/>
      <c r="F55" s="73"/>
      <c r="G55" s="52">
        <f t="shared" si="4"/>
        <v>15</v>
      </c>
      <c r="H55" s="50">
        <f t="shared" si="5"/>
        <v>1</v>
      </c>
      <c r="I55" s="86"/>
      <c r="J55" s="86"/>
      <c r="K55" s="86"/>
      <c r="L55" s="86"/>
      <c r="M55" s="86"/>
      <c r="N55" s="145"/>
      <c r="O55" s="145"/>
      <c r="P55" s="145"/>
      <c r="Q55" s="145"/>
      <c r="R55" s="145"/>
      <c r="S55" s="147"/>
      <c r="T55" s="147"/>
      <c r="U55" s="147"/>
      <c r="V55" s="148"/>
      <c r="W55" s="146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7"/>
      <c r="AJ55" s="148"/>
      <c r="AK55" s="146"/>
      <c r="AL55" s="145"/>
      <c r="AM55" s="145"/>
      <c r="AN55" s="145"/>
      <c r="AO55" s="145"/>
      <c r="AP55" s="145"/>
      <c r="AQ55" s="145"/>
      <c r="AR55" s="86"/>
      <c r="AS55" s="86"/>
      <c r="AT55" s="86"/>
      <c r="AU55" s="86"/>
      <c r="AV55" s="86"/>
      <c r="AW55" s="87"/>
      <c r="AX55" s="88"/>
      <c r="AY55" s="89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7"/>
      <c r="BL55" s="88"/>
      <c r="BM55" s="89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7"/>
      <c r="BZ55" s="88"/>
      <c r="CA55" s="89">
        <v>15</v>
      </c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7"/>
      <c r="CN55" s="88">
        <v>1</v>
      </c>
      <c r="CO55" s="89"/>
      <c r="CP55" s="86"/>
      <c r="CQ55" s="86"/>
      <c r="CR55" s="86"/>
      <c r="CS55" s="86"/>
      <c r="CT55" s="86"/>
      <c r="CU55" s="86"/>
      <c r="CV55" s="86"/>
      <c r="CW55" s="86"/>
      <c r="CX55" s="86"/>
      <c r="CY55" s="87"/>
      <c r="CZ55" s="88"/>
      <c r="DA55" s="89"/>
      <c r="DB55" s="86"/>
      <c r="DC55" s="86"/>
      <c r="DD55" s="86"/>
      <c r="DE55" s="86"/>
      <c r="DF55" s="86"/>
      <c r="DG55" s="86"/>
      <c r="DH55" s="86"/>
      <c r="DI55" s="86"/>
      <c r="DJ55" s="86"/>
      <c r="DK55" s="87"/>
      <c r="DL55" s="88"/>
    </row>
    <row r="56" spans="2:116" ht="15" x14ac:dyDescent="0.25">
      <c r="B56" s="71" t="s">
        <v>136</v>
      </c>
      <c r="C56" s="75" t="s">
        <v>119</v>
      </c>
      <c r="D56" s="73" t="s">
        <v>133</v>
      </c>
      <c r="E56" s="73"/>
      <c r="F56" s="73"/>
      <c r="G56" s="52">
        <f t="shared" si="4"/>
        <v>15</v>
      </c>
      <c r="H56" s="50">
        <f t="shared" si="5"/>
        <v>1</v>
      </c>
      <c r="I56" s="86"/>
      <c r="J56" s="86"/>
      <c r="K56" s="86"/>
      <c r="L56" s="86"/>
      <c r="M56" s="86"/>
      <c r="N56" s="145"/>
      <c r="O56" s="145"/>
      <c r="P56" s="145"/>
      <c r="Q56" s="145"/>
      <c r="R56" s="145"/>
      <c r="S56" s="147"/>
      <c r="T56" s="147"/>
      <c r="U56" s="147"/>
      <c r="V56" s="148"/>
      <c r="W56" s="146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7"/>
      <c r="AJ56" s="148"/>
      <c r="AK56" s="146">
        <v>15</v>
      </c>
      <c r="AL56" s="145"/>
      <c r="AM56" s="145"/>
      <c r="AN56" s="145"/>
      <c r="AO56" s="145"/>
      <c r="AP56" s="145"/>
      <c r="AQ56" s="145"/>
      <c r="AR56" s="86"/>
      <c r="AS56" s="86"/>
      <c r="AT56" s="86"/>
      <c r="AU56" s="86"/>
      <c r="AV56" s="86"/>
      <c r="AW56" s="87"/>
      <c r="AX56" s="88">
        <v>1</v>
      </c>
      <c r="AY56" s="89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7"/>
      <c r="BL56" s="88"/>
      <c r="BM56" s="89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7"/>
      <c r="BZ56" s="88"/>
      <c r="CA56" s="89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7"/>
      <c r="CN56" s="88"/>
      <c r="CO56" s="89"/>
      <c r="CP56" s="86"/>
      <c r="CQ56" s="86"/>
      <c r="CR56" s="86"/>
      <c r="CS56" s="86"/>
      <c r="CT56" s="86"/>
      <c r="CU56" s="86"/>
      <c r="CV56" s="86"/>
      <c r="CW56" s="86"/>
      <c r="CX56" s="86"/>
      <c r="CY56" s="87"/>
      <c r="CZ56" s="88"/>
      <c r="DA56" s="89"/>
      <c r="DB56" s="86"/>
      <c r="DC56" s="86"/>
      <c r="DD56" s="86"/>
      <c r="DE56" s="86"/>
      <c r="DF56" s="86"/>
      <c r="DG56" s="86"/>
      <c r="DH56" s="86"/>
      <c r="DI56" s="86"/>
      <c r="DJ56" s="86"/>
      <c r="DK56" s="87"/>
      <c r="DL56" s="88"/>
    </row>
    <row r="57" spans="2:116" ht="15" x14ac:dyDescent="0.25">
      <c r="B57" s="71" t="s">
        <v>137</v>
      </c>
      <c r="C57" s="75" t="s">
        <v>119</v>
      </c>
      <c r="D57" s="73"/>
      <c r="E57" s="154"/>
      <c r="F57" s="154" t="s">
        <v>133</v>
      </c>
      <c r="G57" s="52">
        <f>SUM(I57:U57,W57:AI57,AK57:AW57,AY57:BK57,BM57:BY57,CA57:CM57,CO57:CY57,DA57:DK57)</f>
        <v>15</v>
      </c>
      <c r="H57" s="50">
        <f>SUM(V57,AJ57,AX57,BL57,BZ57,CN57,CZ57,DL57)</f>
        <v>2</v>
      </c>
      <c r="I57" s="86"/>
      <c r="J57" s="86"/>
      <c r="K57" s="86"/>
      <c r="L57" s="86"/>
      <c r="M57" s="86"/>
      <c r="N57" s="145"/>
      <c r="O57" s="145"/>
      <c r="P57" s="145"/>
      <c r="Q57" s="145"/>
      <c r="R57" s="145"/>
      <c r="S57" s="147"/>
      <c r="T57" s="147"/>
      <c r="U57" s="147"/>
      <c r="V57" s="148"/>
      <c r="W57" s="146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7"/>
      <c r="AJ57" s="148"/>
      <c r="AK57" s="146"/>
      <c r="AL57" s="145">
        <v>15</v>
      </c>
      <c r="AM57" s="145"/>
      <c r="AN57" s="145"/>
      <c r="AO57" s="145"/>
      <c r="AP57" s="145"/>
      <c r="AQ57" s="145"/>
      <c r="AR57" s="86"/>
      <c r="AS57" s="86"/>
      <c r="AT57" s="86"/>
      <c r="AU57" s="86"/>
      <c r="AV57" s="86"/>
      <c r="AW57" s="87"/>
      <c r="AX57" s="88">
        <v>2</v>
      </c>
      <c r="AY57" s="89"/>
      <c r="AZ57" s="86"/>
      <c r="BA57" s="86"/>
      <c r="BB57" s="86"/>
      <c r="BC57" s="86"/>
      <c r="BD57" s="86"/>
      <c r="BE57" s="86"/>
      <c r="BF57" s="86"/>
      <c r="BG57" s="86"/>
      <c r="BH57" s="86"/>
      <c r="BI57" s="145"/>
      <c r="BJ57" s="145"/>
      <c r="BK57" s="147"/>
      <c r="BL57" s="148"/>
      <c r="BM57" s="146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7"/>
      <c r="BZ57" s="148"/>
      <c r="CA57" s="14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7"/>
      <c r="CN57" s="88"/>
      <c r="CO57" s="89"/>
      <c r="CP57" s="86"/>
      <c r="CQ57" s="86"/>
      <c r="CR57" s="86"/>
      <c r="CS57" s="86"/>
      <c r="CT57" s="86"/>
      <c r="CU57" s="86"/>
      <c r="CV57" s="86"/>
      <c r="CW57" s="86"/>
      <c r="CX57" s="86"/>
      <c r="CY57" s="87"/>
      <c r="CZ57" s="88"/>
      <c r="DA57" s="89"/>
      <c r="DB57" s="86"/>
      <c r="DC57" s="86"/>
      <c r="DD57" s="86"/>
      <c r="DE57" s="86"/>
      <c r="DF57" s="86"/>
      <c r="DG57" s="86"/>
      <c r="DH57" s="86"/>
      <c r="DI57" s="86"/>
      <c r="DJ57" s="86"/>
      <c r="DK57" s="87"/>
      <c r="DL57" s="88"/>
    </row>
    <row r="58" spans="2:116" ht="15" x14ac:dyDescent="0.25">
      <c r="B58" s="74" t="s">
        <v>138</v>
      </c>
      <c r="C58" s="75" t="s">
        <v>120</v>
      </c>
      <c r="D58" s="73"/>
      <c r="E58" s="154"/>
      <c r="F58" s="154" t="s">
        <v>131</v>
      </c>
      <c r="G58" s="52">
        <f t="shared" si="4"/>
        <v>10</v>
      </c>
      <c r="H58" s="50">
        <f t="shared" si="5"/>
        <v>1</v>
      </c>
      <c r="I58" s="86">
        <v>10</v>
      </c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87"/>
      <c r="U58" s="87"/>
      <c r="V58" s="88">
        <v>1</v>
      </c>
      <c r="W58" s="89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7"/>
      <c r="AJ58" s="88"/>
      <c r="AK58" s="89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7"/>
      <c r="AX58" s="88"/>
      <c r="AY58" s="89"/>
      <c r="AZ58" s="86"/>
      <c r="BA58" s="86"/>
      <c r="BB58" s="86"/>
      <c r="BC58" s="86"/>
      <c r="BD58" s="86"/>
      <c r="BE58" s="86"/>
      <c r="BF58" s="86"/>
      <c r="BG58" s="86"/>
      <c r="BH58" s="86"/>
      <c r="BI58" s="145"/>
      <c r="BJ58" s="145"/>
      <c r="BK58" s="147"/>
      <c r="BL58" s="148"/>
      <c r="BM58" s="146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7"/>
      <c r="BZ58" s="148"/>
      <c r="CA58" s="14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7"/>
      <c r="CN58" s="88"/>
      <c r="CO58" s="89"/>
      <c r="CP58" s="86"/>
      <c r="CQ58" s="86"/>
      <c r="CR58" s="86"/>
      <c r="CS58" s="86"/>
      <c r="CT58" s="86"/>
      <c r="CU58" s="86"/>
      <c r="CV58" s="86"/>
      <c r="CW58" s="86"/>
      <c r="CX58" s="86"/>
      <c r="CY58" s="87"/>
      <c r="CZ58" s="88"/>
      <c r="DA58" s="89"/>
      <c r="DB58" s="86"/>
      <c r="DC58" s="86"/>
      <c r="DD58" s="86"/>
      <c r="DE58" s="86"/>
      <c r="DF58" s="86"/>
      <c r="DG58" s="86"/>
      <c r="DH58" s="86"/>
      <c r="DI58" s="86"/>
      <c r="DJ58" s="86"/>
      <c r="DK58" s="87"/>
      <c r="DL58" s="88"/>
    </row>
    <row r="59" spans="2:116" ht="15" x14ac:dyDescent="0.25">
      <c r="B59" s="71" t="s">
        <v>139</v>
      </c>
      <c r="C59" s="75" t="s">
        <v>120</v>
      </c>
      <c r="D59" s="73"/>
      <c r="E59" s="154"/>
      <c r="F59" s="154" t="s">
        <v>131</v>
      </c>
      <c r="G59" s="52">
        <f t="shared" si="4"/>
        <v>10</v>
      </c>
      <c r="H59" s="50">
        <f t="shared" si="5"/>
        <v>2</v>
      </c>
      <c r="I59" s="86"/>
      <c r="J59" s="86">
        <v>10</v>
      </c>
      <c r="K59" s="86"/>
      <c r="L59" s="86"/>
      <c r="M59" s="86"/>
      <c r="N59" s="86"/>
      <c r="O59" s="86"/>
      <c r="P59" s="86"/>
      <c r="Q59" s="86"/>
      <c r="R59" s="86"/>
      <c r="S59" s="87"/>
      <c r="T59" s="87"/>
      <c r="U59" s="87"/>
      <c r="V59" s="88">
        <v>2</v>
      </c>
      <c r="W59" s="89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7"/>
      <c r="AJ59" s="88"/>
      <c r="AK59" s="89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7"/>
      <c r="AX59" s="88"/>
      <c r="AY59" s="89"/>
      <c r="AZ59" s="86"/>
      <c r="BA59" s="86"/>
      <c r="BB59" s="86"/>
      <c r="BC59" s="86"/>
      <c r="BD59" s="86"/>
      <c r="BE59" s="86"/>
      <c r="BF59" s="86"/>
      <c r="BG59" s="86"/>
      <c r="BH59" s="86"/>
      <c r="BI59" s="145"/>
      <c r="BJ59" s="145"/>
      <c r="BK59" s="147"/>
      <c r="BL59" s="148"/>
      <c r="BM59" s="146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7"/>
      <c r="BZ59" s="148"/>
      <c r="CA59" s="14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7"/>
      <c r="CN59" s="88"/>
      <c r="CO59" s="89"/>
      <c r="CP59" s="86"/>
      <c r="CQ59" s="86"/>
      <c r="CR59" s="86"/>
      <c r="CS59" s="86"/>
      <c r="CT59" s="86"/>
      <c r="CU59" s="86"/>
      <c r="CV59" s="86"/>
      <c r="CW59" s="86"/>
      <c r="CX59" s="86"/>
      <c r="CY59" s="87"/>
      <c r="CZ59" s="88"/>
      <c r="DA59" s="89"/>
      <c r="DB59" s="86"/>
      <c r="DC59" s="86"/>
      <c r="DD59" s="86"/>
      <c r="DE59" s="86"/>
      <c r="DF59" s="86"/>
      <c r="DG59" s="86"/>
      <c r="DH59" s="86"/>
      <c r="DI59" s="86"/>
      <c r="DJ59" s="86"/>
      <c r="DK59" s="87"/>
      <c r="DL59" s="88"/>
    </row>
    <row r="60" spans="2:116" ht="15" x14ac:dyDescent="0.25">
      <c r="B60" s="74" t="s">
        <v>140</v>
      </c>
      <c r="C60" s="75" t="s">
        <v>174</v>
      </c>
      <c r="D60" s="73"/>
      <c r="E60" s="154"/>
      <c r="F60" s="154" t="s">
        <v>135</v>
      </c>
      <c r="G60" s="52">
        <f t="shared" si="4"/>
        <v>15</v>
      </c>
      <c r="H60" s="50">
        <f t="shared" si="5"/>
        <v>1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87"/>
      <c r="U60" s="87"/>
      <c r="V60" s="88"/>
      <c r="W60" s="89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7"/>
      <c r="AJ60" s="88"/>
      <c r="AK60" s="134"/>
      <c r="AL60" s="135"/>
      <c r="AM60" s="135"/>
      <c r="AN60" s="135"/>
      <c r="AO60" s="135"/>
      <c r="AP60" s="135"/>
      <c r="AQ60" s="135"/>
      <c r="AR60" s="135"/>
      <c r="AS60" s="135"/>
      <c r="AT60" s="135"/>
      <c r="AU60" s="86"/>
      <c r="AV60" s="86"/>
      <c r="AW60" s="87"/>
      <c r="AX60" s="88"/>
      <c r="AY60" s="89"/>
      <c r="AZ60" s="86"/>
      <c r="BB60" s="86"/>
      <c r="BC60" s="86"/>
      <c r="BD60" s="86"/>
      <c r="BE60" s="86"/>
      <c r="BF60" s="86"/>
      <c r="BG60" s="86"/>
      <c r="BH60" s="86"/>
      <c r="BI60" s="145"/>
      <c r="BJ60" s="145"/>
      <c r="BK60" s="147"/>
      <c r="BL60" s="148"/>
      <c r="BM60" s="146">
        <v>15</v>
      </c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7"/>
      <c r="BZ60" s="148">
        <v>1</v>
      </c>
      <c r="CA60" s="14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7"/>
      <c r="CN60" s="88"/>
      <c r="CO60" s="89"/>
      <c r="CP60" s="86"/>
      <c r="CQ60" s="86"/>
      <c r="CR60" s="86"/>
      <c r="CS60" s="86"/>
      <c r="CT60" s="86"/>
      <c r="CU60" s="86"/>
      <c r="CV60" s="86"/>
      <c r="CW60" s="86"/>
      <c r="CX60" s="86"/>
      <c r="CY60" s="87"/>
      <c r="CZ60" s="88"/>
      <c r="DA60" s="89"/>
      <c r="DB60" s="86"/>
      <c r="DC60" s="86"/>
      <c r="DD60" s="86"/>
      <c r="DE60" s="86"/>
      <c r="DF60" s="86"/>
      <c r="DG60" s="86"/>
      <c r="DH60" s="86"/>
      <c r="DI60" s="86"/>
      <c r="DJ60" s="86"/>
      <c r="DK60" s="87"/>
      <c r="DL60" s="88"/>
    </row>
    <row r="61" spans="2:116" ht="15" x14ac:dyDescent="0.25">
      <c r="B61" s="74" t="s">
        <v>141</v>
      </c>
      <c r="C61" s="77" t="s">
        <v>174</v>
      </c>
      <c r="D61" s="78"/>
      <c r="E61" s="155"/>
      <c r="F61" s="155" t="s">
        <v>135</v>
      </c>
      <c r="G61" s="52">
        <f>SUM(I61:U61,W61:AI61,AK61:AW61,AY61:BK61,BM61:BY61,CA61:CM61,CO61:CY61,DA61:DK61)</f>
        <v>15</v>
      </c>
      <c r="H61" s="50">
        <f>SUM(V61,AJ61,AX61,BL61,BZ61,CN61,CZ61,DL61)</f>
        <v>2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87"/>
      <c r="U61" s="87"/>
      <c r="V61" s="88"/>
      <c r="W61" s="89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7"/>
      <c r="AJ61" s="88"/>
      <c r="AK61" s="134"/>
      <c r="AL61" s="135"/>
      <c r="AM61" s="135"/>
      <c r="AN61" s="135"/>
      <c r="AO61" s="135"/>
      <c r="AP61" s="135"/>
      <c r="AQ61" s="135"/>
      <c r="AR61" s="135"/>
      <c r="AS61" s="135"/>
      <c r="AT61" s="135"/>
      <c r="AU61" s="86"/>
      <c r="AV61" s="86"/>
      <c r="AW61" s="87"/>
      <c r="AX61" s="88"/>
      <c r="AY61" s="89"/>
      <c r="AZ61" s="86"/>
      <c r="BA61" s="11"/>
      <c r="BB61" s="86"/>
      <c r="BC61" s="86"/>
      <c r="BD61" s="86"/>
      <c r="BE61" s="86"/>
      <c r="BF61" s="86"/>
      <c r="BG61" s="86"/>
      <c r="BH61" s="86"/>
      <c r="BI61" s="145"/>
      <c r="BJ61" s="145"/>
      <c r="BK61" s="147"/>
      <c r="BL61" s="148"/>
      <c r="BM61" s="146"/>
      <c r="BN61" s="145"/>
      <c r="BO61" s="145"/>
      <c r="BP61" s="145"/>
      <c r="BQ61" s="145"/>
      <c r="BR61" s="145"/>
      <c r="BS61" s="145"/>
      <c r="BT61" s="145">
        <v>15</v>
      </c>
      <c r="BU61" s="145"/>
      <c r="BV61" s="145"/>
      <c r="BW61" s="145"/>
      <c r="BX61" s="145"/>
      <c r="BY61" s="147"/>
      <c r="BZ61" s="148">
        <v>2</v>
      </c>
      <c r="CA61" s="14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7"/>
      <c r="CN61" s="88"/>
      <c r="CO61" s="89"/>
      <c r="CP61" s="86"/>
      <c r="CQ61" s="86"/>
      <c r="CR61" s="86"/>
      <c r="CS61" s="86"/>
      <c r="CT61" s="86"/>
      <c r="CU61" s="86"/>
      <c r="CV61" s="86"/>
      <c r="CW61" s="86"/>
      <c r="CX61" s="86"/>
      <c r="CY61" s="87"/>
      <c r="CZ61" s="88"/>
      <c r="DA61" s="89"/>
      <c r="DB61" s="86"/>
      <c r="DC61" s="86"/>
      <c r="DD61" s="86"/>
      <c r="DE61" s="86"/>
      <c r="DF61" s="86"/>
      <c r="DG61" s="86"/>
      <c r="DH61" s="86"/>
      <c r="DI61" s="86"/>
      <c r="DJ61" s="86"/>
      <c r="DK61" s="87"/>
      <c r="DL61" s="88"/>
    </row>
    <row r="62" spans="2:116" ht="15" x14ac:dyDescent="0.25">
      <c r="B62" s="108" t="s">
        <v>142</v>
      </c>
      <c r="C62" s="111" t="s">
        <v>183</v>
      </c>
      <c r="D62" s="113">
        <v>6</v>
      </c>
      <c r="E62" s="112"/>
      <c r="F62" s="112"/>
      <c r="G62" s="110">
        <f>SUM(I62:U62,W62:AI62,AK62:AW62,AY62:BK62,BM62:BY62,CA62:CM62,CO62:CY62,DA62:DK62)</f>
        <v>15</v>
      </c>
      <c r="H62" s="50">
        <f>SUM(V62,AJ62,AX62,BL62,BZ62,CN62,CZ62,DL62)</f>
        <v>1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87"/>
      <c r="U62" s="87"/>
      <c r="V62" s="88"/>
      <c r="W62" s="89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7"/>
      <c r="AJ62" s="88"/>
      <c r="AK62" s="89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7"/>
      <c r="AX62" s="88"/>
      <c r="AY62" s="89"/>
      <c r="AZ62" s="86"/>
      <c r="BA62" s="86"/>
      <c r="BB62" s="86"/>
      <c r="BC62" s="86"/>
      <c r="BD62" s="86"/>
      <c r="BE62" s="86"/>
      <c r="BF62" s="86"/>
      <c r="BG62" s="86"/>
      <c r="BH62" s="86"/>
      <c r="BI62" s="145"/>
      <c r="BJ62" s="145"/>
      <c r="BK62" s="147"/>
      <c r="BL62" s="148"/>
      <c r="BM62" s="146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7"/>
      <c r="BZ62" s="148"/>
      <c r="CA62" s="146">
        <v>15</v>
      </c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8">
        <v>1</v>
      </c>
      <c r="CO62" s="89"/>
      <c r="CP62" s="86"/>
      <c r="CQ62" s="86"/>
      <c r="CR62" s="86"/>
      <c r="CS62" s="86"/>
      <c r="CT62" s="86"/>
      <c r="CU62" s="86"/>
      <c r="CV62" s="86"/>
      <c r="CW62" s="86"/>
      <c r="CX62" s="86"/>
      <c r="CY62" s="87"/>
      <c r="CZ62" s="88"/>
      <c r="DA62" s="89"/>
      <c r="DB62" s="86"/>
      <c r="DC62" s="86"/>
      <c r="DD62" s="86"/>
      <c r="DE62" s="86"/>
      <c r="DF62" s="86"/>
      <c r="DG62" s="86"/>
      <c r="DH62" s="86"/>
      <c r="DI62" s="86"/>
      <c r="DJ62" s="86"/>
      <c r="DK62" s="87"/>
      <c r="DL62" s="88"/>
    </row>
    <row r="63" spans="2:116" ht="15" x14ac:dyDescent="0.25">
      <c r="B63" s="109" t="s">
        <v>143</v>
      </c>
      <c r="C63" s="111" t="s">
        <v>183</v>
      </c>
      <c r="D63" s="112"/>
      <c r="E63" s="112"/>
      <c r="F63" s="113">
        <v>6</v>
      </c>
      <c r="G63" s="110">
        <f>SUM(I63:U63,W63:AI63,AK63:AW63,AY63:BK63,BM63:BY63,CA63:CM63,CO63:CY63,DA63:DK63)</f>
        <v>15</v>
      </c>
      <c r="H63" s="50">
        <f>SUM(V63,AJ63,AX63,BL63,BZ63,CN63,CZ63,DL63)</f>
        <v>2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87"/>
      <c r="U63" s="87"/>
      <c r="V63" s="88"/>
      <c r="W63" s="89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  <c r="AJ63" s="88"/>
      <c r="AK63" s="89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7"/>
      <c r="AX63" s="88"/>
      <c r="AY63" s="89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7"/>
      <c r="BL63" s="88"/>
      <c r="BM63" s="89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7"/>
      <c r="BZ63" s="88"/>
      <c r="CA63" s="89"/>
      <c r="CB63" s="86"/>
      <c r="CC63" s="86"/>
      <c r="CD63" s="86"/>
      <c r="CE63" s="86"/>
      <c r="CF63" s="86"/>
      <c r="CG63" s="86"/>
      <c r="CH63" s="86">
        <v>15</v>
      </c>
      <c r="CI63" s="86"/>
      <c r="CJ63" s="86"/>
      <c r="CK63" s="86"/>
      <c r="CL63" s="86"/>
      <c r="CM63" s="87"/>
      <c r="CN63" s="88">
        <v>2</v>
      </c>
      <c r="CO63" s="89"/>
      <c r="CP63" s="86"/>
      <c r="CQ63" s="86"/>
      <c r="CR63" s="86"/>
      <c r="CS63" s="86"/>
      <c r="CT63" s="86"/>
      <c r="CU63" s="86"/>
      <c r="CV63" s="86"/>
      <c r="CW63" s="86"/>
      <c r="CX63" s="86"/>
      <c r="CY63" s="87"/>
      <c r="CZ63" s="88"/>
      <c r="DA63" s="89"/>
      <c r="DB63" s="86"/>
      <c r="DC63" s="86"/>
      <c r="DD63" s="86"/>
      <c r="DE63" s="86"/>
      <c r="DF63" s="86"/>
      <c r="DG63" s="86"/>
      <c r="DH63" s="86"/>
      <c r="DI63" s="86"/>
      <c r="DJ63" s="86"/>
      <c r="DK63" s="87"/>
      <c r="DL63" s="88"/>
    </row>
    <row r="64" spans="2:116" ht="15" x14ac:dyDescent="0.25">
      <c r="B64" s="74" t="s">
        <v>144</v>
      </c>
      <c r="C64" s="75" t="s">
        <v>123</v>
      </c>
      <c r="D64" s="73"/>
      <c r="E64" s="73"/>
      <c r="F64" s="73" t="s">
        <v>224</v>
      </c>
      <c r="G64" s="52">
        <f>SUM(I64:U64,W64:AI64,AK64:AW64,AY64:BK64,BM64:BY64,CA64:CM64,CO64:CY64,DA64:DK64)</f>
        <v>60</v>
      </c>
      <c r="H64" s="50">
        <f>SUM(V64,AJ64,AX64,BL64,BZ64,CN64,CZ64,DL64)</f>
        <v>10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87"/>
      <c r="U64" s="87"/>
      <c r="V64" s="88"/>
      <c r="W64" s="89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7"/>
      <c r="AJ64" s="88"/>
      <c r="AK64" s="89"/>
      <c r="AL64" s="86"/>
      <c r="AM64" s="86"/>
      <c r="AN64" s="86">
        <v>20</v>
      </c>
      <c r="AO64" s="86"/>
      <c r="AP64" s="86"/>
      <c r="AQ64" s="86"/>
      <c r="AR64" s="86"/>
      <c r="AS64" s="86"/>
      <c r="AT64" s="86"/>
      <c r="AU64" s="86"/>
      <c r="AV64" s="86"/>
      <c r="AW64" s="87"/>
      <c r="AX64" s="88">
        <v>2</v>
      </c>
      <c r="AY64" s="107"/>
      <c r="AZ64" s="11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7"/>
      <c r="BL64" s="88"/>
      <c r="BM64" s="89"/>
      <c r="BN64" s="86"/>
      <c r="BP64" s="86">
        <v>20</v>
      </c>
      <c r="BQ64" s="86"/>
      <c r="BR64" s="86"/>
      <c r="BS64" s="86"/>
      <c r="BT64" s="86"/>
      <c r="BU64" s="86"/>
      <c r="BV64" s="86"/>
      <c r="BW64" s="86"/>
      <c r="BX64" s="86"/>
      <c r="BY64" s="87"/>
      <c r="BZ64" s="88">
        <v>4</v>
      </c>
      <c r="CA64" s="89"/>
      <c r="CB64" s="86"/>
      <c r="CD64" s="86">
        <v>20</v>
      </c>
      <c r="CE64" s="86"/>
      <c r="CF64" s="86"/>
      <c r="CG64" s="86"/>
      <c r="CH64" s="86"/>
      <c r="CI64" s="86"/>
      <c r="CJ64" s="86"/>
      <c r="CK64" s="86"/>
      <c r="CL64" s="86"/>
      <c r="CM64" s="87"/>
      <c r="CN64" s="88">
        <v>4</v>
      </c>
      <c r="CO64" s="89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8"/>
      <c r="DA64" s="89"/>
      <c r="DB64" s="86"/>
      <c r="DC64" s="86"/>
      <c r="DD64" s="86"/>
      <c r="DE64" s="86"/>
      <c r="DF64" s="86"/>
      <c r="DG64" s="86"/>
      <c r="DH64" s="86"/>
      <c r="DI64" s="86"/>
      <c r="DJ64" s="86"/>
      <c r="DK64" s="87"/>
      <c r="DL64" s="88"/>
    </row>
    <row r="65" spans="2:116" ht="15" x14ac:dyDescent="0.25">
      <c r="B65" s="71"/>
      <c r="C65" s="75"/>
      <c r="D65" s="73"/>
      <c r="E65" s="73"/>
      <c r="F65" s="73"/>
      <c r="G65" s="52">
        <f>SUM(I65:U65,W65:AI65,AK65:AW65,AY65:BK65,BM65:BY65,CA65:CM65,CO65:CY65,DA65:DK65)</f>
        <v>0</v>
      </c>
      <c r="H65" s="50">
        <f>SUM(V65,AJ65,AX65,BL65,BZ65,CN65,CZ65,DL65)</f>
        <v>0</v>
      </c>
      <c r="I65" s="86"/>
      <c r="J65" s="11"/>
      <c r="K65" s="86"/>
      <c r="L65" s="86"/>
      <c r="M65" s="86"/>
      <c r="N65" s="86"/>
      <c r="O65" s="86"/>
      <c r="P65" s="86"/>
      <c r="Q65" s="86"/>
      <c r="R65" s="86"/>
      <c r="S65" s="87"/>
      <c r="T65" s="87"/>
      <c r="U65" s="87"/>
      <c r="V65" s="88"/>
      <c r="W65" s="89"/>
      <c r="X65" s="119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7"/>
      <c r="AJ65" s="88"/>
      <c r="AK65" s="89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7"/>
      <c r="AX65" s="88"/>
      <c r="AY65" s="89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7"/>
      <c r="BL65" s="88"/>
      <c r="BM65" s="89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7"/>
      <c r="BZ65" s="88"/>
      <c r="CA65" s="89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7"/>
      <c r="CN65" s="88"/>
      <c r="CO65" s="89"/>
      <c r="CP65" s="86"/>
      <c r="CQ65" s="86"/>
      <c r="CR65" s="86"/>
      <c r="CS65" s="86"/>
      <c r="CT65" s="86"/>
      <c r="CU65" s="86"/>
      <c r="CV65" s="86"/>
      <c r="CW65" s="86"/>
      <c r="CX65" s="86"/>
      <c r="CY65" s="87"/>
      <c r="CZ65" s="88"/>
      <c r="DA65" s="89"/>
      <c r="DB65" s="86"/>
      <c r="DC65" s="86"/>
      <c r="DD65" s="86"/>
      <c r="DE65" s="86"/>
      <c r="DF65" s="86"/>
      <c r="DG65" s="86"/>
      <c r="DH65" s="86"/>
      <c r="DI65" s="86"/>
      <c r="DJ65" s="86"/>
      <c r="DK65" s="87"/>
      <c r="DL65" s="88"/>
    </row>
    <row r="66" spans="2:116" s="115" customFormat="1" ht="15.6" x14ac:dyDescent="0.25">
      <c r="B66" s="222" t="s">
        <v>242</v>
      </c>
      <c r="C66" s="223"/>
      <c r="D66" s="223"/>
      <c r="E66" s="223"/>
      <c r="F66" s="223"/>
      <c r="G66" s="223"/>
      <c r="H66" s="224"/>
      <c r="I66" s="114"/>
      <c r="K66" s="114"/>
      <c r="L66" s="114"/>
      <c r="M66" s="114"/>
      <c r="N66" s="114"/>
      <c r="O66" s="114"/>
      <c r="P66" s="114"/>
      <c r="Q66" s="114"/>
      <c r="R66" s="114"/>
      <c r="S66" s="116"/>
      <c r="T66" s="116"/>
      <c r="U66" s="116"/>
      <c r="V66" s="117"/>
      <c r="W66" s="118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6"/>
      <c r="AJ66" s="117"/>
      <c r="AK66" s="118"/>
      <c r="AL66" s="149"/>
      <c r="AM66" s="149"/>
      <c r="AN66" s="149"/>
      <c r="AO66" s="114"/>
      <c r="AP66" s="114"/>
      <c r="AQ66" s="114"/>
      <c r="AR66" s="114"/>
      <c r="AS66" s="114"/>
      <c r="AT66" s="114"/>
      <c r="AU66" s="114"/>
      <c r="AV66" s="114"/>
      <c r="AW66" s="116"/>
      <c r="AX66" s="117"/>
      <c r="AY66" s="118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6"/>
      <c r="BL66" s="117"/>
      <c r="BM66" s="118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6"/>
      <c r="BZ66" s="117"/>
      <c r="CA66" s="118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6"/>
      <c r="CN66" s="117"/>
      <c r="CO66" s="118"/>
      <c r="CP66" s="114"/>
      <c r="CQ66" s="114"/>
      <c r="CR66" s="114"/>
      <c r="CS66" s="114"/>
      <c r="CT66" s="114"/>
      <c r="CU66" s="114"/>
      <c r="CV66" s="114"/>
      <c r="CW66" s="114"/>
      <c r="CX66" s="114"/>
      <c r="CY66" s="116"/>
      <c r="CZ66" s="117"/>
      <c r="DA66" s="118"/>
      <c r="DB66" s="114"/>
      <c r="DC66" s="114"/>
      <c r="DD66" s="114"/>
      <c r="DE66" s="114"/>
      <c r="DF66" s="114"/>
      <c r="DG66" s="114"/>
      <c r="DH66" s="114"/>
      <c r="DI66" s="114"/>
      <c r="DJ66" s="114"/>
      <c r="DK66" s="116"/>
      <c r="DL66" s="117"/>
    </row>
    <row r="67" spans="2:116" ht="15" x14ac:dyDescent="0.25">
      <c r="B67" s="71" t="s">
        <v>131</v>
      </c>
      <c r="C67" s="72" t="s">
        <v>117</v>
      </c>
      <c r="D67" s="73"/>
      <c r="E67" s="73"/>
      <c r="F67" s="73" t="s">
        <v>136</v>
      </c>
      <c r="G67" s="52">
        <f>SUM(I67:U67,W67:AI67,AK67:AW67,AY67:BK67,BM67:BY67,CA67:CM67,CO67:CY67,DA67:DK67)</f>
        <v>10</v>
      </c>
      <c r="H67" s="50">
        <f t="shared" ref="H67:H74" si="6">SUM(V67,AJ67,AX67,BL67,BZ67,CN67,CZ67,DL67)</f>
        <v>1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87"/>
      <c r="U67" s="87"/>
      <c r="V67" s="88"/>
      <c r="W67" s="89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7"/>
      <c r="AJ67" s="88"/>
      <c r="AK67" s="128"/>
      <c r="AL67" s="145"/>
      <c r="AM67" s="145"/>
      <c r="AN67" s="145"/>
      <c r="AO67" s="86"/>
      <c r="AP67" s="86"/>
      <c r="AQ67" s="86"/>
      <c r="AR67" s="86"/>
      <c r="AS67" s="86"/>
      <c r="AT67" s="86"/>
      <c r="AU67" s="86"/>
      <c r="AV67" s="86"/>
      <c r="AW67" s="87"/>
      <c r="AX67" s="88"/>
      <c r="AY67" s="89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7"/>
      <c r="BL67" s="88"/>
      <c r="BM67" s="124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6"/>
      <c r="BZ67" s="127"/>
      <c r="CA67" s="89">
        <v>10</v>
      </c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7"/>
      <c r="CN67" s="88">
        <v>1</v>
      </c>
      <c r="CO67" s="89"/>
      <c r="CP67" s="86"/>
      <c r="CQ67" s="86"/>
      <c r="CR67" s="86"/>
      <c r="CS67" s="86"/>
      <c r="CT67" s="86"/>
      <c r="CU67" s="86"/>
      <c r="CV67" s="86"/>
      <c r="CW67" s="86"/>
      <c r="CX67" s="86"/>
      <c r="CY67" s="87"/>
      <c r="CZ67" s="88"/>
      <c r="DA67" s="89"/>
      <c r="DB67" s="86"/>
      <c r="DC67" s="86"/>
      <c r="DD67" s="86"/>
      <c r="DE67" s="86"/>
      <c r="DF67" s="86"/>
      <c r="DG67" s="86"/>
      <c r="DH67" s="86"/>
      <c r="DI67" s="86"/>
      <c r="DJ67" s="86"/>
      <c r="DK67" s="87"/>
      <c r="DL67" s="88"/>
    </row>
    <row r="68" spans="2:116" ht="15" x14ac:dyDescent="0.25">
      <c r="B68" s="74" t="s">
        <v>132</v>
      </c>
      <c r="C68" s="72" t="s">
        <v>117</v>
      </c>
      <c r="D68" s="78"/>
      <c r="E68" s="73"/>
      <c r="F68" s="73" t="s">
        <v>136</v>
      </c>
      <c r="G68" s="52">
        <f t="shared" ref="G68:G82" si="7">SUM(I68:U68,W68:AI68,AK68:AW68,AY68:BK68,BM68:BY68,CA68:CM68,CO68:CY68,DA68:DK68)</f>
        <v>10</v>
      </c>
      <c r="H68" s="50">
        <f t="shared" si="6"/>
        <v>2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87"/>
      <c r="U68" s="87"/>
      <c r="V68" s="88"/>
      <c r="W68" s="89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7"/>
      <c r="AJ68" s="88"/>
      <c r="AK68" s="128"/>
      <c r="AL68" s="145"/>
      <c r="AM68" s="145"/>
      <c r="AN68" s="145"/>
      <c r="AO68" s="86"/>
      <c r="AP68" s="86"/>
      <c r="AQ68" s="86"/>
      <c r="AR68" s="86"/>
      <c r="AS68" s="86"/>
      <c r="AT68" s="86"/>
      <c r="AU68" s="86"/>
      <c r="AV68" s="86"/>
      <c r="AW68" s="87"/>
      <c r="AX68" s="88"/>
      <c r="AY68" s="89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7"/>
      <c r="BL68" s="88"/>
      <c r="BM68" s="124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45"/>
      <c r="BY68" s="147"/>
      <c r="BZ68" s="148"/>
      <c r="CA68" s="146"/>
      <c r="CB68" s="145">
        <v>10</v>
      </c>
      <c r="CC68" s="145"/>
      <c r="CD68" s="145"/>
      <c r="CE68" s="145"/>
      <c r="CF68" s="145"/>
      <c r="CG68" s="86"/>
      <c r="CH68" s="86"/>
      <c r="CI68" s="86"/>
      <c r="CJ68" s="86"/>
      <c r="CK68" s="86"/>
      <c r="CL68" s="86"/>
      <c r="CM68" s="87"/>
      <c r="CN68" s="88">
        <v>2</v>
      </c>
      <c r="CO68" s="89"/>
      <c r="CP68" s="86"/>
      <c r="CQ68" s="86"/>
      <c r="CR68" s="86"/>
      <c r="CS68" s="86"/>
      <c r="CT68" s="86"/>
      <c r="CU68" s="86"/>
      <c r="CV68" s="86"/>
      <c r="CW68" s="86"/>
      <c r="CX68" s="86"/>
      <c r="CY68" s="87"/>
      <c r="CZ68" s="88"/>
      <c r="DA68" s="89"/>
      <c r="DB68" s="86"/>
      <c r="DC68" s="86"/>
      <c r="DD68" s="86"/>
      <c r="DE68" s="86"/>
      <c r="DF68" s="86"/>
      <c r="DG68" s="86"/>
      <c r="DH68" s="86"/>
      <c r="DI68" s="86"/>
      <c r="DJ68" s="86"/>
      <c r="DK68" s="87"/>
      <c r="DL68" s="88"/>
    </row>
    <row r="69" spans="2:116" ht="15" x14ac:dyDescent="0.25">
      <c r="B69" s="71" t="s">
        <v>133</v>
      </c>
      <c r="C69" s="131" t="s">
        <v>130</v>
      </c>
      <c r="D69" s="133" t="s">
        <v>135</v>
      </c>
      <c r="E69" s="132"/>
      <c r="F69" s="73"/>
      <c r="G69" s="52">
        <f t="shared" ref="G69:G74" si="8">SUM(I69:U69,W69:AI69,AK69:AW69,AY69:BK69,BM69:BY69,CA69:CM69,CO69:CY69,DA69:DK69)</f>
        <v>15</v>
      </c>
      <c r="H69" s="50">
        <f t="shared" si="6"/>
        <v>2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87"/>
      <c r="U69" s="87"/>
      <c r="V69" s="88"/>
      <c r="W69" s="89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7"/>
      <c r="AJ69" s="88"/>
      <c r="AK69" s="124"/>
      <c r="AL69" s="145"/>
      <c r="AM69" s="145"/>
      <c r="AN69" s="145"/>
      <c r="AO69" s="125"/>
      <c r="AP69" s="125"/>
      <c r="AQ69" s="125"/>
      <c r="AR69" s="86"/>
      <c r="AS69" s="86"/>
      <c r="AT69" s="86"/>
      <c r="AU69" s="86"/>
      <c r="AV69" s="86"/>
      <c r="AW69" s="87"/>
      <c r="AX69" s="88"/>
      <c r="AY69" s="11"/>
      <c r="AZ69" s="11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7"/>
      <c r="BL69" s="88"/>
      <c r="BM69" s="128">
        <v>15</v>
      </c>
      <c r="BN69" s="129"/>
      <c r="BO69" s="86"/>
      <c r="BP69" s="86"/>
      <c r="BQ69" s="86"/>
      <c r="BR69" s="86"/>
      <c r="BS69" s="86"/>
      <c r="BT69" s="86"/>
      <c r="BU69" s="86"/>
      <c r="BV69" s="86"/>
      <c r="BW69" s="86"/>
      <c r="BX69" s="145"/>
      <c r="BY69" s="147"/>
      <c r="BZ69" s="148">
        <v>2</v>
      </c>
      <c r="CA69" s="146"/>
      <c r="CB69" s="145"/>
      <c r="CC69" s="145"/>
      <c r="CD69" s="145"/>
      <c r="CE69" s="145"/>
      <c r="CF69" s="145"/>
      <c r="CG69" s="86"/>
      <c r="CH69" s="86"/>
      <c r="CI69" s="86"/>
      <c r="CJ69" s="86"/>
      <c r="CK69" s="86"/>
      <c r="CL69" s="86"/>
      <c r="CM69" s="87"/>
      <c r="CN69" s="88"/>
      <c r="CO69" s="89"/>
      <c r="CP69" s="86"/>
      <c r="CQ69" s="86"/>
      <c r="CR69" s="86"/>
      <c r="CS69" s="86"/>
      <c r="CT69" s="86"/>
      <c r="CU69" s="86"/>
      <c r="CV69" s="86"/>
      <c r="CW69" s="86"/>
      <c r="CX69" s="86"/>
      <c r="CY69" s="87"/>
      <c r="CZ69" s="88"/>
      <c r="DA69" s="89"/>
      <c r="DB69" s="86"/>
      <c r="DC69" s="86"/>
      <c r="DD69" s="86"/>
      <c r="DE69" s="86"/>
      <c r="DF69" s="86"/>
      <c r="DG69" s="86"/>
      <c r="DH69" s="86"/>
      <c r="DI69" s="86"/>
      <c r="DJ69" s="86"/>
      <c r="DK69" s="87"/>
      <c r="DL69" s="88"/>
    </row>
    <row r="70" spans="2:116" ht="15" x14ac:dyDescent="0.25">
      <c r="B70" s="71" t="s">
        <v>135</v>
      </c>
      <c r="C70" s="75" t="s">
        <v>130</v>
      </c>
      <c r="D70" s="73"/>
      <c r="E70" s="73"/>
      <c r="F70" s="73" t="s">
        <v>135</v>
      </c>
      <c r="G70" s="52">
        <f t="shared" si="8"/>
        <v>15</v>
      </c>
      <c r="H70" s="50">
        <f t="shared" si="6"/>
        <v>2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7"/>
      <c r="T70" s="87"/>
      <c r="U70" s="87"/>
      <c r="V70" s="88"/>
      <c r="W70" s="89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7"/>
      <c r="AJ70" s="88"/>
      <c r="AK70" s="124"/>
      <c r="AL70" s="145"/>
      <c r="AM70" s="145"/>
      <c r="AN70" s="145"/>
      <c r="AO70" s="125"/>
      <c r="AP70" s="125"/>
      <c r="AQ70" s="125"/>
      <c r="AR70" s="86"/>
      <c r="AS70" s="86"/>
      <c r="AT70" s="86"/>
      <c r="AU70" s="86"/>
      <c r="AV70" s="86"/>
      <c r="AW70" s="87"/>
      <c r="AX70" s="88"/>
      <c r="AY70" s="11"/>
      <c r="AZ70" s="11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7"/>
      <c r="BL70" s="88"/>
      <c r="BM70" s="122"/>
      <c r="BN70" s="123"/>
      <c r="BO70" s="86"/>
      <c r="BP70" s="86"/>
      <c r="BQ70" s="86"/>
      <c r="BR70" s="86"/>
      <c r="BS70" s="86"/>
      <c r="BT70" s="86">
        <v>15</v>
      </c>
      <c r="BU70" s="86"/>
      <c r="BV70" s="86"/>
      <c r="BW70" s="86"/>
      <c r="BX70" s="145"/>
      <c r="BY70" s="147"/>
      <c r="BZ70" s="148">
        <v>2</v>
      </c>
      <c r="CA70" s="146"/>
      <c r="CB70" s="145"/>
      <c r="CC70" s="145"/>
      <c r="CD70" s="145"/>
      <c r="CE70" s="145"/>
      <c r="CF70" s="145"/>
      <c r="CG70" s="86"/>
      <c r="CH70" s="86"/>
      <c r="CI70" s="86"/>
      <c r="CJ70" s="86"/>
      <c r="CK70" s="86"/>
      <c r="CL70" s="86"/>
      <c r="CM70" s="87"/>
      <c r="CN70" s="88"/>
      <c r="CO70" s="89"/>
      <c r="CP70" s="86"/>
      <c r="CQ70" s="86"/>
      <c r="CR70" s="86"/>
      <c r="CS70" s="86"/>
      <c r="CT70" s="86"/>
      <c r="CU70" s="86"/>
      <c r="CV70" s="86"/>
      <c r="CW70" s="86"/>
      <c r="CX70" s="86"/>
      <c r="CY70" s="87"/>
      <c r="CZ70" s="88"/>
      <c r="DA70" s="89"/>
      <c r="DB70" s="86"/>
      <c r="DC70" s="86"/>
      <c r="DD70" s="86"/>
      <c r="DE70" s="86"/>
      <c r="DF70" s="86"/>
      <c r="DG70" s="86"/>
      <c r="DH70" s="86"/>
      <c r="DI70" s="86"/>
      <c r="DJ70" s="86"/>
      <c r="DK70" s="87"/>
      <c r="DL70" s="88"/>
    </row>
    <row r="71" spans="2:116" ht="15" x14ac:dyDescent="0.25">
      <c r="B71" s="74" t="s">
        <v>136</v>
      </c>
      <c r="C71" s="75" t="s">
        <v>118</v>
      </c>
      <c r="D71" s="73"/>
      <c r="E71" s="73"/>
      <c r="F71" s="73" t="s">
        <v>133</v>
      </c>
      <c r="G71" s="52">
        <f t="shared" si="8"/>
        <v>10</v>
      </c>
      <c r="H71" s="50">
        <f t="shared" si="6"/>
        <v>1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87"/>
      <c r="U71" s="87"/>
      <c r="V71" s="88"/>
      <c r="W71" s="89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7"/>
      <c r="AJ71" s="88"/>
      <c r="AK71" s="89">
        <v>10</v>
      </c>
      <c r="AL71" s="145"/>
      <c r="AM71" s="145"/>
      <c r="AN71" s="145"/>
      <c r="AO71" s="86"/>
      <c r="AP71" s="86"/>
      <c r="AQ71" s="86"/>
      <c r="AR71" s="86"/>
      <c r="AS71" s="86"/>
      <c r="AT71" s="86"/>
      <c r="AU71" s="86"/>
      <c r="AV71" s="86"/>
      <c r="AW71" s="87"/>
      <c r="AX71" s="136">
        <v>1</v>
      </c>
      <c r="AY71" s="89"/>
      <c r="AZ71" s="11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7"/>
      <c r="BL71" s="88"/>
      <c r="BM71" s="89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145"/>
      <c r="BY71" s="147"/>
      <c r="BZ71" s="148"/>
      <c r="CA71" s="146"/>
      <c r="CB71" s="145"/>
      <c r="CC71" s="145"/>
      <c r="CD71" s="145"/>
      <c r="CE71" s="145"/>
      <c r="CF71" s="145"/>
      <c r="CG71" s="86"/>
      <c r="CH71" s="86"/>
      <c r="CI71" s="86"/>
      <c r="CJ71" s="86"/>
      <c r="CK71" s="86"/>
      <c r="CL71" s="86"/>
      <c r="CM71" s="87"/>
      <c r="CN71" s="88"/>
      <c r="CO71" s="89"/>
      <c r="CP71" s="86"/>
      <c r="CQ71" s="86"/>
      <c r="CR71" s="86"/>
      <c r="CS71" s="86"/>
      <c r="CT71" s="86"/>
      <c r="CU71" s="86"/>
      <c r="CV71" s="86"/>
      <c r="CW71" s="86"/>
      <c r="CX71" s="86"/>
      <c r="CY71" s="87"/>
      <c r="CZ71" s="88"/>
      <c r="DA71" s="89"/>
      <c r="DB71" s="86"/>
      <c r="DC71" s="86"/>
      <c r="DD71" s="86"/>
      <c r="DE71" s="86"/>
      <c r="DF71" s="86"/>
      <c r="DG71" s="86"/>
      <c r="DH71" s="86"/>
      <c r="DI71" s="86"/>
      <c r="DJ71" s="86"/>
      <c r="DK71" s="87"/>
      <c r="DL71" s="88"/>
    </row>
    <row r="72" spans="2:116" ht="15" x14ac:dyDescent="0.25">
      <c r="B72" s="71" t="s">
        <v>137</v>
      </c>
      <c r="C72" s="75" t="s">
        <v>118</v>
      </c>
      <c r="D72" s="73"/>
      <c r="E72" s="73"/>
      <c r="F72" s="73" t="s">
        <v>133</v>
      </c>
      <c r="G72" s="52">
        <f t="shared" si="8"/>
        <v>10</v>
      </c>
      <c r="H72" s="50">
        <f t="shared" si="6"/>
        <v>2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7"/>
      <c r="T72" s="87"/>
      <c r="U72" s="87"/>
      <c r="V72" s="88"/>
      <c r="W72" s="89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7"/>
      <c r="AJ72" s="88"/>
      <c r="AK72" s="89"/>
      <c r="AL72" s="145">
        <v>10</v>
      </c>
      <c r="AM72" s="145"/>
      <c r="AN72" s="145"/>
      <c r="AO72" s="86"/>
      <c r="AP72" s="86"/>
      <c r="AQ72" s="86"/>
      <c r="AR72" s="86"/>
      <c r="AS72" s="86"/>
      <c r="AT72" s="86"/>
      <c r="AU72" s="86"/>
      <c r="AV72" s="86"/>
      <c r="AW72" s="87"/>
      <c r="AX72" s="136">
        <v>2</v>
      </c>
      <c r="AY72" s="89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7"/>
      <c r="BL72" s="88"/>
      <c r="BM72" s="89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145"/>
      <c r="BY72" s="147"/>
      <c r="BZ72" s="148"/>
      <c r="CA72" s="146"/>
      <c r="CB72" s="145"/>
      <c r="CC72" s="145"/>
      <c r="CD72" s="145"/>
      <c r="CE72" s="145"/>
      <c r="CF72" s="145"/>
      <c r="CG72" s="86"/>
      <c r="CH72" s="86"/>
      <c r="CI72" s="86"/>
      <c r="CJ72" s="86"/>
      <c r="CK72" s="86"/>
      <c r="CL72" s="86"/>
      <c r="CM72" s="87"/>
      <c r="CN72" s="88"/>
      <c r="CO72" s="89"/>
      <c r="CP72" s="86"/>
      <c r="CQ72" s="86"/>
      <c r="CR72" s="86"/>
      <c r="CS72" s="86"/>
      <c r="CT72" s="86"/>
      <c r="CU72" s="86"/>
      <c r="CV72" s="86"/>
      <c r="CW72" s="86"/>
      <c r="CX72" s="86"/>
      <c r="CY72" s="87"/>
      <c r="CZ72" s="88"/>
      <c r="DA72" s="89"/>
      <c r="DB72" s="86"/>
      <c r="DC72" s="86"/>
      <c r="DD72" s="86"/>
      <c r="DE72" s="86"/>
      <c r="DF72" s="86"/>
      <c r="DG72" s="86"/>
      <c r="DH72" s="86"/>
      <c r="DI72" s="86"/>
      <c r="DJ72" s="86"/>
      <c r="DK72" s="87"/>
      <c r="DL72" s="88"/>
    </row>
    <row r="73" spans="2:116" ht="13.5" customHeight="1" x14ac:dyDescent="0.25">
      <c r="B73" s="74" t="s">
        <v>138</v>
      </c>
      <c r="C73" s="120" t="s">
        <v>210</v>
      </c>
      <c r="D73" s="121"/>
      <c r="E73" s="121"/>
      <c r="F73" s="121" t="s">
        <v>133</v>
      </c>
      <c r="G73" s="52">
        <f t="shared" si="8"/>
        <v>10</v>
      </c>
      <c r="H73" s="50">
        <f t="shared" si="6"/>
        <v>1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/>
      <c r="T73" s="87"/>
      <c r="U73" s="87"/>
      <c r="V73" s="88"/>
      <c r="W73" s="89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7"/>
      <c r="AJ73" s="88"/>
      <c r="AK73" s="89">
        <v>10</v>
      </c>
      <c r="AL73" s="145"/>
      <c r="AM73" s="145"/>
      <c r="AN73" s="145"/>
      <c r="AO73" s="86"/>
      <c r="AP73" s="86"/>
      <c r="AQ73" s="86"/>
      <c r="AR73" s="86"/>
      <c r="AS73" s="86"/>
      <c r="AT73" s="86"/>
      <c r="AU73" s="86"/>
      <c r="AV73" s="86"/>
      <c r="AW73" s="87"/>
      <c r="AX73" s="88">
        <v>1</v>
      </c>
      <c r="AY73" s="89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7"/>
      <c r="BL73" s="88"/>
      <c r="BM73" s="89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145"/>
      <c r="BY73" s="147"/>
      <c r="BZ73" s="148"/>
      <c r="CA73" s="146"/>
      <c r="CB73" s="145"/>
      <c r="CC73" s="145"/>
      <c r="CD73" s="145"/>
      <c r="CE73" s="145"/>
      <c r="CF73" s="145"/>
      <c r="CG73" s="86"/>
      <c r="CH73" s="86"/>
      <c r="CI73" s="86"/>
      <c r="CJ73" s="86"/>
      <c r="CK73" s="86"/>
      <c r="CL73" s="86"/>
      <c r="CM73" s="87"/>
      <c r="CN73" s="88"/>
      <c r="CO73" s="89"/>
      <c r="CP73" s="86"/>
      <c r="CQ73" s="86"/>
      <c r="CR73" s="86"/>
      <c r="CS73" s="86"/>
      <c r="CT73" s="86"/>
      <c r="CU73" s="86"/>
      <c r="CV73" s="86"/>
      <c r="CW73" s="86"/>
      <c r="CX73" s="86"/>
      <c r="CY73" s="87"/>
      <c r="CZ73" s="88"/>
      <c r="DA73" s="89"/>
      <c r="DB73" s="86"/>
      <c r="DC73" s="86"/>
      <c r="DD73" s="86"/>
      <c r="DE73" s="86"/>
      <c r="DF73" s="86"/>
      <c r="DG73" s="86"/>
      <c r="DH73" s="86"/>
      <c r="DI73" s="86"/>
      <c r="DJ73" s="86"/>
      <c r="DK73" s="87"/>
      <c r="DL73" s="88"/>
    </row>
    <row r="74" spans="2:116" ht="15" x14ac:dyDescent="0.25">
      <c r="B74" s="71" t="s">
        <v>139</v>
      </c>
      <c r="C74" s="120" t="s">
        <v>210</v>
      </c>
      <c r="D74" s="121"/>
      <c r="E74" s="121"/>
      <c r="F74" s="121" t="s">
        <v>133</v>
      </c>
      <c r="G74" s="52">
        <f t="shared" si="8"/>
        <v>10</v>
      </c>
      <c r="H74" s="50">
        <f t="shared" si="6"/>
        <v>2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7"/>
      <c r="T74" s="87"/>
      <c r="U74" s="87"/>
      <c r="V74" s="88"/>
      <c r="W74" s="89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7"/>
      <c r="AJ74" s="88"/>
      <c r="AK74" s="89"/>
      <c r="AL74" s="145"/>
      <c r="AM74" s="145"/>
      <c r="AN74" s="145"/>
      <c r="AO74" s="86"/>
      <c r="AP74" s="86"/>
      <c r="AQ74" s="86"/>
      <c r="AR74" s="86">
        <v>10</v>
      </c>
      <c r="AS74" s="86"/>
      <c r="AT74" s="86"/>
      <c r="AU74" s="86"/>
      <c r="AV74" s="86"/>
      <c r="AW74" s="87"/>
      <c r="AX74" s="88">
        <v>2</v>
      </c>
      <c r="AY74" s="89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7"/>
      <c r="BL74" s="88"/>
      <c r="BM74" s="89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145"/>
      <c r="BY74" s="147"/>
      <c r="BZ74" s="148"/>
      <c r="CA74" s="146"/>
      <c r="CB74" s="145"/>
      <c r="CC74" s="145"/>
      <c r="CD74" s="145"/>
      <c r="CE74" s="145"/>
      <c r="CF74" s="145"/>
      <c r="CG74" s="86"/>
      <c r="CH74" s="86"/>
      <c r="CI74" s="86"/>
      <c r="CJ74" s="86"/>
      <c r="CK74" s="86"/>
      <c r="CL74" s="86"/>
      <c r="CM74" s="87"/>
      <c r="CN74" s="88"/>
      <c r="CO74" s="89"/>
      <c r="CP74" s="86"/>
      <c r="CQ74" s="86"/>
      <c r="CR74" s="86"/>
      <c r="CS74" s="86"/>
      <c r="CT74" s="86"/>
      <c r="CU74" s="86"/>
      <c r="CV74" s="86"/>
      <c r="CW74" s="86"/>
      <c r="CX74" s="86"/>
      <c r="CY74" s="87"/>
      <c r="CZ74" s="88"/>
      <c r="DA74" s="89"/>
      <c r="DB74" s="86"/>
      <c r="DC74" s="86"/>
      <c r="DD74" s="86"/>
      <c r="DE74" s="86"/>
      <c r="DF74" s="86"/>
      <c r="DG74" s="86"/>
      <c r="DH74" s="86"/>
      <c r="DI74" s="86"/>
      <c r="DJ74" s="86"/>
      <c r="DK74" s="87"/>
      <c r="DL74" s="88"/>
    </row>
    <row r="75" spans="2:116" ht="15" x14ac:dyDescent="0.25">
      <c r="B75" s="74" t="s">
        <v>140</v>
      </c>
      <c r="C75" s="75" t="s">
        <v>121</v>
      </c>
      <c r="D75" s="73"/>
      <c r="E75" s="73"/>
      <c r="F75" s="73" t="s">
        <v>133</v>
      </c>
      <c r="G75" s="52">
        <f t="shared" si="7"/>
        <v>10</v>
      </c>
      <c r="H75" s="50">
        <f t="shared" ref="H75:H82" si="9">SUM(V75,AJ75,AX75,BL75,BZ75,CN75,CZ75,DL75)</f>
        <v>1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  <c r="T75" s="87"/>
      <c r="U75" s="87"/>
      <c r="V75" s="88"/>
      <c r="W75" s="89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7"/>
      <c r="AJ75" s="88"/>
      <c r="AK75" s="89">
        <v>10</v>
      </c>
      <c r="AL75" s="145"/>
      <c r="AM75" s="145"/>
      <c r="AN75" s="145"/>
      <c r="AO75" s="86"/>
      <c r="AP75" s="86"/>
      <c r="AQ75" s="86"/>
      <c r="AR75" s="86"/>
      <c r="AS75" s="86"/>
      <c r="AT75" s="86"/>
      <c r="AU75" s="86"/>
      <c r="AV75" s="86"/>
      <c r="AW75" s="87"/>
      <c r="AX75" s="88">
        <v>1</v>
      </c>
      <c r="AY75" s="89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7"/>
      <c r="BL75" s="88"/>
      <c r="BM75" s="89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145"/>
      <c r="BY75" s="147"/>
      <c r="BZ75" s="148"/>
      <c r="CA75" s="146"/>
      <c r="CB75" s="145"/>
      <c r="CC75" s="145"/>
      <c r="CD75" s="145"/>
      <c r="CE75" s="145"/>
      <c r="CF75" s="145"/>
      <c r="CG75" s="86"/>
      <c r="CH75" s="86"/>
      <c r="CI75" s="86"/>
      <c r="CJ75" s="86"/>
      <c r="CK75" s="86"/>
      <c r="CL75" s="86"/>
      <c r="CM75" s="87"/>
      <c r="CN75" s="88"/>
      <c r="CO75" s="89"/>
      <c r="CP75" s="86"/>
      <c r="CQ75" s="86"/>
      <c r="CR75" s="86"/>
      <c r="CS75" s="86"/>
      <c r="CT75" s="86"/>
      <c r="CU75" s="86"/>
      <c r="CV75" s="86"/>
      <c r="CW75" s="86"/>
      <c r="CX75" s="86"/>
      <c r="CY75" s="87"/>
      <c r="CZ75" s="88"/>
      <c r="DA75" s="89"/>
      <c r="DB75" s="86"/>
      <c r="DC75" s="86"/>
      <c r="DD75" s="86"/>
      <c r="DE75" s="86"/>
      <c r="DF75" s="86"/>
      <c r="DG75" s="86"/>
      <c r="DH75" s="86"/>
      <c r="DI75" s="86"/>
      <c r="DJ75" s="86"/>
      <c r="DK75" s="87"/>
      <c r="DL75" s="88"/>
    </row>
    <row r="76" spans="2:116" ht="15" x14ac:dyDescent="0.25">
      <c r="B76" s="71" t="s">
        <v>141</v>
      </c>
      <c r="C76" s="75" t="s">
        <v>121</v>
      </c>
      <c r="D76" s="73"/>
      <c r="E76" s="73"/>
      <c r="F76" s="73" t="s">
        <v>133</v>
      </c>
      <c r="G76" s="52">
        <f t="shared" si="7"/>
        <v>20</v>
      </c>
      <c r="H76" s="50">
        <f t="shared" si="9"/>
        <v>2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7"/>
      <c r="T76" s="87"/>
      <c r="U76" s="87"/>
      <c r="V76" s="88"/>
      <c r="W76" s="89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7"/>
      <c r="AJ76" s="88"/>
      <c r="AK76" s="89"/>
      <c r="AL76" s="86"/>
      <c r="AM76" s="86"/>
      <c r="AN76" s="86"/>
      <c r="AO76" s="86"/>
      <c r="AP76" s="86"/>
      <c r="AQ76" s="86"/>
      <c r="AR76" s="86">
        <v>20</v>
      </c>
      <c r="AS76" s="86"/>
      <c r="AT76" s="86"/>
      <c r="AU76" s="86"/>
      <c r="AV76" s="86"/>
      <c r="AW76" s="87"/>
      <c r="AX76" s="88">
        <v>2</v>
      </c>
      <c r="AY76" s="107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7"/>
      <c r="BL76" s="88"/>
      <c r="BM76" s="89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8"/>
      <c r="CA76" s="89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7"/>
      <c r="CN76" s="88"/>
      <c r="CO76" s="89"/>
      <c r="CP76" s="86"/>
      <c r="CQ76" s="86"/>
      <c r="CR76" s="86"/>
      <c r="CS76" s="86"/>
      <c r="CT76" s="86"/>
      <c r="CU76" s="86"/>
      <c r="CV76" s="86"/>
      <c r="CW76" s="86"/>
      <c r="CX76" s="86"/>
      <c r="CY76" s="87"/>
      <c r="CZ76" s="88"/>
      <c r="DA76" s="89"/>
      <c r="DB76" s="86"/>
      <c r="DC76" s="86"/>
      <c r="DD76" s="86"/>
      <c r="DE76" s="86"/>
      <c r="DF76" s="86"/>
      <c r="DG76" s="86"/>
      <c r="DH76" s="86"/>
      <c r="DI76" s="86"/>
      <c r="DJ76" s="86"/>
      <c r="DK76" s="87"/>
      <c r="DL76" s="88"/>
    </row>
    <row r="77" spans="2:116" ht="15" x14ac:dyDescent="0.25">
      <c r="B77" s="74" t="s">
        <v>142</v>
      </c>
      <c r="C77" s="75" t="s">
        <v>122</v>
      </c>
      <c r="D77" s="73"/>
      <c r="E77" s="73"/>
      <c r="F77" s="73" t="s">
        <v>135</v>
      </c>
      <c r="G77" s="52">
        <f t="shared" si="7"/>
        <v>15</v>
      </c>
      <c r="H77" s="50">
        <f t="shared" si="9"/>
        <v>1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  <c r="T77" s="87"/>
      <c r="U77" s="87"/>
      <c r="V77" s="88"/>
      <c r="W77" s="89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7"/>
      <c r="AJ77" s="88"/>
      <c r="AK77" s="89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7"/>
      <c r="AX77" s="88"/>
      <c r="AY77" s="130"/>
      <c r="AZ77" s="11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7"/>
      <c r="BL77" s="88"/>
      <c r="BM77" s="89">
        <v>15</v>
      </c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7"/>
      <c r="BZ77" s="88">
        <v>1</v>
      </c>
      <c r="CA77" s="89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7"/>
      <c r="CN77" s="88"/>
      <c r="CO77" s="89"/>
      <c r="CP77" s="86"/>
      <c r="CQ77" s="86"/>
      <c r="CR77" s="86"/>
      <c r="CS77" s="86"/>
      <c r="CT77" s="86"/>
      <c r="CU77" s="86"/>
      <c r="CV77" s="86"/>
      <c r="CW77" s="86"/>
      <c r="CX77" s="86"/>
      <c r="CY77" s="87"/>
      <c r="CZ77" s="88"/>
      <c r="DA77" s="89"/>
      <c r="DB77" s="86"/>
      <c r="DC77" s="86"/>
      <c r="DD77" s="86"/>
      <c r="DE77" s="86"/>
      <c r="DF77" s="86"/>
      <c r="DG77" s="86"/>
      <c r="DH77" s="86"/>
      <c r="DI77" s="86"/>
      <c r="DJ77" s="86"/>
      <c r="DK77" s="87"/>
      <c r="DL77" s="88"/>
    </row>
    <row r="78" spans="2:116" ht="15" x14ac:dyDescent="0.25">
      <c r="B78" s="71" t="s">
        <v>143</v>
      </c>
      <c r="C78" s="75" t="s">
        <v>122</v>
      </c>
      <c r="D78" s="73"/>
      <c r="E78" s="73"/>
      <c r="F78" s="73" t="s">
        <v>135</v>
      </c>
      <c r="G78" s="52">
        <f>SUM(I78:U78,W78:AI78,AK78:AW78,AY78:BK78,BM78:BY78,CA78:CM78,CO78:CY78,DA78:DK78)</f>
        <v>15</v>
      </c>
      <c r="H78" s="50">
        <f>SUM(V78,AJ78,AX78,BL78,BZ78,CN78,CZ78,DL78)</f>
        <v>2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87"/>
      <c r="U78" s="87"/>
      <c r="V78" s="88"/>
      <c r="W78" s="89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7"/>
      <c r="AJ78" s="88"/>
      <c r="AK78" s="89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7"/>
      <c r="AX78" s="88"/>
      <c r="AZ78" s="11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7"/>
      <c r="BL78" s="88"/>
      <c r="BM78" s="89"/>
      <c r="BN78" s="86">
        <v>15</v>
      </c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7"/>
      <c r="BZ78" s="88">
        <v>2</v>
      </c>
      <c r="CA78" s="89"/>
      <c r="CB78" s="86"/>
      <c r="CD78" s="86"/>
      <c r="CE78" s="86"/>
      <c r="CF78" s="86"/>
      <c r="CG78" s="86"/>
      <c r="CH78" s="86"/>
      <c r="CI78" s="86"/>
      <c r="CJ78" s="86"/>
      <c r="CK78" s="86"/>
      <c r="CL78" s="86"/>
      <c r="CM78" s="87"/>
      <c r="CN78" s="88"/>
      <c r="CO78" s="89"/>
      <c r="CP78" s="86"/>
      <c r="CQ78" s="86"/>
      <c r="CR78" s="86"/>
      <c r="CS78" s="86"/>
      <c r="CT78" s="86"/>
      <c r="CU78" s="86"/>
      <c r="CV78" s="86"/>
      <c r="CW78" s="86"/>
      <c r="CX78" s="86"/>
      <c r="CY78" s="87"/>
      <c r="CZ78" s="88"/>
      <c r="DA78" s="89"/>
      <c r="DB78" s="86"/>
      <c r="DC78" s="86"/>
      <c r="DD78" s="86"/>
      <c r="DE78" s="86"/>
      <c r="DF78" s="86"/>
      <c r="DG78" s="86"/>
      <c r="DH78" s="86"/>
      <c r="DI78" s="86"/>
      <c r="DJ78" s="86"/>
      <c r="DK78" s="87"/>
      <c r="DL78" s="88"/>
    </row>
    <row r="79" spans="2:116" ht="15" x14ac:dyDescent="0.25">
      <c r="B79" s="74" t="s">
        <v>144</v>
      </c>
      <c r="C79" s="75" t="s">
        <v>124</v>
      </c>
      <c r="D79" s="73" t="s">
        <v>136</v>
      </c>
      <c r="E79" s="73"/>
      <c r="F79" s="73"/>
      <c r="G79" s="52">
        <f t="shared" si="7"/>
        <v>10</v>
      </c>
      <c r="H79" s="50">
        <f t="shared" si="9"/>
        <v>1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  <c r="V79" s="88"/>
      <c r="W79" s="89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7"/>
      <c r="AJ79" s="88"/>
      <c r="AK79" s="89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7"/>
      <c r="AX79" s="88"/>
      <c r="AY79" s="89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7"/>
      <c r="BL79" s="88"/>
      <c r="BM79" s="89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7"/>
      <c r="BZ79" s="88"/>
      <c r="CA79" s="89">
        <v>10</v>
      </c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7"/>
      <c r="CN79" s="88">
        <v>1</v>
      </c>
      <c r="CO79" s="89"/>
      <c r="CP79" s="86"/>
      <c r="CQ79" s="86"/>
      <c r="CR79" s="86"/>
      <c r="CS79" s="86"/>
      <c r="CT79" s="86"/>
      <c r="CU79" s="86"/>
      <c r="CV79" s="86"/>
      <c r="CW79" s="86"/>
      <c r="CX79" s="86"/>
      <c r="CY79" s="87"/>
      <c r="CZ79" s="88"/>
      <c r="DA79" s="89"/>
      <c r="DB79" s="86"/>
      <c r="DC79" s="86"/>
      <c r="DD79" s="86"/>
      <c r="DE79" s="86"/>
      <c r="DF79" s="86"/>
      <c r="DG79" s="86"/>
      <c r="DH79" s="86"/>
      <c r="DI79" s="86"/>
      <c r="DJ79" s="86"/>
      <c r="DK79" s="87"/>
      <c r="DL79" s="88"/>
    </row>
    <row r="80" spans="2:116" ht="15" x14ac:dyDescent="0.25">
      <c r="B80" s="71" t="s">
        <v>145</v>
      </c>
      <c r="C80" s="75" t="s">
        <v>124</v>
      </c>
      <c r="D80" s="73"/>
      <c r="E80" s="73"/>
      <c r="F80" s="73" t="s">
        <v>136</v>
      </c>
      <c r="G80" s="52">
        <f t="shared" si="7"/>
        <v>10</v>
      </c>
      <c r="H80" s="50">
        <f t="shared" si="9"/>
        <v>2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  <c r="T80" s="87"/>
      <c r="U80" s="87"/>
      <c r="V80" s="88"/>
      <c r="W80" s="89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7"/>
      <c r="AJ80" s="88"/>
      <c r="AK80" s="89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7"/>
      <c r="AX80" s="88"/>
      <c r="AY80" s="89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7"/>
      <c r="BL80" s="88"/>
      <c r="BM80" s="89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7"/>
      <c r="BZ80" s="88"/>
      <c r="CA80" s="89"/>
      <c r="CB80" s="86">
        <v>10</v>
      </c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7"/>
      <c r="CN80" s="88">
        <v>2</v>
      </c>
      <c r="CO80" s="89"/>
      <c r="CP80" s="86"/>
      <c r="CQ80" s="86"/>
      <c r="CR80" s="86"/>
      <c r="CS80" s="86"/>
      <c r="CT80" s="86"/>
      <c r="CU80" s="86"/>
      <c r="CV80" s="86"/>
      <c r="CW80" s="86"/>
      <c r="CX80" s="86"/>
      <c r="CY80" s="87"/>
      <c r="CZ80" s="88"/>
      <c r="DA80" s="89"/>
      <c r="DB80" s="86"/>
      <c r="DC80" s="86"/>
      <c r="DD80" s="86"/>
      <c r="DE80" s="86"/>
      <c r="DF80" s="86"/>
      <c r="DG80" s="86"/>
      <c r="DH80" s="86"/>
      <c r="DI80" s="86"/>
      <c r="DJ80" s="86"/>
      <c r="DK80" s="87"/>
      <c r="DL80" s="88"/>
    </row>
    <row r="81" spans="2:116" ht="15" x14ac:dyDescent="0.25">
      <c r="B81" s="74" t="s">
        <v>146</v>
      </c>
      <c r="C81" s="75" t="s">
        <v>125</v>
      </c>
      <c r="D81" s="73"/>
      <c r="E81" s="73"/>
      <c r="F81" s="73" t="s">
        <v>135</v>
      </c>
      <c r="G81" s="52">
        <f t="shared" si="7"/>
        <v>15</v>
      </c>
      <c r="H81" s="50">
        <f t="shared" si="9"/>
        <v>1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/>
      <c r="T81" s="87"/>
      <c r="U81" s="87"/>
      <c r="V81" s="88"/>
      <c r="W81" s="89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7"/>
      <c r="AJ81" s="88"/>
      <c r="AK81" s="89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7"/>
      <c r="AX81" s="88"/>
      <c r="AY81" s="89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7"/>
      <c r="BL81" s="88"/>
      <c r="BM81" s="89">
        <v>15</v>
      </c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7"/>
      <c r="BZ81" s="88">
        <v>1</v>
      </c>
      <c r="CA81" s="89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7"/>
      <c r="CN81" s="88"/>
      <c r="CO81" s="89"/>
      <c r="CP81" s="86"/>
      <c r="CQ81" s="86"/>
      <c r="CR81" s="86"/>
      <c r="CS81" s="86"/>
      <c r="CT81" s="86"/>
      <c r="CU81" s="86"/>
      <c r="CV81" s="86"/>
      <c r="CW81" s="86"/>
      <c r="CX81" s="86"/>
      <c r="CY81" s="87"/>
      <c r="CZ81" s="88"/>
      <c r="DA81" s="89"/>
      <c r="DB81" s="86"/>
      <c r="DC81" s="86"/>
      <c r="DD81" s="86"/>
      <c r="DE81" s="86"/>
      <c r="DF81" s="86"/>
      <c r="DG81" s="86"/>
      <c r="DH81" s="86"/>
      <c r="DI81" s="86"/>
      <c r="DJ81" s="86"/>
      <c r="DK81" s="87"/>
      <c r="DL81" s="88"/>
    </row>
    <row r="82" spans="2:116" ht="15" x14ac:dyDescent="0.25">
      <c r="B82" s="71" t="s">
        <v>147</v>
      </c>
      <c r="C82" s="75" t="s">
        <v>125</v>
      </c>
      <c r="D82" s="73"/>
      <c r="E82" s="73"/>
      <c r="F82" s="73" t="s">
        <v>135</v>
      </c>
      <c r="G82" s="52">
        <f t="shared" si="7"/>
        <v>15</v>
      </c>
      <c r="H82" s="50">
        <f t="shared" si="9"/>
        <v>2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7"/>
      <c r="T82" s="87"/>
      <c r="U82" s="87"/>
      <c r="V82" s="88"/>
      <c r="W82" s="89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7"/>
      <c r="AJ82" s="88"/>
      <c r="AK82" s="89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7"/>
      <c r="AX82" s="88"/>
      <c r="AY82" s="89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7"/>
      <c r="BL82" s="88"/>
      <c r="BM82" s="89"/>
      <c r="BN82" s="86">
        <v>15</v>
      </c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7"/>
      <c r="BZ82" s="88">
        <v>2</v>
      </c>
      <c r="CA82" s="89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7"/>
      <c r="CN82" s="88"/>
      <c r="CO82" s="89"/>
      <c r="CP82" s="86"/>
      <c r="CQ82" s="86"/>
      <c r="CR82" s="86"/>
      <c r="CS82" s="86"/>
      <c r="CT82" s="86"/>
      <c r="CU82" s="86"/>
      <c r="CV82" s="86"/>
      <c r="CW82" s="86"/>
      <c r="CX82" s="86"/>
      <c r="CY82" s="87"/>
      <c r="CZ82" s="88"/>
      <c r="DA82" s="89"/>
      <c r="DB82" s="86"/>
      <c r="DC82" s="86"/>
      <c r="DD82" s="86"/>
      <c r="DE82" s="86"/>
      <c r="DF82" s="86"/>
      <c r="DG82" s="86"/>
      <c r="DH82" s="86"/>
      <c r="DI82" s="86"/>
      <c r="DJ82" s="86"/>
      <c r="DK82" s="87"/>
      <c r="DL82" s="88"/>
    </row>
    <row r="83" spans="2:116" ht="15" x14ac:dyDescent="0.25">
      <c r="B83" s="71"/>
      <c r="C83" s="75"/>
      <c r="D83" s="73"/>
      <c r="E83" s="73"/>
      <c r="F83" s="73"/>
      <c r="G83" s="52"/>
      <c r="H83" s="50"/>
      <c r="I83" s="86"/>
      <c r="K83" s="86"/>
      <c r="L83" s="86"/>
      <c r="M83" s="86"/>
      <c r="N83" s="86"/>
      <c r="O83" s="86"/>
      <c r="P83" s="86"/>
      <c r="Q83" s="86"/>
      <c r="R83" s="86"/>
      <c r="S83" s="87"/>
      <c r="T83" s="87"/>
      <c r="U83" s="87"/>
      <c r="V83" s="88"/>
      <c r="W83" s="89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7"/>
      <c r="AJ83" s="88"/>
      <c r="AK83" s="89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7"/>
      <c r="AX83" s="88"/>
      <c r="AY83" s="89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7"/>
      <c r="BL83" s="88"/>
      <c r="BM83" s="89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7"/>
      <c r="BZ83" s="88"/>
      <c r="CA83" s="89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8"/>
      <c r="CO83" s="89"/>
      <c r="CP83" s="86"/>
      <c r="CQ83" s="86"/>
      <c r="CR83" s="86"/>
      <c r="CS83" s="86"/>
      <c r="CT83" s="86"/>
      <c r="CU83" s="86"/>
      <c r="CV83" s="86"/>
      <c r="CW83" s="86"/>
      <c r="CX83" s="86"/>
      <c r="CY83" s="87"/>
      <c r="CZ83" s="88"/>
      <c r="DA83" s="89"/>
      <c r="DB83" s="86"/>
      <c r="DC83" s="86"/>
      <c r="DD83" s="86"/>
      <c r="DE83" s="86"/>
      <c r="DF83" s="86"/>
      <c r="DG83" s="86"/>
      <c r="DH83" s="86"/>
      <c r="DI83" s="86"/>
      <c r="DJ83" s="86"/>
      <c r="DK83" s="87"/>
      <c r="DL83" s="88"/>
    </row>
    <row r="84" spans="2:116" ht="15.6" x14ac:dyDescent="0.3">
      <c r="B84" s="212" t="s">
        <v>18</v>
      </c>
      <c r="C84" s="213"/>
      <c r="D84" s="214"/>
      <c r="E84" s="214"/>
      <c r="F84" s="215"/>
      <c r="G84" s="53">
        <f>SUM(G50:G83)</f>
        <v>555</v>
      </c>
      <c r="H84" s="51">
        <f>SUM(H50:H83)</f>
        <v>61</v>
      </c>
      <c r="I84" s="3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/>
      <c r="W84" s="39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41"/>
      <c r="AK84" s="39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41"/>
      <c r="AY84" s="39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41"/>
      <c r="BM84" s="39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41"/>
      <c r="CA84" s="39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41"/>
      <c r="CO84" s="39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41"/>
      <c r="DA84" s="39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41"/>
    </row>
    <row r="85" spans="2:116" s="17" customFormat="1" ht="15.6" x14ac:dyDescent="0.25">
      <c r="B85" s="219" t="s">
        <v>243</v>
      </c>
      <c r="C85" s="220"/>
      <c r="D85" s="220"/>
      <c r="E85" s="220"/>
      <c r="F85" s="220"/>
      <c r="G85" s="220"/>
      <c r="H85" s="221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5"/>
      <c r="T85" s="95"/>
      <c r="U85" s="95"/>
      <c r="V85" s="160"/>
      <c r="W85" s="161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5"/>
      <c r="AJ85" s="158"/>
      <c r="AK85" s="159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5"/>
      <c r="AX85" s="158"/>
      <c r="AY85" s="159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5"/>
      <c r="BL85" s="158"/>
      <c r="BM85" s="159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5"/>
      <c r="BZ85" s="158"/>
      <c r="CA85" s="159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5"/>
      <c r="CN85" s="158"/>
      <c r="CO85" s="159"/>
      <c r="CP85" s="94"/>
      <c r="CQ85" s="94"/>
      <c r="CR85" s="94"/>
      <c r="CS85" s="94"/>
      <c r="CT85" s="94"/>
      <c r="CU85" s="94"/>
      <c r="CV85" s="94"/>
      <c r="CW85" s="94"/>
      <c r="CX85" s="94"/>
      <c r="CY85" s="95"/>
      <c r="CZ85" s="158"/>
      <c r="DA85" s="159"/>
      <c r="DB85" s="94"/>
      <c r="DC85" s="94"/>
      <c r="DD85" s="94"/>
      <c r="DE85" s="94"/>
      <c r="DF85" s="94"/>
      <c r="DG85" s="94"/>
      <c r="DH85" s="94"/>
      <c r="DI85" s="94"/>
      <c r="DJ85" s="94"/>
      <c r="DK85" s="95"/>
      <c r="DL85" s="158"/>
    </row>
    <row r="86" spans="2:116" ht="15" x14ac:dyDescent="0.25">
      <c r="B86" s="74" t="s">
        <v>131</v>
      </c>
      <c r="C86" s="75" t="s">
        <v>184</v>
      </c>
      <c r="D86" s="73"/>
      <c r="E86" s="73"/>
      <c r="F86" s="73" t="s">
        <v>131</v>
      </c>
      <c r="G86" s="52">
        <f t="shared" ref="G86:G95" si="10">SUM(I86:U86,W86:AI86,AK86:AW86,AY86:BK86,BM86:BY86,CA86:CM86,CO86:CY86,DA86:DK86)</f>
        <v>15</v>
      </c>
      <c r="H86" s="50">
        <f t="shared" ref="H86:H95" si="11">SUM(V86,AJ86,AX86,BL86,BZ86,CN86,CZ86,DL86)</f>
        <v>1</v>
      </c>
      <c r="I86" s="86"/>
      <c r="J86" s="86">
        <v>15</v>
      </c>
      <c r="K86" s="86"/>
      <c r="L86" s="86"/>
      <c r="M86" s="86"/>
      <c r="N86" s="86"/>
      <c r="O86" s="86"/>
      <c r="P86" s="86"/>
      <c r="Q86" s="86"/>
      <c r="R86" s="86"/>
      <c r="S86" s="87"/>
      <c r="T86" s="87"/>
      <c r="U86" s="87"/>
      <c r="V86" s="148">
        <v>1</v>
      </c>
      <c r="W86" s="14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7"/>
      <c r="AJ86" s="88"/>
      <c r="AK86" s="89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7"/>
      <c r="AX86" s="88"/>
      <c r="AY86" s="89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7"/>
      <c r="BL86" s="88"/>
      <c r="BM86" s="89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7"/>
      <c r="BZ86" s="88"/>
      <c r="CA86" s="89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7"/>
      <c r="CN86" s="88"/>
      <c r="CO86" s="89"/>
      <c r="CP86" s="86"/>
      <c r="CQ86" s="86"/>
      <c r="CR86" s="86"/>
      <c r="CS86" s="86"/>
      <c r="CT86" s="86"/>
      <c r="CU86" s="86"/>
      <c r="CV86" s="86"/>
      <c r="CW86" s="86"/>
      <c r="CX86" s="86"/>
      <c r="CY86" s="87"/>
      <c r="CZ86" s="88"/>
      <c r="DA86" s="89"/>
      <c r="DB86" s="86"/>
      <c r="DC86" s="86"/>
      <c r="DD86" s="86"/>
      <c r="DE86" s="86"/>
      <c r="DF86" s="86"/>
      <c r="DG86" s="86"/>
      <c r="DH86" s="86"/>
      <c r="DI86" s="86"/>
      <c r="DJ86" s="86"/>
      <c r="DK86" s="87"/>
      <c r="DL86" s="88"/>
    </row>
    <row r="87" spans="2:116" ht="15" x14ac:dyDescent="0.25">
      <c r="B87" s="74" t="s">
        <v>132</v>
      </c>
      <c r="C87" s="153" t="s">
        <v>185</v>
      </c>
      <c r="D87" s="73"/>
      <c r="E87" s="73"/>
      <c r="F87" s="73" t="s">
        <v>131</v>
      </c>
      <c r="G87" s="52">
        <f t="shared" si="10"/>
        <v>15</v>
      </c>
      <c r="H87" s="50">
        <f t="shared" si="11"/>
        <v>1</v>
      </c>
      <c r="I87" s="86"/>
      <c r="J87" s="86">
        <v>15</v>
      </c>
      <c r="K87" s="86"/>
      <c r="L87" s="86"/>
      <c r="M87" s="86"/>
      <c r="N87" s="86"/>
      <c r="O87" s="86"/>
      <c r="P87" s="86"/>
      <c r="Q87" s="86"/>
      <c r="R87" s="86"/>
      <c r="S87" s="87"/>
      <c r="T87" s="87"/>
      <c r="U87" s="87"/>
      <c r="V87" s="148">
        <v>1</v>
      </c>
      <c r="W87" s="14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7"/>
      <c r="AJ87" s="88"/>
      <c r="AK87" s="89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7"/>
      <c r="AX87" s="88"/>
      <c r="AY87" s="89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7"/>
      <c r="BL87" s="88"/>
      <c r="BM87" s="89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7"/>
      <c r="BZ87" s="88"/>
      <c r="CA87" s="89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7"/>
      <c r="CN87" s="88"/>
      <c r="CO87" s="89"/>
      <c r="CP87" s="86"/>
      <c r="CQ87" s="86"/>
      <c r="CR87" s="86"/>
      <c r="CS87" s="86"/>
      <c r="CT87" s="86"/>
      <c r="CU87" s="86"/>
      <c r="CV87" s="86"/>
      <c r="CW87" s="86"/>
      <c r="CX87" s="86"/>
      <c r="CY87" s="87"/>
      <c r="CZ87" s="88"/>
      <c r="DA87" s="89"/>
      <c r="DB87" s="86"/>
      <c r="DC87" s="86"/>
      <c r="DD87" s="86"/>
      <c r="DE87" s="86"/>
      <c r="DF87" s="86"/>
      <c r="DG87" s="86"/>
      <c r="DH87" s="86"/>
      <c r="DI87" s="86"/>
      <c r="DJ87" s="86"/>
      <c r="DK87" s="87"/>
      <c r="DL87" s="88"/>
    </row>
    <row r="88" spans="2:116" ht="15" x14ac:dyDescent="0.25">
      <c r="B88" s="74" t="s">
        <v>133</v>
      </c>
      <c r="C88" s="153" t="s">
        <v>226</v>
      </c>
      <c r="D88" s="73"/>
      <c r="E88" s="73"/>
      <c r="F88" s="73" t="s">
        <v>131</v>
      </c>
      <c r="G88" s="52">
        <f t="shared" si="10"/>
        <v>10</v>
      </c>
      <c r="H88" s="50">
        <f t="shared" si="11"/>
        <v>1</v>
      </c>
      <c r="I88" s="86">
        <v>10</v>
      </c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87"/>
      <c r="U88" s="87"/>
      <c r="V88" s="148">
        <v>1</v>
      </c>
      <c r="W88" s="14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7"/>
      <c r="AJ88" s="88"/>
      <c r="AK88" s="89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7"/>
      <c r="AX88" s="88"/>
      <c r="AY88" s="89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7"/>
      <c r="BL88" s="88"/>
      <c r="BM88" s="89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7"/>
      <c r="BZ88" s="88"/>
      <c r="CA88" s="89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7"/>
      <c r="CN88" s="88"/>
      <c r="CO88" s="89"/>
      <c r="CP88" s="86"/>
      <c r="CQ88" s="86"/>
      <c r="CR88" s="86"/>
      <c r="CS88" s="86"/>
      <c r="CT88" s="86"/>
      <c r="CU88" s="86"/>
      <c r="CV88" s="86"/>
      <c r="CW88" s="86"/>
      <c r="CX88" s="86"/>
      <c r="CY88" s="87"/>
      <c r="CZ88" s="88"/>
      <c r="DA88" s="89"/>
      <c r="DB88" s="86"/>
      <c r="DC88" s="86"/>
      <c r="DD88" s="86"/>
      <c r="DE88" s="86"/>
      <c r="DF88" s="86"/>
      <c r="DG88" s="86"/>
      <c r="DH88" s="86"/>
      <c r="DI88" s="86"/>
      <c r="DJ88" s="86"/>
      <c r="DK88" s="87"/>
      <c r="DL88" s="88"/>
    </row>
    <row r="89" spans="2:116" ht="15" x14ac:dyDescent="0.25">
      <c r="B89" s="74" t="s">
        <v>134</v>
      </c>
      <c r="C89" s="153" t="s">
        <v>226</v>
      </c>
      <c r="D89" s="73"/>
      <c r="E89" s="73"/>
      <c r="F89" s="73" t="s">
        <v>131</v>
      </c>
      <c r="G89" s="52">
        <f t="shared" si="10"/>
        <v>10</v>
      </c>
      <c r="H89" s="50">
        <f t="shared" si="11"/>
        <v>2</v>
      </c>
      <c r="I89" s="86"/>
      <c r="J89" s="86">
        <v>10</v>
      </c>
      <c r="K89" s="86"/>
      <c r="L89" s="86"/>
      <c r="M89" s="86"/>
      <c r="N89" s="86"/>
      <c r="O89" s="86"/>
      <c r="P89" s="86"/>
      <c r="Q89" s="86"/>
      <c r="R89" s="86"/>
      <c r="S89" s="87"/>
      <c r="T89" s="87"/>
      <c r="U89" s="87"/>
      <c r="V89" s="148">
        <v>2</v>
      </c>
      <c r="W89" s="14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7"/>
      <c r="AJ89" s="88"/>
      <c r="AK89" s="89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7"/>
      <c r="AX89" s="88"/>
      <c r="AY89" s="89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7"/>
      <c r="BL89" s="88"/>
      <c r="BM89" s="89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7"/>
      <c r="BZ89" s="88"/>
      <c r="CA89" s="89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7"/>
      <c r="CN89" s="88"/>
      <c r="CO89" s="89"/>
      <c r="CP89" s="86"/>
      <c r="CQ89" s="86"/>
      <c r="CR89" s="86"/>
      <c r="CS89" s="86"/>
      <c r="CT89" s="86"/>
      <c r="CU89" s="86"/>
      <c r="CV89" s="86"/>
      <c r="CW89" s="86"/>
      <c r="CX89" s="86"/>
      <c r="CY89" s="87"/>
      <c r="CZ89" s="88"/>
      <c r="DA89" s="89"/>
      <c r="DB89" s="86"/>
      <c r="DC89" s="86"/>
      <c r="DD89" s="86"/>
      <c r="DE89" s="86"/>
      <c r="DF89" s="86"/>
      <c r="DG89" s="86"/>
      <c r="DH89" s="86"/>
      <c r="DI89" s="86"/>
      <c r="DJ89" s="86"/>
      <c r="DK89" s="87"/>
      <c r="DL89" s="88"/>
    </row>
    <row r="90" spans="2:116" ht="15" x14ac:dyDescent="0.25">
      <c r="B90" s="74" t="s">
        <v>135</v>
      </c>
      <c r="C90" s="153" t="s">
        <v>225</v>
      </c>
      <c r="D90" s="73"/>
      <c r="E90" s="73"/>
      <c r="F90" s="73" t="s">
        <v>131</v>
      </c>
      <c r="G90" s="52">
        <f t="shared" si="10"/>
        <v>10</v>
      </c>
      <c r="H90" s="50">
        <f t="shared" si="11"/>
        <v>1</v>
      </c>
      <c r="I90" s="86">
        <v>10</v>
      </c>
      <c r="J90" s="86"/>
      <c r="K90" s="86"/>
      <c r="L90" s="86"/>
      <c r="M90" s="86"/>
      <c r="N90" s="86"/>
      <c r="O90" s="86"/>
      <c r="P90" s="86"/>
      <c r="Q90" s="86"/>
      <c r="R90" s="86"/>
      <c r="S90" s="87"/>
      <c r="T90" s="87"/>
      <c r="U90" s="87"/>
      <c r="V90" s="148">
        <v>1</v>
      </c>
      <c r="W90" s="14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7"/>
      <c r="AJ90" s="88"/>
      <c r="AK90" s="89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7"/>
      <c r="AX90" s="88"/>
      <c r="AY90" s="89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7"/>
      <c r="BL90" s="88"/>
      <c r="BM90" s="89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7"/>
      <c r="BZ90" s="88"/>
      <c r="CA90" s="89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  <c r="CN90" s="88"/>
      <c r="CO90" s="89"/>
      <c r="CP90" s="86"/>
      <c r="CQ90" s="86"/>
      <c r="CR90" s="86"/>
      <c r="CS90" s="86"/>
      <c r="CT90" s="86"/>
      <c r="CU90" s="86"/>
      <c r="CV90" s="86"/>
      <c r="CW90" s="86"/>
      <c r="CX90" s="86"/>
      <c r="CY90" s="87"/>
      <c r="CZ90" s="88"/>
      <c r="DA90" s="89"/>
      <c r="DB90" s="86"/>
      <c r="DC90" s="86"/>
      <c r="DD90" s="86"/>
      <c r="DE90" s="86"/>
      <c r="DF90" s="86"/>
      <c r="DG90" s="86"/>
      <c r="DH90" s="86"/>
      <c r="DI90" s="86"/>
      <c r="DJ90" s="86"/>
      <c r="DK90" s="87"/>
      <c r="DL90" s="88"/>
    </row>
    <row r="91" spans="2:116" ht="15" x14ac:dyDescent="0.25">
      <c r="B91" s="74" t="s">
        <v>136</v>
      </c>
      <c r="C91" s="153" t="s">
        <v>225</v>
      </c>
      <c r="D91" s="73"/>
      <c r="E91" s="73"/>
      <c r="F91" s="73" t="s">
        <v>131</v>
      </c>
      <c r="G91" s="52">
        <f t="shared" si="10"/>
        <v>10</v>
      </c>
      <c r="H91" s="50">
        <f t="shared" si="11"/>
        <v>2</v>
      </c>
      <c r="I91" s="86"/>
      <c r="J91" s="86">
        <v>10</v>
      </c>
      <c r="K91" s="86"/>
      <c r="L91" s="86"/>
      <c r="M91" s="86"/>
      <c r="N91" s="86"/>
      <c r="O91" s="86"/>
      <c r="P91" s="86"/>
      <c r="Q91" s="86"/>
      <c r="R91" s="86"/>
      <c r="S91" s="87"/>
      <c r="T91" s="87"/>
      <c r="U91" s="87"/>
      <c r="V91" s="148">
        <v>2</v>
      </c>
      <c r="W91" s="14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7"/>
      <c r="AJ91" s="88"/>
      <c r="AK91" s="89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7"/>
      <c r="AX91" s="88"/>
      <c r="AY91" s="89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7"/>
      <c r="BL91" s="88"/>
      <c r="BM91" s="89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7"/>
      <c r="BZ91" s="88"/>
      <c r="CA91" s="89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7"/>
      <c r="CN91" s="88"/>
      <c r="CO91" s="89"/>
      <c r="CP91" s="86"/>
      <c r="CQ91" s="86"/>
      <c r="CR91" s="86"/>
      <c r="CS91" s="86"/>
      <c r="CT91" s="86"/>
      <c r="CU91" s="86"/>
      <c r="CV91" s="86"/>
      <c r="CW91" s="86"/>
      <c r="CX91" s="86"/>
      <c r="CY91" s="87"/>
      <c r="CZ91" s="88"/>
      <c r="DA91" s="89"/>
      <c r="DB91" s="86"/>
      <c r="DC91" s="86"/>
      <c r="DD91" s="86"/>
      <c r="DE91" s="86"/>
      <c r="DF91" s="86"/>
      <c r="DG91" s="86"/>
      <c r="DH91" s="86"/>
      <c r="DI91" s="86"/>
      <c r="DJ91" s="86"/>
      <c r="DK91" s="87"/>
      <c r="DL91" s="88"/>
    </row>
    <row r="92" spans="2:116" ht="15" x14ac:dyDescent="0.25">
      <c r="B92" s="74" t="s">
        <v>137</v>
      </c>
      <c r="C92" s="153" t="s">
        <v>186</v>
      </c>
      <c r="D92" s="73"/>
      <c r="E92" s="73"/>
      <c r="F92" s="73" t="s">
        <v>132</v>
      </c>
      <c r="G92" s="52">
        <f t="shared" si="10"/>
        <v>10</v>
      </c>
      <c r="H92" s="50">
        <f t="shared" si="11"/>
        <v>1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  <c r="T92" s="87"/>
      <c r="U92" s="87"/>
      <c r="V92" s="148"/>
      <c r="W92" s="146">
        <v>10</v>
      </c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7"/>
      <c r="AJ92" s="88">
        <v>1</v>
      </c>
      <c r="AK92" s="89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7"/>
      <c r="AX92" s="88"/>
      <c r="AY92" s="89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7"/>
      <c r="BL92" s="88"/>
      <c r="BM92" s="89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7"/>
      <c r="BZ92" s="88"/>
      <c r="CA92" s="89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7"/>
      <c r="CN92" s="88"/>
      <c r="CO92" s="89"/>
      <c r="CP92" s="86"/>
      <c r="CQ92" s="86"/>
      <c r="CR92" s="86"/>
      <c r="CS92" s="86"/>
      <c r="CT92" s="86"/>
      <c r="CU92" s="86"/>
      <c r="CV92" s="86"/>
      <c r="CW92" s="86"/>
      <c r="CX92" s="86"/>
      <c r="CY92" s="87"/>
      <c r="CZ92" s="88"/>
      <c r="DA92" s="89"/>
      <c r="DB92" s="86"/>
      <c r="DC92" s="86"/>
      <c r="DD92" s="86"/>
      <c r="DE92" s="86"/>
      <c r="DF92" s="86"/>
      <c r="DG92" s="86"/>
      <c r="DH92" s="86"/>
      <c r="DI92" s="86"/>
      <c r="DJ92" s="86"/>
      <c r="DK92" s="87"/>
      <c r="DL92" s="88"/>
    </row>
    <row r="93" spans="2:116" ht="15" x14ac:dyDescent="0.25">
      <c r="B93" s="74" t="s">
        <v>138</v>
      </c>
      <c r="C93" s="153" t="s">
        <v>186</v>
      </c>
      <c r="D93" s="73"/>
      <c r="E93" s="73"/>
      <c r="F93" s="73" t="s">
        <v>132</v>
      </c>
      <c r="G93" s="52">
        <f t="shared" si="10"/>
        <v>10</v>
      </c>
      <c r="H93" s="50">
        <f t="shared" si="11"/>
        <v>2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7"/>
      <c r="T93" s="87"/>
      <c r="U93" s="87"/>
      <c r="V93" s="148"/>
      <c r="W93" s="146"/>
      <c r="X93" s="86">
        <v>10</v>
      </c>
      <c r="Y93" s="86"/>
      <c r="Z93" s="86"/>
      <c r="AA93" s="86"/>
      <c r="AB93" s="86"/>
      <c r="AC93" s="86"/>
      <c r="AD93" s="86"/>
      <c r="AE93" s="86"/>
      <c r="AF93" s="86"/>
      <c r="AG93" s="86"/>
      <c r="AH93" s="145"/>
      <c r="AI93" s="147"/>
      <c r="AJ93" s="148">
        <v>2</v>
      </c>
      <c r="AK93" s="146"/>
      <c r="AL93" s="145"/>
      <c r="AM93" s="145"/>
      <c r="AN93" s="145"/>
      <c r="AO93" s="145"/>
      <c r="AP93" s="86"/>
      <c r="AQ93" s="86"/>
      <c r="AR93" s="86"/>
      <c r="AS93" s="86"/>
      <c r="AT93" s="86"/>
      <c r="AU93" s="86"/>
      <c r="AV93" s="86"/>
      <c r="AW93" s="87"/>
      <c r="AX93" s="88"/>
      <c r="AY93" s="89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7"/>
      <c r="BL93" s="88"/>
      <c r="BM93" s="89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7"/>
      <c r="BZ93" s="88"/>
      <c r="CA93" s="89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  <c r="CN93" s="88"/>
      <c r="CO93" s="89"/>
      <c r="CP93" s="86"/>
      <c r="CQ93" s="86"/>
      <c r="CR93" s="86"/>
      <c r="CS93" s="86"/>
      <c r="CT93" s="86"/>
      <c r="CU93" s="86"/>
      <c r="CV93" s="86"/>
      <c r="CW93" s="86"/>
      <c r="CX93" s="86"/>
      <c r="CY93" s="87"/>
      <c r="CZ93" s="88"/>
      <c r="DA93" s="89"/>
      <c r="DB93" s="86"/>
      <c r="DC93" s="86"/>
      <c r="DD93" s="86"/>
      <c r="DE93" s="86"/>
      <c r="DF93" s="86"/>
      <c r="DG93" s="86"/>
      <c r="DH93" s="86"/>
      <c r="DI93" s="86"/>
      <c r="DJ93" s="86"/>
      <c r="DK93" s="87"/>
      <c r="DL93" s="88"/>
    </row>
    <row r="94" spans="2:116" ht="15" x14ac:dyDescent="0.25">
      <c r="B94" s="74" t="s">
        <v>139</v>
      </c>
      <c r="C94" s="153" t="s">
        <v>217</v>
      </c>
      <c r="D94" s="73"/>
      <c r="E94" s="73"/>
      <c r="F94" s="73" t="s">
        <v>132</v>
      </c>
      <c r="G94" s="52">
        <f t="shared" si="10"/>
        <v>10</v>
      </c>
      <c r="H94" s="50">
        <f t="shared" si="11"/>
        <v>1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7"/>
      <c r="T94" s="87"/>
      <c r="U94" s="87"/>
      <c r="V94" s="88"/>
      <c r="W94" s="89">
        <v>10</v>
      </c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145"/>
      <c r="AI94" s="147"/>
      <c r="AJ94" s="148">
        <v>1</v>
      </c>
      <c r="AK94" s="146"/>
      <c r="AL94" s="145"/>
      <c r="AM94" s="145"/>
      <c r="AN94" s="145"/>
      <c r="AO94" s="145"/>
      <c r="AP94" s="86"/>
      <c r="AQ94" s="86"/>
      <c r="AR94" s="86"/>
      <c r="AS94" s="86"/>
      <c r="AT94" s="86"/>
      <c r="AU94" s="86"/>
      <c r="AV94" s="86"/>
      <c r="AW94" s="87"/>
      <c r="AX94" s="88"/>
      <c r="AY94" s="89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7"/>
      <c r="BL94" s="88"/>
      <c r="BM94" s="89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7"/>
      <c r="BZ94" s="88"/>
      <c r="CA94" s="89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7"/>
      <c r="CN94" s="88"/>
      <c r="CO94" s="89"/>
      <c r="CP94" s="86"/>
      <c r="CQ94" s="86"/>
      <c r="CR94" s="86"/>
      <c r="CS94" s="86"/>
      <c r="CT94" s="86"/>
      <c r="CU94" s="86"/>
      <c r="CV94" s="86"/>
      <c r="CW94" s="86"/>
      <c r="CX94" s="86"/>
      <c r="CY94" s="87"/>
      <c r="CZ94" s="88"/>
      <c r="DA94" s="89"/>
      <c r="DB94" s="86"/>
      <c r="DC94" s="86"/>
      <c r="DD94" s="86"/>
      <c r="DE94" s="86"/>
      <c r="DF94" s="86"/>
      <c r="DG94" s="86"/>
      <c r="DH94" s="86"/>
      <c r="DI94" s="86"/>
      <c r="DJ94" s="86"/>
      <c r="DK94" s="87"/>
      <c r="DL94" s="88"/>
    </row>
    <row r="95" spans="2:116" ht="15" x14ac:dyDescent="0.25">
      <c r="B95" s="74" t="s">
        <v>140</v>
      </c>
      <c r="C95" s="153" t="s">
        <v>217</v>
      </c>
      <c r="D95" s="73"/>
      <c r="E95" s="73"/>
      <c r="F95" s="73" t="s">
        <v>132</v>
      </c>
      <c r="G95" s="52">
        <f t="shared" si="10"/>
        <v>10</v>
      </c>
      <c r="H95" s="50">
        <f t="shared" si="11"/>
        <v>2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7"/>
      <c r="T95" s="87"/>
      <c r="U95" s="87"/>
      <c r="V95" s="88"/>
      <c r="W95" s="89"/>
      <c r="X95" s="86">
        <v>10</v>
      </c>
      <c r="Y95" s="86"/>
      <c r="Z95" s="86"/>
      <c r="AA95" s="86"/>
      <c r="AB95" s="86"/>
      <c r="AC95" s="86"/>
      <c r="AD95" s="86"/>
      <c r="AE95" s="86"/>
      <c r="AF95" s="86"/>
      <c r="AG95" s="86"/>
      <c r="AH95" s="145"/>
      <c r="AI95" s="147"/>
      <c r="AJ95" s="148">
        <v>2</v>
      </c>
      <c r="AK95" s="146"/>
      <c r="AL95" s="145"/>
      <c r="AM95" s="145"/>
      <c r="AN95" s="145"/>
      <c r="AO95" s="145"/>
      <c r="AP95" s="86"/>
      <c r="AQ95" s="86"/>
      <c r="AR95" s="86"/>
      <c r="AS95" s="86"/>
      <c r="AT95" s="86"/>
      <c r="AU95" s="86"/>
      <c r="AV95" s="86"/>
      <c r="AW95" s="87"/>
      <c r="AX95" s="88"/>
      <c r="AY95" s="89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7"/>
      <c r="BL95" s="88"/>
      <c r="BM95" s="89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7"/>
      <c r="BZ95" s="88"/>
      <c r="CA95" s="89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7"/>
      <c r="CN95" s="88"/>
      <c r="CO95" s="89"/>
      <c r="CP95" s="86"/>
      <c r="CQ95" s="86"/>
      <c r="CR95" s="86"/>
      <c r="CS95" s="86"/>
      <c r="CT95" s="86"/>
      <c r="CU95" s="86"/>
      <c r="CV95" s="86"/>
      <c r="CW95" s="86"/>
      <c r="CX95" s="86"/>
      <c r="CY95" s="87"/>
      <c r="CZ95" s="88"/>
      <c r="DA95" s="89"/>
      <c r="DB95" s="86"/>
      <c r="DC95" s="86"/>
      <c r="DD95" s="86"/>
      <c r="DE95" s="86"/>
      <c r="DF95" s="86"/>
      <c r="DG95" s="86"/>
      <c r="DH95" s="86"/>
      <c r="DI95" s="86"/>
      <c r="DJ95" s="86"/>
      <c r="DK95" s="87"/>
      <c r="DL95" s="88"/>
    </row>
    <row r="96" spans="2:116" ht="15" x14ac:dyDescent="0.25">
      <c r="B96" s="74" t="s">
        <v>141</v>
      </c>
      <c r="C96" s="75" t="s">
        <v>187</v>
      </c>
      <c r="D96" s="73"/>
      <c r="E96" s="73"/>
      <c r="F96" s="73" t="s">
        <v>135</v>
      </c>
      <c r="G96" s="52">
        <f t="shared" ref="G96:G130" si="12">SUM(I96:U96,W96:AI96,AK96:AW96,AY96:BK96,BM96:BY96,CA96:CM96,CO96:CY96,DA96:DK96)</f>
        <v>15</v>
      </c>
      <c r="H96" s="50">
        <f t="shared" ref="H96:H106" si="13">SUM(V96,AJ96,AX96,BL96,BZ96,CN96,CZ96,DL96)</f>
        <v>2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7"/>
      <c r="T96" s="87"/>
      <c r="U96" s="87"/>
      <c r="V96" s="88"/>
      <c r="W96" s="89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145"/>
      <c r="AI96" s="147"/>
      <c r="AJ96" s="148"/>
      <c r="AK96" s="146"/>
      <c r="AL96" s="145"/>
      <c r="AM96" s="145"/>
      <c r="AN96" s="145"/>
      <c r="AO96" s="145"/>
      <c r="AP96" s="86"/>
      <c r="AQ96" s="86"/>
      <c r="AR96" s="86"/>
      <c r="AS96" s="86"/>
      <c r="AT96" s="86"/>
      <c r="AU96" s="86"/>
      <c r="AV96" s="86"/>
      <c r="AW96" s="87"/>
      <c r="AX96" s="88"/>
      <c r="AY96" s="89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7"/>
      <c r="BL96" s="88"/>
      <c r="BM96" s="89"/>
      <c r="BN96" s="86"/>
      <c r="BO96" s="86">
        <v>15</v>
      </c>
      <c r="BP96" s="86"/>
      <c r="BQ96" s="86"/>
      <c r="BR96" s="86"/>
      <c r="BS96" s="86"/>
      <c r="BT96" s="86"/>
      <c r="BU96" s="86"/>
      <c r="BV96" s="86"/>
      <c r="BW96" s="86"/>
      <c r="BX96" s="86"/>
      <c r="BY96" s="87"/>
      <c r="BZ96" s="136">
        <v>2</v>
      </c>
      <c r="CA96" s="89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7"/>
      <c r="CN96" s="88"/>
      <c r="CO96" s="89"/>
      <c r="CP96" s="86"/>
      <c r="CQ96" s="86"/>
      <c r="CR96" s="86"/>
      <c r="CS96" s="86"/>
      <c r="CT96" s="86"/>
      <c r="CU96" s="86"/>
      <c r="CV96" s="86"/>
      <c r="CW96" s="86"/>
      <c r="CX96" s="86"/>
      <c r="CY96" s="87"/>
      <c r="CZ96" s="88"/>
      <c r="DA96" s="89"/>
      <c r="DB96" s="86"/>
      <c r="DC96" s="86"/>
      <c r="DD96" s="86"/>
      <c r="DE96" s="86"/>
      <c r="DF96" s="86"/>
      <c r="DG96" s="86"/>
      <c r="DH96" s="86"/>
      <c r="DI96" s="86"/>
      <c r="DJ96" s="86"/>
      <c r="DK96" s="87"/>
      <c r="DL96" s="88"/>
    </row>
    <row r="97" spans="2:116" ht="15" x14ac:dyDescent="0.25">
      <c r="B97" s="74" t="s">
        <v>142</v>
      </c>
      <c r="C97" s="75" t="s">
        <v>188</v>
      </c>
      <c r="D97" s="73"/>
      <c r="E97" s="73"/>
      <c r="F97" s="73" t="s">
        <v>135</v>
      </c>
      <c r="G97" s="52">
        <f t="shared" si="12"/>
        <v>15</v>
      </c>
      <c r="H97" s="50">
        <f t="shared" si="13"/>
        <v>2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7"/>
      <c r="T97" s="87"/>
      <c r="U97" s="87"/>
      <c r="V97" s="88"/>
      <c r="W97" s="89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145"/>
      <c r="AI97" s="147"/>
      <c r="AJ97" s="148"/>
      <c r="AK97" s="146"/>
      <c r="AL97" s="145"/>
      <c r="AM97" s="145"/>
      <c r="AN97" s="145"/>
      <c r="AO97" s="145"/>
      <c r="AP97" s="86"/>
      <c r="AQ97" s="86"/>
      <c r="AR97" s="86"/>
      <c r="AS97" s="86"/>
      <c r="AT97" s="86"/>
      <c r="AU97" s="86"/>
      <c r="AV97" s="86"/>
      <c r="AW97" s="87"/>
      <c r="AX97" s="88"/>
      <c r="AY97" s="89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7"/>
      <c r="BL97" s="88"/>
      <c r="BM97" s="89"/>
      <c r="BN97" s="86"/>
      <c r="BP97" s="86"/>
      <c r="BQ97" s="86"/>
      <c r="BR97" s="86"/>
      <c r="BS97" s="86"/>
      <c r="BT97" s="86">
        <v>15</v>
      </c>
      <c r="BU97" s="86"/>
      <c r="BV97" s="86"/>
      <c r="BW97" s="86"/>
      <c r="BX97" s="86"/>
      <c r="BY97" s="87"/>
      <c r="BZ97" s="136">
        <v>2</v>
      </c>
      <c r="CA97" s="89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7"/>
      <c r="CN97" s="88"/>
      <c r="CO97" s="89"/>
      <c r="CP97" s="86"/>
      <c r="CQ97" s="86"/>
      <c r="CR97" s="86"/>
      <c r="CS97" s="86"/>
      <c r="CT97" s="86"/>
      <c r="CU97" s="86"/>
      <c r="CV97" s="86"/>
      <c r="CW97" s="86"/>
      <c r="CX97" s="86"/>
      <c r="CY97" s="87"/>
      <c r="CZ97" s="88"/>
      <c r="DA97" s="89"/>
      <c r="DB97" s="86"/>
      <c r="DC97" s="86"/>
      <c r="DD97" s="86"/>
      <c r="DE97" s="86"/>
      <c r="DF97" s="86"/>
      <c r="DG97" s="86"/>
      <c r="DH97" s="86"/>
      <c r="DI97" s="86"/>
      <c r="DJ97" s="86"/>
      <c r="DK97" s="87"/>
      <c r="DL97" s="88"/>
    </row>
    <row r="98" spans="2:116" ht="15" x14ac:dyDescent="0.25">
      <c r="B98" s="74" t="s">
        <v>143</v>
      </c>
      <c r="C98" s="75" t="s">
        <v>189</v>
      </c>
      <c r="D98" s="73"/>
      <c r="E98" s="73"/>
      <c r="F98" s="73" t="s">
        <v>135</v>
      </c>
      <c r="G98" s="52">
        <f t="shared" si="12"/>
        <v>10</v>
      </c>
      <c r="H98" s="50">
        <f t="shared" si="13"/>
        <v>1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  <c r="T98" s="87"/>
      <c r="U98" s="87"/>
      <c r="V98" s="88"/>
      <c r="W98" s="89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145"/>
      <c r="AI98" s="147"/>
      <c r="AJ98" s="148"/>
      <c r="AK98" s="146"/>
      <c r="AL98" s="145"/>
      <c r="AM98" s="145"/>
      <c r="AN98" s="145"/>
      <c r="AO98" s="145"/>
      <c r="AP98" s="86"/>
      <c r="AQ98" s="86"/>
      <c r="AR98" s="86"/>
      <c r="AS98" s="86"/>
      <c r="AT98" s="86"/>
      <c r="AU98" s="86"/>
      <c r="AV98" s="86"/>
      <c r="AW98" s="87"/>
      <c r="AX98" s="88"/>
      <c r="AY98" s="89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7"/>
      <c r="BL98" s="88"/>
      <c r="BM98" s="89">
        <v>10</v>
      </c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7"/>
      <c r="BZ98" s="88">
        <v>1</v>
      </c>
      <c r="CA98" s="89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7"/>
      <c r="CN98" s="88"/>
      <c r="CO98" s="89"/>
      <c r="CP98" s="86"/>
      <c r="CQ98" s="86"/>
      <c r="CR98" s="86"/>
      <c r="CS98" s="86"/>
      <c r="CT98" s="86"/>
      <c r="CU98" s="86"/>
      <c r="CV98" s="86"/>
      <c r="CW98" s="86"/>
      <c r="CX98" s="86"/>
      <c r="CY98" s="87"/>
      <c r="CZ98" s="88"/>
      <c r="DA98" s="89"/>
      <c r="DB98" s="86"/>
      <c r="DC98" s="86"/>
      <c r="DD98" s="86"/>
      <c r="DE98" s="86"/>
      <c r="DF98" s="86"/>
      <c r="DG98" s="86"/>
      <c r="DH98" s="86"/>
      <c r="DI98" s="86"/>
      <c r="DJ98" s="86"/>
      <c r="DK98" s="87"/>
      <c r="DL98" s="88"/>
    </row>
    <row r="99" spans="2:116" ht="15" x14ac:dyDescent="0.25">
      <c r="B99" s="74" t="s">
        <v>144</v>
      </c>
      <c r="C99" s="75" t="s">
        <v>189</v>
      </c>
      <c r="D99" s="73"/>
      <c r="E99" s="73"/>
      <c r="F99" s="73" t="s">
        <v>135</v>
      </c>
      <c r="G99" s="52">
        <f t="shared" si="12"/>
        <v>10</v>
      </c>
      <c r="H99" s="50">
        <f t="shared" si="13"/>
        <v>2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7"/>
      <c r="T99" s="87"/>
      <c r="U99" s="87"/>
      <c r="V99" s="88"/>
      <c r="W99" s="89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145"/>
      <c r="AI99" s="147"/>
      <c r="AJ99" s="148"/>
      <c r="AK99" s="146"/>
      <c r="AL99" s="145"/>
      <c r="AM99" s="145"/>
      <c r="AN99" s="145"/>
      <c r="AO99" s="145"/>
      <c r="AP99" s="86"/>
      <c r="AQ99" s="86"/>
      <c r="AR99" s="86"/>
      <c r="AS99" s="86"/>
      <c r="AT99" s="86"/>
      <c r="AU99" s="86"/>
      <c r="AV99" s="86"/>
      <c r="AW99" s="87"/>
      <c r="AX99" s="88"/>
      <c r="AY99" s="89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7"/>
      <c r="BL99" s="88"/>
      <c r="BM99" s="89"/>
      <c r="BN99" s="86">
        <v>10</v>
      </c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7"/>
      <c r="BZ99" s="88">
        <v>2</v>
      </c>
      <c r="CA99" s="89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7"/>
      <c r="CN99" s="88"/>
      <c r="CO99" s="89"/>
      <c r="CP99" s="86"/>
      <c r="CQ99" s="86"/>
      <c r="CR99" s="86"/>
      <c r="CS99" s="86"/>
      <c r="CT99" s="86"/>
      <c r="CU99" s="86"/>
      <c r="CV99" s="86"/>
      <c r="CW99" s="86"/>
      <c r="CX99" s="86"/>
      <c r="CY99" s="87"/>
      <c r="CZ99" s="88"/>
      <c r="DA99" s="89"/>
      <c r="DB99" s="86"/>
      <c r="DC99" s="86"/>
      <c r="DD99" s="86"/>
      <c r="DE99" s="86"/>
      <c r="DF99" s="86"/>
      <c r="DG99" s="86"/>
      <c r="DH99" s="86"/>
      <c r="DI99" s="86"/>
      <c r="DJ99" s="86"/>
      <c r="DK99" s="87"/>
      <c r="DL99" s="88"/>
    </row>
    <row r="100" spans="2:116" ht="15" x14ac:dyDescent="0.25">
      <c r="B100" s="74" t="s">
        <v>145</v>
      </c>
      <c r="C100" s="75" t="s">
        <v>190</v>
      </c>
      <c r="D100" s="73"/>
      <c r="E100" s="73"/>
      <c r="F100" s="73" t="s">
        <v>135</v>
      </c>
      <c r="G100" s="52">
        <f t="shared" si="12"/>
        <v>10</v>
      </c>
      <c r="H100" s="50">
        <f t="shared" si="13"/>
        <v>1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/>
      <c r="T100" s="87"/>
      <c r="U100" s="87"/>
      <c r="V100" s="88"/>
      <c r="W100" s="89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145"/>
      <c r="AI100" s="147"/>
      <c r="AJ100" s="148"/>
      <c r="AK100" s="146"/>
      <c r="AL100" s="145"/>
      <c r="AM100" s="145"/>
      <c r="AN100" s="145"/>
      <c r="AO100" s="145"/>
      <c r="AP100" s="86"/>
      <c r="AQ100" s="86"/>
      <c r="AR100" s="86"/>
      <c r="AS100" s="86"/>
      <c r="AT100" s="86"/>
      <c r="AU100" s="86"/>
      <c r="AV100" s="86"/>
      <c r="AW100" s="87"/>
      <c r="AX100" s="88"/>
      <c r="AY100" s="89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7"/>
      <c r="BL100" s="88"/>
      <c r="BM100" s="89">
        <v>10</v>
      </c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88">
        <v>1</v>
      </c>
      <c r="CA100" s="89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7"/>
      <c r="CN100" s="88"/>
      <c r="CO100" s="89"/>
      <c r="CP100" s="86"/>
      <c r="CQ100" s="86"/>
      <c r="CR100" s="86"/>
      <c r="CS100" s="86"/>
      <c r="CT100" s="86"/>
      <c r="CU100" s="86"/>
      <c r="CV100" s="86"/>
      <c r="CW100" s="86"/>
      <c r="CX100" s="86"/>
      <c r="CY100" s="87"/>
      <c r="CZ100" s="88"/>
      <c r="DA100" s="89"/>
      <c r="DB100" s="86"/>
      <c r="DC100" s="86"/>
      <c r="DD100" s="86"/>
      <c r="DE100" s="86"/>
      <c r="DF100" s="86"/>
      <c r="DG100" s="86"/>
      <c r="DH100" s="86"/>
      <c r="DI100" s="86"/>
      <c r="DJ100" s="86"/>
      <c r="DK100" s="87"/>
      <c r="DL100" s="88"/>
    </row>
    <row r="101" spans="2:116" ht="15" x14ac:dyDescent="0.25">
      <c r="B101" s="74" t="s">
        <v>146</v>
      </c>
      <c r="C101" s="75" t="s">
        <v>190</v>
      </c>
      <c r="D101" s="73"/>
      <c r="E101" s="73"/>
      <c r="F101" s="73" t="s">
        <v>135</v>
      </c>
      <c r="G101" s="52">
        <f t="shared" si="12"/>
        <v>10</v>
      </c>
      <c r="H101" s="50">
        <f t="shared" si="13"/>
        <v>2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7"/>
      <c r="T101" s="87"/>
      <c r="U101" s="87"/>
      <c r="V101" s="88"/>
      <c r="W101" s="89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7"/>
      <c r="AJ101" s="88"/>
      <c r="AK101" s="89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7"/>
      <c r="AX101" s="88"/>
      <c r="AY101" s="89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7"/>
      <c r="BL101" s="88"/>
      <c r="BM101" s="89"/>
      <c r="BN101" s="86">
        <v>10</v>
      </c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7"/>
      <c r="BZ101" s="88">
        <v>2</v>
      </c>
      <c r="CA101" s="89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7"/>
      <c r="CN101" s="88"/>
      <c r="CO101" s="89"/>
      <c r="CP101" s="86"/>
      <c r="CQ101" s="86"/>
      <c r="CR101" s="86"/>
      <c r="CS101" s="86"/>
      <c r="CT101" s="86"/>
      <c r="CU101" s="86"/>
      <c r="CV101" s="86"/>
      <c r="CW101" s="86"/>
      <c r="CX101" s="86"/>
      <c r="CY101" s="87"/>
      <c r="CZ101" s="88"/>
      <c r="DA101" s="89"/>
      <c r="DB101" s="86"/>
      <c r="DC101" s="86"/>
      <c r="DD101" s="86"/>
      <c r="DE101" s="86"/>
      <c r="DF101" s="86"/>
      <c r="DG101" s="86"/>
      <c r="DH101" s="86"/>
      <c r="DI101" s="86"/>
      <c r="DJ101" s="86"/>
      <c r="DK101" s="87"/>
      <c r="DL101" s="88"/>
    </row>
    <row r="102" spans="2:116" ht="15" x14ac:dyDescent="0.25">
      <c r="B102" s="74" t="s">
        <v>147</v>
      </c>
      <c r="C102" s="75" t="s">
        <v>211</v>
      </c>
      <c r="D102" s="73"/>
      <c r="E102" s="73"/>
      <c r="F102" s="73" t="s">
        <v>135</v>
      </c>
      <c r="G102" s="52">
        <f t="shared" si="12"/>
        <v>10</v>
      </c>
      <c r="H102" s="50">
        <f t="shared" si="13"/>
        <v>1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  <c r="T102" s="87"/>
      <c r="U102" s="87"/>
      <c r="V102" s="88"/>
      <c r="W102" s="89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7"/>
      <c r="AJ102" s="88"/>
      <c r="AK102" s="89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7"/>
      <c r="AX102" s="88"/>
      <c r="AY102" s="89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7"/>
      <c r="BL102" s="88"/>
      <c r="BM102" s="89">
        <v>10</v>
      </c>
      <c r="BN102" s="86"/>
      <c r="BO102" s="11"/>
      <c r="BP102" s="86"/>
      <c r="BQ102" s="86"/>
      <c r="BR102" s="86"/>
      <c r="BS102" s="86"/>
      <c r="BT102" s="86"/>
      <c r="BU102" s="86"/>
      <c r="BV102" s="86"/>
      <c r="BW102" s="86"/>
      <c r="BX102" s="86"/>
      <c r="BY102" s="87"/>
      <c r="BZ102" s="136">
        <v>1</v>
      </c>
      <c r="CA102" s="89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7"/>
      <c r="CN102" s="88"/>
      <c r="CO102" s="89"/>
      <c r="CP102" s="86"/>
      <c r="CQ102" s="86"/>
      <c r="CR102" s="86"/>
      <c r="CS102" s="86"/>
      <c r="CT102" s="86"/>
      <c r="CU102" s="86"/>
      <c r="CV102" s="86"/>
      <c r="CW102" s="86"/>
      <c r="CX102" s="86"/>
      <c r="CY102" s="87"/>
      <c r="CZ102" s="88"/>
      <c r="DA102" s="89"/>
      <c r="DB102" s="86"/>
      <c r="DC102" s="86"/>
      <c r="DD102" s="86"/>
      <c r="DE102" s="86"/>
      <c r="DF102" s="86"/>
      <c r="DG102" s="86"/>
      <c r="DH102" s="86"/>
      <c r="DI102" s="86"/>
      <c r="DJ102" s="86"/>
      <c r="DK102" s="87"/>
      <c r="DL102" s="88"/>
    </row>
    <row r="103" spans="2:116" ht="15" x14ac:dyDescent="0.25">
      <c r="B103" s="74" t="s">
        <v>148</v>
      </c>
      <c r="C103" s="75" t="s">
        <v>211</v>
      </c>
      <c r="D103" s="73"/>
      <c r="E103" s="73"/>
      <c r="F103" s="73" t="s">
        <v>135</v>
      </c>
      <c r="G103" s="52">
        <f t="shared" si="12"/>
        <v>10</v>
      </c>
      <c r="H103" s="50">
        <f t="shared" si="13"/>
        <v>1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7"/>
      <c r="T103" s="87"/>
      <c r="U103" s="87"/>
      <c r="V103" s="88"/>
      <c r="W103" s="89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7"/>
      <c r="AJ103" s="88"/>
      <c r="AK103" s="89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7"/>
      <c r="AX103" s="88"/>
      <c r="AY103" s="89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7"/>
      <c r="BL103" s="88"/>
      <c r="BM103" s="89"/>
      <c r="BN103" s="86">
        <v>10</v>
      </c>
      <c r="BO103" s="11"/>
      <c r="BP103" s="86"/>
      <c r="BQ103" s="86"/>
      <c r="BR103" s="86"/>
      <c r="BS103" s="86"/>
      <c r="BT103" s="86"/>
      <c r="BU103" s="86"/>
      <c r="BV103" s="86"/>
      <c r="BW103" s="86"/>
      <c r="BX103" s="86"/>
      <c r="BY103" s="87"/>
      <c r="BZ103" s="136">
        <v>1</v>
      </c>
      <c r="CA103" s="89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7"/>
      <c r="CN103" s="88"/>
      <c r="CO103" s="89"/>
      <c r="CP103" s="86"/>
      <c r="CQ103" s="86"/>
      <c r="CR103" s="86"/>
      <c r="CS103" s="86"/>
      <c r="CT103" s="86"/>
      <c r="CU103" s="86"/>
      <c r="CV103" s="86"/>
      <c r="CW103" s="86"/>
      <c r="CX103" s="86"/>
      <c r="CY103" s="87"/>
      <c r="CZ103" s="88"/>
      <c r="DA103" s="89"/>
      <c r="DB103" s="86"/>
      <c r="DC103" s="86"/>
      <c r="DD103" s="86"/>
      <c r="DE103" s="86"/>
      <c r="DF103" s="86"/>
      <c r="DG103" s="86"/>
      <c r="DH103" s="86"/>
      <c r="DI103" s="86"/>
      <c r="DJ103" s="86"/>
      <c r="DK103" s="87"/>
      <c r="DL103" s="88"/>
    </row>
    <row r="104" spans="2:116" ht="15" x14ac:dyDescent="0.25">
      <c r="B104" s="74" t="s">
        <v>149</v>
      </c>
      <c r="C104" s="75" t="s">
        <v>211</v>
      </c>
      <c r="D104" s="73"/>
      <c r="E104" s="73"/>
      <c r="F104" s="73" t="s">
        <v>135</v>
      </c>
      <c r="G104" s="52">
        <f t="shared" si="12"/>
        <v>10</v>
      </c>
      <c r="H104" s="50">
        <f t="shared" si="13"/>
        <v>1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7"/>
      <c r="T104" s="87"/>
      <c r="U104" s="87"/>
      <c r="V104" s="88"/>
      <c r="W104" s="89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7"/>
      <c r="AJ104" s="88"/>
      <c r="AK104" s="89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7"/>
      <c r="AX104" s="88"/>
      <c r="AY104" s="89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7"/>
      <c r="BL104" s="88"/>
      <c r="BM104" s="89"/>
      <c r="BN104" s="86"/>
      <c r="BO104" s="11"/>
      <c r="BP104" s="86"/>
      <c r="BQ104" s="86"/>
      <c r="BR104" s="86"/>
      <c r="BS104" s="86"/>
      <c r="BT104" s="86">
        <v>10</v>
      </c>
      <c r="BU104" s="86"/>
      <c r="BV104" s="86"/>
      <c r="BW104" s="86"/>
      <c r="BX104" s="86"/>
      <c r="BY104" s="87"/>
      <c r="BZ104" s="136">
        <v>1</v>
      </c>
      <c r="CA104" s="89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7"/>
      <c r="CN104" s="88"/>
      <c r="CO104" s="89"/>
      <c r="CP104" s="86"/>
      <c r="CQ104" s="86"/>
      <c r="CR104" s="86"/>
      <c r="CS104" s="86"/>
      <c r="CT104" s="86"/>
      <c r="CU104" s="86"/>
      <c r="CV104" s="86"/>
      <c r="CW104" s="86"/>
      <c r="CX104" s="86"/>
      <c r="CY104" s="87"/>
      <c r="CZ104" s="88"/>
      <c r="DA104" s="89"/>
      <c r="DB104" s="86"/>
      <c r="DC104" s="86"/>
      <c r="DD104" s="86"/>
      <c r="DE104" s="86"/>
      <c r="DF104" s="86"/>
      <c r="DG104" s="86"/>
      <c r="DH104" s="86"/>
      <c r="DI104" s="86"/>
      <c r="DJ104" s="86"/>
      <c r="DK104" s="87"/>
      <c r="DL104" s="88"/>
    </row>
    <row r="105" spans="2:116" ht="15" x14ac:dyDescent="0.25">
      <c r="B105" s="74" t="s">
        <v>150</v>
      </c>
      <c r="C105" s="75" t="s">
        <v>212</v>
      </c>
      <c r="D105" s="73"/>
      <c r="E105" s="73"/>
      <c r="F105" s="73" t="s">
        <v>135</v>
      </c>
      <c r="G105" s="52">
        <f t="shared" si="12"/>
        <v>10</v>
      </c>
      <c r="H105" s="50">
        <f t="shared" si="13"/>
        <v>1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7"/>
      <c r="T105" s="87"/>
      <c r="U105" s="87"/>
      <c r="V105" s="88"/>
      <c r="W105" s="89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7"/>
      <c r="AJ105" s="88"/>
      <c r="AK105" s="89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7"/>
      <c r="AX105" s="88"/>
      <c r="AY105" s="89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7"/>
      <c r="BL105" s="88"/>
      <c r="BM105" s="89">
        <v>10</v>
      </c>
      <c r="BN105" s="86"/>
      <c r="BO105" s="11"/>
      <c r="BP105" s="86"/>
      <c r="BQ105" s="86"/>
      <c r="BR105" s="86"/>
      <c r="BS105" s="86"/>
      <c r="BT105" s="86"/>
      <c r="BU105" s="86"/>
      <c r="BV105" s="86"/>
      <c r="BW105" s="86"/>
      <c r="BX105" s="86"/>
      <c r="BY105" s="87"/>
      <c r="BZ105" s="88">
        <v>1</v>
      </c>
      <c r="CA105" s="89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7"/>
      <c r="CN105" s="88"/>
      <c r="CO105" s="89"/>
      <c r="CP105" s="86"/>
      <c r="CQ105" s="86"/>
      <c r="CR105" s="86"/>
      <c r="CS105" s="86"/>
      <c r="CT105" s="86"/>
      <c r="CU105" s="86"/>
      <c r="CV105" s="86"/>
      <c r="CW105" s="86"/>
      <c r="CX105" s="86"/>
      <c r="CY105" s="87"/>
      <c r="CZ105" s="88"/>
      <c r="DA105" s="89"/>
      <c r="DB105" s="86"/>
      <c r="DC105" s="86"/>
      <c r="DD105" s="86"/>
      <c r="DE105" s="86"/>
      <c r="DF105" s="86"/>
      <c r="DG105" s="86"/>
      <c r="DH105" s="86"/>
      <c r="DI105" s="86"/>
      <c r="DJ105" s="86"/>
      <c r="DK105" s="87"/>
      <c r="DL105" s="88"/>
    </row>
    <row r="106" spans="2:116" ht="15" x14ac:dyDescent="0.25">
      <c r="B106" s="74" t="s">
        <v>151</v>
      </c>
      <c r="C106" s="75" t="s">
        <v>212</v>
      </c>
      <c r="D106" s="73"/>
      <c r="E106" s="73"/>
      <c r="F106" s="73" t="s">
        <v>135</v>
      </c>
      <c r="G106" s="52">
        <f t="shared" si="12"/>
        <v>10</v>
      </c>
      <c r="H106" s="50">
        <f t="shared" si="13"/>
        <v>1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7"/>
      <c r="T106" s="87"/>
      <c r="U106" s="87"/>
      <c r="V106" s="88"/>
      <c r="W106" s="89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7"/>
      <c r="AJ106" s="88"/>
      <c r="AK106" s="89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7"/>
      <c r="AX106" s="88"/>
      <c r="AY106" s="89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7"/>
      <c r="BL106" s="88"/>
      <c r="BM106" s="89"/>
      <c r="BN106" s="86">
        <v>10</v>
      </c>
      <c r="BO106" s="11"/>
      <c r="BP106" s="86"/>
      <c r="BQ106" s="86"/>
      <c r="BR106" s="86"/>
      <c r="BS106" s="86"/>
      <c r="BT106" s="86"/>
      <c r="BU106" s="86"/>
      <c r="BV106" s="86"/>
      <c r="BW106" s="86"/>
      <c r="BX106" s="86"/>
      <c r="BY106" s="87"/>
      <c r="BZ106" s="88">
        <v>1</v>
      </c>
      <c r="CA106" s="89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7"/>
      <c r="CN106" s="88"/>
      <c r="CO106" s="89"/>
      <c r="CP106" s="86"/>
      <c r="CQ106" s="86"/>
      <c r="CR106" s="86"/>
      <c r="CS106" s="86"/>
      <c r="CT106" s="86"/>
      <c r="CU106" s="86"/>
      <c r="CV106" s="86"/>
      <c r="CW106" s="86"/>
      <c r="CX106" s="86"/>
      <c r="CY106" s="87"/>
      <c r="CZ106" s="88"/>
      <c r="DA106" s="89"/>
      <c r="DB106" s="86"/>
      <c r="DC106" s="86"/>
      <c r="DD106" s="86"/>
      <c r="DE106" s="86"/>
      <c r="DF106" s="86"/>
      <c r="DG106" s="86"/>
      <c r="DH106" s="86"/>
      <c r="DI106" s="86"/>
      <c r="DJ106" s="86"/>
      <c r="DK106" s="87"/>
      <c r="DL106" s="88"/>
    </row>
    <row r="107" spans="2:116" ht="15" x14ac:dyDescent="0.25">
      <c r="B107" s="74" t="s">
        <v>152</v>
      </c>
      <c r="C107" s="75" t="s">
        <v>212</v>
      </c>
      <c r="D107" s="73"/>
      <c r="E107" s="73"/>
      <c r="F107" s="73" t="s">
        <v>135</v>
      </c>
      <c r="G107" s="52">
        <f t="shared" si="12"/>
        <v>10</v>
      </c>
      <c r="H107" s="50">
        <f t="shared" ref="H107:H114" si="14">SUM(V107,AJ107,AX107,BL107,BZ107,CN107,CZ107,DL107)</f>
        <v>1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/>
      <c r="T107" s="87"/>
      <c r="U107" s="87"/>
      <c r="V107" s="88"/>
      <c r="W107" s="89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7"/>
      <c r="AJ107" s="88"/>
      <c r="AK107" s="89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7"/>
      <c r="AX107" s="88"/>
      <c r="AY107" s="89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7"/>
      <c r="BL107" s="88"/>
      <c r="BM107" s="89"/>
      <c r="BN107" s="86"/>
      <c r="BO107" s="11"/>
      <c r="BP107" s="86"/>
      <c r="BQ107" s="86"/>
      <c r="BR107" s="86"/>
      <c r="BS107" s="86"/>
      <c r="BT107" s="86">
        <v>10</v>
      </c>
      <c r="BU107" s="86"/>
      <c r="BV107" s="86"/>
      <c r="BW107" s="86"/>
      <c r="BX107" s="86"/>
      <c r="BY107" s="87"/>
      <c r="BZ107" s="136">
        <v>1</v>
      </c>
      <c r="CA107" s="89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7"/>
      <c r="CN107" s="88"/>
      <c r="CO107" s="89"/>
      <c r="CP107" s="86"/>
      <c r="CQ107" s="86"/>
      <c r="CR107" s="86"/>
      <c r="CS107" s="86"/>
      <c r="CT107" s="86"/>
      <c r="CU107" s="86"/>
      <c r="CV107" s="86"/>
      <c r="CW107" s="86"/>
      <c r="CX107" s="86"/>
      <c r="CY107" s="87"/>
      <c r="CZ107" s="88"/>
      <c r="DA107" s="89"/>
      <c r="DB107" s="86"/>
      <c r="DC107" s="86"/>
      <c r="DD107" s="86"/>
      <c r="DE107" s="86"/>
      <c r="DF107" s="86"/>
      <c r="DG107" s="86"/>
      <c r="DH107" s="86"/>
      <c r="DI107" s="86"/>
      <c r="DJ107" s="86"/>
      <c r="DK107" s="87"/>
      <c r="DL107" s="88"/>
    </row>
    <row r="108" spans="2:116" ht="15" x14ac:dyDescent="0.25">
      <c r="B108" s="74" t="s">
        <v>153</v>
      </c>
      <c r="C108" s="75" t="s">
        <v>213</v>
      </c>
      <c r="D108" s="73"/>
      <c r="E108" s="73"/>
      <c r="F108" s="73" t="s">
        <v>135</v>
      </c>
      <c r="G108" s="52">
        <f t="shared" si="12"/>
        <v>10</v>
      </c>
      <c r="H108" s="50">
        <f t="shared" si="14"/>
        <v>1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7"/>
      <c r="T108" s="87"/>
      <c r="U108" s="87"/>
      <c r="V108" s="88"/>
      <c r="W108" s="89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7"/>
      <c r="AJ108" s="88"/>
      <c r="AK108" s="89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7"/>
      <c r="AX108" s="88"/>
      <c r="AY108" s="89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7"/>
      <c r="BL108" s="88"/>
      <c r="BM108" s="89">
        <v>10</v>
      </c>
      <c r="BN108" s="86"/>
      <c r="BO108" s="11"/>
      <c r="BP108" s="86"/>
      <c r="BQ108" s="86"/>
      <c r="BR108" s="86"/>
      <c r="BS108" s="86"/>
      <c r="BT108" s="86"/>
      <c r="BU108" s="86"/>
      <c r="BV108" s="86"/>
      <c r="BW108" s="86"/>
      <c r="BX108" s="86"/>
      <c r="BY108" s="87"/>
      <c r="BZ108" s="88">
        <v>1</v>
      </c>
      <c r="CA108" s="89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7"/>
      <c r="CN108" s="88"/>
      <c r="CO108" s="89"/>
      <c r="CP108" s="86"/>
      <c r="CQ108" s="86"/>
      <c r="CR108" s="86"/>
      <c r="CS108" s="86"/>
      <c r="CT108" s="86"/>
      <c r="CU108" s="86"/>
      <c r="CV108" s="86"/>
      <c r="CW108" s="86"/>
      <c r="CX108" s="86"/>
      <c r="CY108" s="87"/>
      <c r="CZ108" s="88"/>
      <c r="DA108" s="89"/>
      <c r="DB108" s="86"/>
      <c r="DC108" s="86"/>
      <c r="DD108" s="86"/>
      <c r="DE108" s="86"/>
      <c r="DF108" s="86"/>
      <c r="DG108" s="86"/>
      <c r="DH108" s="86"/>
      <c r="DI108" s="86"/>
      <c r="DJ108" s="86"/>
      <c r="DK108" s="87"/>
      <c r="DL108" s="88"/>
    </row>
    <row r="109" spans="2:116" ht="15" x14ac:dyDescent="0.25">
      <c r="B109" s="74" t="s">
        <v>154</v>
      </c>
      <c r="C109" s="75" t="s">
        <v>213</v>
      </c>
      <c r="D109" s="73"/>
      <c r="E109" s="73"/>
      <c r="F109" s="73" t="s">
        <v>135</v>
      </c>
      <c r="G109" s="52">
        <f t="shared" si="12"/>
        <v>10</v>
      </c>
      <c r="H109" s="50">
        <f t="shared" si="14"/>
        <v>1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7"/>
      <c r="T109" s="87"/>
      <c r="U109" s="87"/>
      <c r="V109" s="88"/>
      <c r="W109" s="89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7"/>
      <c r="AJ109" s="88"/>
      <c r="AK109" s="89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7"/>
      <c r="AX109" s="88"/>
      <c r="AY109" s="89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7"/>
      <c r="BL109" s="88"/>
      <c r="BM109" s="89"/>
      <c r="BN109" s="86"/>
      <c r="BO109" s="11"/>
      <c r="BP109" s="86"/>
      <c r="BQ109" s="86"/>
      <c r="BR109" s="86"/>
      <c r="BS109" s="86"/>
      <c r="BT109" s="86">
        <v>10</v>
      </c>
      <c r="BU109" s="86"/>
      <c r="BV109" s="86"/>
      <c r="BW109" s="86"/>
      <c r="BX109" s="86"/>
      <c r="BY109" s="87"/>
      <c r="BZ109" s="88">
        <v>1</v>
      </c>
      <c r="CA109" s="89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7"/>
      <c r="CN109" s="88"/>
      <c r="CO109" s="89"/>
      <c r="CP109" s="86"/>
      <c r="CQ109" s="86"/>
      <c r="CR109" s="86"/>
      <c r="CS109" s="86"/>
      <c r="CT109" s="86"/>
      <c r="CU109" s="86"/>
      <c r="CV109" s="86"/>
      <c r="CW109" s="86"/>
      <c r="CX109" s="86"/>
      <c r="CY109" s="87"/>
      <c r="CZ109" s="88"/>
      <c r="DA109" s="89"/>
      <c r="DB109" s="86"/>
      <c r="DC109" s="86"/>
      <c r="DD109" s="86"/>
      <c r="DE109" s="86"/>
      <c r="DF109" s="86"/>
      <c r="DG109" s="86"/>
      <c r="DH109" s="86"/>
      <c r="DI109" s="86"/>
      <c r="DJ109" s="86"/>
      <c r="DK109" s="87"/>
      <c r="DL109" s="88"/>
    </row>
    <row r="110" spans="2:116" ht="15" x14ac:dyDescent="0.25">
      <c r="B110" s="74" t="s">
        <v>155</v>
      </c>
      <c r="C110" s="75" t="s">
        <v>214</v>
      </c>
      <c r="D110" s="73"/>
      <c r="E110" s="73"/>
      <c r="F110" s="73" t="s">
        <v>135</v>
      </c>
      <c r="G110" s="52">
        <f t="shared" si="12"/>
        <v>20</v>
      </c>
      <c r="H110" s="50">
        <f t="shared" si="14"/>
        <v>2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7"/>
      <c r="T110" s="87"/>
      <c r="U110" s="87"/>
      <c r="V110" s="88"/>
      <c r="W110" s="89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7"/>
      <c r="AJ110" s="88"/>
      <c r="AK110" s="89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7"/>
      <c r="AX110" s="88"/>
      <c r="AY110" s="89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7"/>
      <c r="BL110" s="88"/>
      <c r="BM110" s="89"/>
      <c r="BN110" s="86"/>
      <c r="BO110" s="11"/>
      <c r="BP110" s="86"/>
      <c r="BQ110" s="86"/>
      <c r="BR110" s="86"/>
      <c r="BS110" s="86"/>
      <c r="BT110" s="86">
        <v>20</v>
      </c>
      <c r="BU110" s="86"/>
      <c r="BV110" s="86"/>
      <c r="BW110" s="86"/>
      <c r="BX110" s="86"/>
      <c r="BY110" s="87"/>
      <c r="BZ110" s="88">
        <v>2</v>
      </c>
      <c r="CA110" s="89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7"/>
      <c r="CN110" s="88"/>
      <c r="CO110" s="89"/>
      <c r="CP110" s="86"/>
      <c r="CQ110" s="86"/>
      <c r="CR110" s="86"/>
      <c r="CS110" s="86"/>
      <c r="CT110" s="86"/>
      <c r="CU110" s="86"/>
      <c r="CV110" s="86"/>
      <c r="CW110" s="86"/>
      <c r="CX110" s="86"/>
      <c r="CY110" s="87"/>
      <c r="CZ110" s="88"/>
      <c r="DA110" s="89"/>
      <c r="DB110" s="86"/>
      <c r="DC110" s="86"/>
      <c r="DD110" s="86"/>
      <c r="DE110" s="86"/>
      <c r="DF110" s="86"/>
      <c r="DG110" s="86"/>
      <c r="DH110" s="86"/>
      <c r="DI110" s="86"/>
      <c r="DJ110" s="86"/>
      <c r="DK110" s="87"/>
      <c r="DL110" s="88"/>
    </row>
    <row r="111" spans="2:116" ht="15" x14ac:dyDescent="0.25">
      <c r="B111" s="74" t="s">
        <v>156</v>
      </c>
      <c r="C111" s="75" t="s">
        <v>215</v>
      </c>
      <c r="D111" s="73"/>
      <c r="E111" s="73"/>
      <c r="F111" s="73" t="s">
        <v>136</v>
      </c>
      <c r="G111" s="52">
        <f t="shared" si="12"/>
        <v>10</v>
      </c>
      <c r="H111" s="50">
        <f t="shared" si="14"/>
        <v>1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7"/>
      <c r="T111" s="87"/>
      <c r="U111" s="87"/>
      <c r="V111" s="88"/>
      <c r="W111" s="89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7"/>
      <c r="AJ111" s="88"/>
      <c r="AK111" s="89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7"/>
      <c r="AX111" s="88"/>
      <c r="AY111" s="89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7"/>
      <c r="BL111" s="88"/>
      <c r="BM111" s="89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7"/>
      <c r="BZ111" s="88"/>
      <c r="CA111" s="89">
        <v>10</v>
      </c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7"/>
      <c r="CN111" s="88">
        <v>1</v>
      </c>
      <c r="CO111" s="89"/>
      <c r="CP111" s="86"/>
      <c r="CQ111" s="86"/>
      <c r="CR111" s="86"/>
      <c r="CS111" s="86"/>
      <c r="CT111" s="86"/>
      <c r="CU111" s="86"/>
      <c r="CV111" s="86"/>
      <c r="CW111" s="86"/>
      <c r="CX111" s="86"/>
      <c r="CY111" s="87"/>
      <c r="CZ111" s="88"/>
      <c r="DA111" s="89"/>
      <c r="DB111" s="86"/>
      <c r="DC111" s="86"/>
      <c r="DD111" s="86"/>
      <c r="DE111" s="86"/>
      <c r="DF111" s="86"/>
      <c r="DG111" s="86"/>
      <c r="DH111" s="86"/>
      <c r="DI111" s="86"/>
      <c r="DJ111" s="86"/>
      <c r="DK111" s="87"/>
      <c r="DL111" s="88"/>
    </row>
    <row r="112" spans="2:116" ht="15" x14ac:dyDescent="0.25">
      <c r="B112" s="74" t="s">
        <v>157</v>
      </c>
      <c r="C112" s="75" t="s">
        <v>215</v>
      </c>
      <c r="D112" s="73"/>
      <c r="E112" s="73"/>
      <c r="F112" s="73" t="s">
        <v>136</v>
      </c>
      <c r="G112" s="52">
        <f t="shared" si="12"/>
        <v>10</v>
      </c>
      <c r="H112" s="50">
        <f t="shared" si="14"/>
        <v>1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/>
      <c r="T112" s="87"/>
      <c r="U112" s="87"/>
      <c r="V112" s="88"/>
      <c r="W112" s="89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7"/>
      <c r="AJ112" s="88"/>
      <c r="AK112" s="89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7"/>
      <c r="AX112" s="88"/>
      <c r="AY112" s="89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7"/>
      <c r="BL112" s="88"/>
      <c r="BM112" s="89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7"/>
      <c r="BZ112" s="88"/>
      <c r="CA112" s="89"/>
      <c r="CB112" s="86">
        <v>10</v>
      </c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7"/>
      <c r="CN112" s="136">
        <v>1</v>
      </c>
      <c r="CO112" s="89"/>
      <c r="CP112" s="86"/>
      <c r="CQ112" s="86"/>
      <c r="CR112" s="86"/>
      <c r="CS112" s="86"/>
      <c r="CT112" s="86"/>
      <c r="CU112" s="86"/>
      <c r="CV112" s="86"/>
      <c r="CW112" s="86"/>
      <c r="CX112" s="86"/>
      <c r="CY112" s="87"/>
      <c r="CZ112" s="88"/>
      <c r="DA112" s="89"/>
      <c r="DB112" s="86"/>
      <c r="DC112" s="86"/>
      <c r="DD112" s="86"/>
      <c r="DE112" s="86"/>
      <c r="DF112" s="86"/>
      <c r="DG112" s="86"/>
      <c r="DH112" s="86"/>
      <c r="DI112" s="86"/>
      <c r="DJ112" s="86"/>
      <c r="DK112" s="87"/>
      <c r="DL112" s="88"/>
    </row>
    <row r="113" spans="2:116" ht="15" x14ac:dyDescent="0.25">
      <c r="B113" s="74" t="s">
        <v>158</v>
      </c>
      <c r="C113" s="75" t="s">
        <v>216</v>
      </c>
      <c r="D113" s="73"/>
      <c r="E113" s="73"/>
      <c r="F113" s="73" t="s">
        <v>136</v>
      </c>
      <c r="G113" s="52">
        <f t="shared" si="12"/>
        <v>10</v>
      </c>
      <c r="H113" s="50">
        <f t="shared" si="14"/>
        <v>1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7"/>
      <c r="T113" s="87"/>
      <c r="U113" s="87"/>
      <c r="V113" s="88"/>
      <c r="W113" s="89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7"/>
      <c r="AJ113" s="88"/>
      <c r="AK113" s="89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7"/>
      <c r="AX113" s="88"/>
      <c r="AY113" s="89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7"/>
      <c r="BL113" s="88"/>
      <c r="BM113" s="89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7"/>
      <c r="BZ113" s="88"/>
      <c r="CA113" s="89">
        <v>10</v>
      </c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7"/>
      <c r="CN113" s="88">
        <v>1</v>
      </c>
      <c r="CO113" s="89"/>
      <c r="CP113" s="86"/>
      <c r="CQ113" s="86"/>
      <c r="CR113" s="86"/>
      <c r="CS113" s="86"/>
      <c r="CT113" s="86"/>
      <c r="CU113" s="86"/>
      <c r="CV113" s="86"/>
      <c r="CW113" s="86"/>
      <c r="CX113" s="86"/>
      <c r="CY113" s="87"/>
      <c r="CZ113" s="88"/>
      <c r="DA113" s="89"/>
      <c r="DB113" s="86"/>
      <c r="DC113" s="86"/>
      <c r="DD113" s="86"/>
      <c r="DE113" s="86"/>
      <c r="DF113" s="86"/>
      <c r="DG113" s="86"/>
      <c r="DH113" s="86"/>
      <c r="DI113" s="86"/>
      <c r="DJ113" s="86"/>
      <c r="DK113" s="87"/>
      <c r="DL113" s="88"/>
    </row>
    <row r="114" spans="2:116" ht="15" x14ac:dyDescent="0.25">
      <c r="B114" s="74" t="s">
        <v>159</v>
      </c>
      <c r="C114" s="75" t="s">
        <v>216</v>
      </c>
      <c r="D114" s="73"/>
      <c r="E114" s="73"/>
      <c r="F114" s="73" t="s">
        <v>136</v>
      </c>
      <c r="G114" s="52">
        <f t="shared" si="12"/>
        <v>10</v>
      </c>
      <c r="H114" s="50">
        <f t="shared" si="14"/>
        <v>1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7"/>
      <c r="T114" s="87"/>
      <c r="U114" s="87"/>
      <c r="V114" s="88"/>
      <c r="W114" s="89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7"/>
      <c r="AJ114" s="88"/>
      <c r="AK114" s="89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7"/>
      <c r="AX114" s="88"/>
      <c r="AY114" s="89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7"/>
      <c r="BL114" s="88"/>
      <c r="BM114" s="89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7"/>
      <c r="BZ114" s="88"/>
      <c r="CA114" s="89"/>
      <c r="CB114" s="86">
        <v>10</v>
      </c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7"/>
      <c r="CN114" s="136">
        <v>1</v>
      </c>
      <c r="CO114" s="89"/>
      <c r="CP114" s="86"/>
      <c r="CQ114" s="86"/>
      <c r="CR114" s="86"/>
      <c r="CS114" s="86"/>
      <c r="CT114" s="86"/>
      <c r="CU114" s="86"/>
      <c r="CV114" s="86"/>
      <c r="CW114" s="86"/>
      <c r="CX114" s="86"/>
      <c r="CY114" s="87"/>
      <c r="CZ114" s="88"/>
      <c r="DA114" s="89"/>
      <c r="DB114" s="86"/>
      <c r="DC114" s="86"/>
      <c r="DD114" s="86"/>
      <c r="DE114" s="86"/>
      <c r="DF114" s="86"/>
      <c r="DG114" s="86"/>
      <c r="DH114" s="86"/>
      <c r="DI114" s="86"/>
      <c r="DJ114" s="86"/>
      <c r="DK114" s="87"/>
      <c r="DL114" s="88"/>
    </row>
    <row r="115" spans="2:116" ht="15" x14ac:dyDescent="0.25">
      <c r="B115" s="74" t="s">
        <v>160</v>
      </c>
      <c r="C115" s="75" t="s">
        <v>191</v>
      </c>
      <c r="D115" s="73"/>
      <c r="E115" s="73"/>
      <c r="F115" s="73" t="s">
        <v>136</v>
      </c>
      <c r="G115" s="52">
        <f t="shared" si="12"/>
        <v>10</v>
      </c>
      <c r="H115" s="50">
        <f t="shared" ref="H115:H130" si="15">SUM(V115,AJ115,AX115,BL115,BZ115,CN115,CZ115,DL115)</f>
        <v>1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7"/>
      <c r="T115" s="87"/>
      <c r="U115" s="87"/>
      <c r="V115" s="88"/>
      <c r="W115" s="89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7"/>
      <c r="AJ115" s="88"/>
      <c r="AK115" s="89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7"/>
      <c r="AX115" s="88"/>
      <c r="AY115" s="89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7"/>
      <c r="BL115" s="88"/>
      <c r="BM115" s="89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7"/>
      <c r="BZ115" s="88"/>
      <c r="CA115" s="89">
        <v>10</v>
      </c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8">
        <v>1</v>
      </c>
      <c r="CO115" s="89"/>
      <c r="CP115" s="86"/>
      <c r="CQ115" s="86"/>
      <c r="CR115" s="86"/>
      <c r="CS115" s="86"/>
      <c r="CT115" s="86"/>
      <c r="CU115" s="86"/>
      <c r="CV115" s="86"/>
      <c r="CW115" s="86"/>
      <c r="CX115" s="86"/>
      <c r="CY115" s="87"/>
      <c r="CZ115" s="88"/>
      <c r="DA115" s="89"/>
      <c r="DB115" s="86"/>
      <c r="DC115" s="86"/>
      <c r="DD115" s="86"/>
      <c r="DE115" s="86"/>
      <c r="DF115" s="86"/>
      <c r="DG115" s="86"/>
      <c r="DH115" s="86"/>
      <c r="DI115" s="86"/>
      <c r="DJ115" s="86"/>
      <c r="DK115" s="87"/>
      <c r="DL115" s="88"/>
    </row>
    <row r="116" spans="2:116" ht="15" x14ac:dyDescent="0.25">
      <c r="B116" s="74" t="s">
        <v>161</v>
      </c>
      <c r="C116" s="75" t="s">
        <v>191</v>
      </c>
      <c r="D116" s="73"/>
      <c r="E116" s="73"/>
      <c r="F116" s="73" t="s">
        <v>136</v>
      </c>
      <c r="G116" s="52">
        <f t="shared" si="12"/>
        <v>10</v>
      </c>
      <c r="H116" s="50">
        <f t="shared" si="15"/>
        <v>1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7"/>
      <c r="T116" s="87"/>
      <c r="U116" s="87"/>
      <c r="V116" s="88"/>
      <c r="W116" s="89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7"/>
      <c r="AJ116" s="88"/>
      <c r="AK116" s="89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7"/>
      <c r="AX116" s="88"/>
      <c r="AY116" s="89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7"/>
      <c r="BL116" s="88"/>
      <c r="BM116" s="89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7"/>
      <c r="BZ116" s="88"/>
      <c r="CA116" s="89"/>
      <c r="CB116" s="86">
        <v>10</v>
      </c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7"/>
      <c r="CN116" s="88">
        <v>1</v>
      </c>
      <c r="CO116" s="89"/>
      <c r="CP116" s="86"/>
      <c r="CQ116" s="86"/>
      <c r="CR116" s="86"/>
      <c r="CS116" s="86"/>
      <c r="CT116" s="86"/>
      <c r="CU116" s="86"/>
      <c r="CV116" s="86"/>
      <c r="CW116" s="86"/>
      <c r="CX116" s="86"/>
      <c r="CY116" s="87"/>
      <c r="CZ116" s="88"/>
      <c r="DA116" s="89"/>
      <c r="DB116" s="86"/>
      <c r="DC116" s="86"/>
      <c r="DD116" s="86"/>
      <c r="DE116" s="86"/>
      <c r="DF116" s="86"/>
      <c r="DG116" s="86"/>
      <c r="DH116" s="86"/>
      <c r="DI116" s="86"/>
      <c r="DJ116" s="86"/>
      <c r="DK116" s="87"/>
      <c r="DL116" s="88"/>
    </row>
    <row r="117" spans="2:116" ht="15" x14ac:dyDescent="0.25">
      <c r="B117" s="74" t="s">
        <v>162</v>
      </c>
      <c r="C117" s="75" t="s">
        <v>192</v>
      </c>
      <c r="D117" s="73"/>
      <c r="E117" s="73"/>
      <c r="F117" s="73" t="s">
        <v>136</v>
      </c>
      <c r="G117" s="52">
        <f t="shared" si="12"/>
        <v>10</v>
      </c>
      <c r="H117" s="50">
        <f t="shared" si="15"/>
        <v>1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7"/>
      <c r="T117" s="87"/>
      <c r="U117" s="87"/>
      <c r="V117" s="88"/>
      <c r="W117" s="89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7"/>
      <c r="AJ117" s="88"/>
      <c r="AK117" s="89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7"/>
      <c r="AX117" s="88"/>
      <c r="AY117" s="89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7"/>
      <c r="BL117" s="88"/>
      <c r="BM117" s="89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7"/>
      <c r="BZ117" s="88"/>
      <c r="CA117" s="89">
        <v>10</v>
      </c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7"/>
      <c r="CN117" s="88">
        <v>1</v>
      </c>
      <c r="CO117" s="89"/>
      <c r="CP117" s="86"/>
      <c r="CQ117" s="86"/>
      <c r="CR117" s="86"/>
      <c r="CS117" s="86"/>
      <c r="CT117" s="86"/>
      <c r="CU117" s="86"/>
      <c r="CV117" s="86"/>
      <c r="CW117" s="86"/>
      <c r="CX117" s="86"/>
      <c r="CY117" s="87"/>
      <c r="CZ117" s="88"/>
      <c r="DA117" s="89"/>
      <c r="DB117" s="86"/>
      <c r="DC117" s="86"/>
      <c r="DD117" s="86"/>
      <c r="DE117" s="86"/>
      <c r="DF117" s="86"/>
      <c r="DG117" s="86"/>
      <c r="DH117" s="86"/>
      <c r="DI117" s="86"/>
      <c r="DJ117" s="86"/>
      <c r="DK117" s="87"/>
      <c r="DL117" s="88"/>
    </row>
    <row r="118" spans="2:116" ht="15" x14ac:dyDescent="0.25">
      <c r="B118" s="74" t="s">
        <v>163</v>
      </c>
      <c r="C118" s="75" t="s">
        <v>192</v>
      </c>
      <c r="D118" s="73"/>
      <c r="E118" s="73"/>
      <c r="F118" s="73" t="s">
        <v>136</v>
      </c>
      <c r="G118" s="52">
        <f t="shared" si="12"/>
        <v>10</v>
      </c>
      <c r="H118" s="50">
        <f t="shared" si="15"/>
        <v>1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7"/>
      <c r="T118" s="87"/>
      <c r="U118" s="87"/>
      <c r="V118" s="88"/>
      <c r="W118" s="89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7"/>
      <c r="AJ118" s="88"/>
      <c r="AK118" s="89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7"/>
      <c r="AX118" s="88"/>
      <c r="AY118" s="89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7"/>
      <c r="BL118" s="88"/>
      <c r="BM118" s="89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7"/>
      <c r="BZ118" s="88"/>
      <c r="CA118" s="89"/>
      <c r="CB118" s="86">
        <v>10</v>
      </c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7"/>
      <c r="CN118" s="136">
        <v>1</v>
      </c>
      <c r="CO118" s="89"/>
      <c r="CP118" s="86"/>
      <c r="CQ118" s="86"/>
      <c r="CR118" s="86"/>
      <c r="CS118" s="86"/>
      <c r="CT118" s="86"/>
      <c r="CU118" s="86"/>
      <c r="CV118" s="86"/>
      <c r="CW118" s="86"/>
      <c r="CX118" s="86"/>
      <c r="CY118" s="87"/>
      <c r="CZ118" s="88"/>
      <c r="DA118" s="89"/>
      <c r="DB118" s="86"/>
      <c r="DC118" s="86"/>
      <c r="DD118" s="86"/>
      <c r="DE118" s="86"/>
      <c r="DF118" s="86"/>
      <c r="DG118" s="86"/>
      <c r="DH118" s="86"/>
      <c r="DI118" s="86"/>
      <c r="DJ118" s="86"/>
      <c r="DK118" s="87"/>
      <c r="DL118" s="88"/>
    </row>
    <row r="119" spans="2:116" ht="15" x14ac:dyDescent="0.25">
      <c r="B119" s="74" t="s">
        <v>164</v>
      </c>
      <c r="C119" s="75" t="s">
        <v>193</v>
      </c>
      <c r="D119" s="73"/>
      <c r="E119" s="73"/>
      <c r="F119" s="73" t="s">
        <v>136</v>
      </c>
      <c r="G119" s="52">
        <f t="shared" si="12"/>
        <v>10</v>
      </c>
      <c r="H119" s="50">
        <f t="shared" si="15"/>
        <v>1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7"/>
      <c r="T119" s="87"/>
      <c r="U119" s="87"/>
      <c r="V119" s="88"/>
      <c r="W119" s="89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7"/>
      <c r="AJ119" s="88"/>
      <c r="AK119" s="89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7"/>
      <c r="AX119" s="88"/>
      <c r="AY119" s="89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7"/>
      <c r="BL119" s="88"/>
      <c r="BM119" s="89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7"/>
      <c r="BZ119" s="88"/>
      <c r="CA119" s="89">
        <v>10</v>
      </c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7"/>
      <c r="CN119" s="88">
        <v>1</v>
      </c>
      <c r="CO119" s="89"/>
      <c r="CP119" s="86"/>
      <c r="CQ119" s="86"/>
      <c r="CR119" s="86"/>
      <c r="CS119" s="86"/>
      <c r="CT119" s="86"/>
      <c r="CU119" s="86"/>
      <c r="CV119" s="86"/>
      <c r="CW119" s="86"/>
      <c r="CX119" s="86"/>
      <c r="CY119" s="87"/>
      <c r="CZ119" s="88"/>
      <c r="DA119" s="89"/>
      <c r="DB119" s="86"/>
      <c r="DC119" s="86"/>
      <c r="DD119" s="86"/>
      <c r="DE119" s="86"/>
      <c r="DF119" s="86"/>
      <c r="DG119" s="86"/>
      <c r="DH119" s="86"/>
      <c r="DI119" s="86"/>
      <c r="DJ119" s="86"/>
      <c r="DK119" s="87"/>
      <c r="DL119" s="88"/>
    </row>
    <row r="120" spans="2:116" ht="15" x14ac:dyDescent="0.25">
      <c r="B120" s="74" t="s">
        <v>165</v>
      </c>
      <c r="C120" s="75" t="s">
        <v>194</v>
      </c>
      <c r="D120" s="73"/>
      <c r="E120" s="73"/>
      <c r="F120" s="73" t="s">
        <v>136</v>
      </c>
      <c r="G120" s="52">
        <f t="shared" si="12"/>
        <v>10</v>
      </c>
      <c r="H120" s="50">
        <f t="shared" si="15"/>
        <v>1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7"/>
      <c r="T120" s="87"/>
      <c r="U120" s="87"/>
      <c r="V120" s="88"/>
      <c r="W120" s="89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7"/>
      <c r="AJ120" s="88"/>
      <c r="AK120" s="89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7"/>
      <c r="AX120" s="88"/>
      <c r="AY120" s="89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7"/>
      <c r="BL120" s="88"/>
      <c r="BM120" s="89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7"/>
      <c r="BZ120" s="88"/>
      <c r="CA120" s="89">
        <v>10</v>
      </c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7"/>
      <c r="CN120" s="88">
        <v>1</v>
      </c>
      <c r="CO120" s="89"/>
      <c r="CP120" s="86"/>
      <c r="CQ120" s="86"/>
      <c r="CR120" s="86"/>
      <c r="CS120" s="86"/>
      <c r="CT120" s="86"/>
      <c r="CU120" s="86"/>
      <c r="CV120" s="86"/>
      <c r="CW120" s="86"/>
      <c r="CX120" s="86"/>
      <c r="CY120" s="87"/>
      <c r="CZ120" s="88"/>
      <c r="DA120" s="89"/>
      <c r="DB120" s="86"/>
      <c r="DC120" s="86"/>
      <c r="DD120" s="86"/>
      <c r="DE120" s="86"/>
      <c r="DF120" s="86"/>
      <c r="DG120" s="86"/>
      <c r="DH120" s="86"/>
      <c r="DI120" s="86"/>
      <c r="DJ120" s="86"/>
      <c r="DK120" s="87"/>
      <c r="DL120" s="88"/>
    </row>
    <row r="121" spans="2:116" ht="15" x14ac:dyDescent="0.25">
      <c r="B121" s="74" t="s">
        <v>166</v>
      </c>
      <c r="C121" s="75" t="s">
        <v>195</v>
      </c>
      <c r="D121" s="73"/>
      <c r="E121" s="73"/>
      <c r="F121" s="73" t="s">
        <v>136</v>
      </c>
      <c r="G121" s="52">
        <f t="shared" si="12"/>
        <v>15</v>
      </c>
      <c r="H121" s="50">
        <f t="shared" si="15"/>
        <v>2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7"/>
      <c r="T121" s="87"/>
      <c r="U121" s="87"/>
      <c r="V121" s="88"/>
      <c r="W121" s="89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7"/>
      <c r="AJ121" s="88"/>
      <c r="AK121" s="89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7"/>
      <c r="AX121" s="88"/>
      <c r="AY121" s="89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7"/>
      <c r="BL121" s="88"/>
      <c r="BM121" s="89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7"/>
      <c r="BZ121" s="88"/>
      <c r="CA121" s="89"/>
      <c r="CB121" s="86"/>
      <c r="CC121" s="86">
        <v>15</v>
      </c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8">
        <v>2</v>
      </c>
      <c r="CO121" s="89"/>
      <c r="CP121" s="86"/>
      <c r="CQ121" s="86"/>
      <c r="CR121" s="86"/>
      <c r="CS121" s="86"/>
      <c r="CT121" s="86"/>
      <c r="CU121" s="86"/>
      <c r="CV121" s="86"/>
      <c r="CW121" s="86"/>
      <c r="CX121" s="86"/>
      <c r="CY121" s="87"/>
      <c r="CZ121" s="88"/>
      <c r="DA121" s="89"/>
      <c r="DB121" s="86"/>
      <c r="DC121" s="86"/>
      <c r="DD121" s="86"/>
      <c r="DE121" s="86"/>
      <c r="DF121" s="86"/>
      <c r="DG121" s="86"/>
      <c r="DH121" s="86"/>
      <c r="DI121" s="86"/>
      <c r="DJ121" s="86"/>
      <c r="DK121" s="87"/>
      <c r="DL121" s="88"/>
    </row>
    <row r="122" spans="2:116" ht="15" x14ac:dyDescent="0.25">
      <c r="B122" s="74" t="s">
        <v>167</v>
      </c>
      <c r="C122" s="75" t="s">
        <v>196</v>
      </c>
      <c r="D122" s="73"/>
      <c r="E122" s="73"/>
      <c r="F122" s="73" t="s">
        <v>136</v>
      </c>
      <c r="G122" s="52">
        <f t="shared" si="12"/>
        <v>15</v>
      </c>
      <c r="H122" s="50">
        <f t="shared" si="15"/>
        <v>2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7"/>
      <c r="T122" s="87"/>
      <c r="U122" s="87"/>
      <c r="V122" s="88"/>
      <c r="W122" s="89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7"/>
      <c r="AJ122" s="88"/>
      <c r="AK122" s="89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7"/>
      <c r="AX122" s="88"/>
      <c r="AY122" s="89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7"/>
      <c r="BL122" s="88"/>
      <c r="BM122" s="89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7"/>
      <c r="BZ122" s="88"/>
      <c r="CA122" s="89"/>
      <c r="CB122" s="86">
        <v>15</v>
      </c>
      <c r="CD122" s="86"/>
      <c r="CE122" s="86"/>
      <c r="CF122" s="86"/>
      <c r="CG122" s="86"/>
      <c r="CH122" s="86"/>
      <c r="CI122" s="86"/>
      <c r="CJ122" s="86"/>
      <c r="CK122" s="86"/>
      <c r="CL122" s="86"/>
      <c r="CM122" s="87"/>
      <c r="CN122" s="88">
        <v>2</v>
      </c>
      <c r="CO122" s="89"/>
      <c r="CP122" s="86"/>
      <c r="CQ122" s="86"/>
      <c r="CR122" s="86"/>
      <c r="CS122" s="86"/>
      <c r="CT122" s="86"/>
      <c r="CU122" s="86"/>
      <c r="CV122" s="86"/>
      <c r="CW122" s="86"/>
      <c r="CX122" s="86"/>
      <c r="CY122" s="87"/>
      <c r="CZ122" s="88"/>
      <c r="DA122" s="89"/>
      <c r="DB122" s="86"/>
      <c r="DC122" s="86"/>
      <c r="DD122" s="86"/>
      <c r="DE122" s="86"/>
      <c r="DF122" s="86"/>
      <c r="DG122" s="86"/>
      <c r="DH122" s="86"/>
      <c r="DI122" s="86"/>
      <c r="DJ122" s="86"/>
      <c r="DK122" s="87"/>
      <c r="DL122" s="88"/>
    </row>
    <row r="123" spans="2:116" ht="15" x14ac:dyDescent="0.25">
      <c r="B123" s="74" t="s">
        <v>168</v>
      </c>
      <c r="C123" s="75" t="s">
        <v>197</v>
      </c>
      <c r="D123" s="73"/>
      <c r="E123" s="73"/>
      <c r="F123" s="73" t="s">
        <v>136</v>
      </c>
      <c r="G123" s="52">
        <f t="shared" si="12"/>
        <v>10</v>
      </c>
      <c r="H123" s="50">
        <f t="shared" si="15"/>
        <v>1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7"/>
      <c r="T123" s="87"/>
      <c r="U123" s="87"/>
      <c r="V123" s="88"/>
      <c r="W123" s="89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7"/>
      <c r="AJ123" s="88"/>
      <c r="AK123" s="89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7"/>
      <c r="AX123" s="88"/>
      <c r="AY123" s="89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7"/>
      <c r="BL123" s="88"/>
      <c r="BM123" s="89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7"/>
      <c r="BZ123" s="88"/>
      <c r="CA123" s="89">
        <v>10</v>
      </c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7"/>
      <c r="CN123" s="88">
        <v>1</v>
      </c>
      <c r="CO123" s="89"/>
      <c r="CP123" s="86"/>
      <c r="CQ123" s="86"/>
      <c r="CR123" s="86"/>
      <c r="CS123" s="86"/>
      <c r="CT123" s="86"/>
      <c r="CU123" s="86"/>
      <c r="CV123" s="86"/>
      <c r="CW123" s="86"/>
      <c r="CX123" s="86"/>
      <c r="CY123" s="87"/>
      <c r="CZ123" s="88"/>
      <c r="DA123" s="89"/>
      <c r="DB123" s="86"/>
      <c r="DC123" s="86"/>
      <c r="DD123" s="86"/>
      <c r="DE123" s="86"/>
      <c r="DF123" s="86"/>
      <c r="DG123" s="86"/>
      <c r="DH123" s="86"/>
      <c r="DI123" s="86"/>
      <c r="DJ123" s="86"/>
      <c r="DK123" s="87"/>
      <c r="DL123" s="88"/>
    </row>
    <row r="124" spans="2:116" ht="15" x14ac:dyDescent="0.25">
      <c r="B124" s="74" t="s">
        <v>169</v>
      </c>
      <c r="C124" s="75" t="s">
        <v>197</v>
      </c>
      <c r="D124" s="73"/>
      <c r="E124" s="73"/>
      <c r="F124" s="73" t="s">
        <v>136</v>
      </c>
      <c r="G124" s="52">
        <f t="shared" si="12"/>
        <v>10</v>
      </c>
      <c r="H124" s="50">
        <f t="shared" si="15"/>
        <v>1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7"/>
      <c r="T124" s="87"/>
      <c r="U124" s="87"/>
      <c r="V124" s="88"/>
      <c r="W124" s="89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7"/>
      <c r="AJ124" s="88"/>
      <c r="AK124" s="89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7"/>
      <c r="AX124" s="88"/>
      <c r="AY124" s="89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7"/>
      <c r="BL124" s="88"/>
      <c r="BM124" s="89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7"/>
      <c r="BZ124" s="88"/>
      <c r="CA124" s="89"/>
      <c r="CB124" s="86"/>
      <c r="CD124" s="86"/>
      <c r="CE124" s="86"/>
      <c r="CF124" s="86"/>
      <c r="CG124" s="86"/>
      <c r="CH124" s="86">
        <v>10</v>
      </c>
      <c r="CI124" s="86"/>
      <c r="CJ124" s="86"/>
      <c r="CK124" s="86"/>
      <c r="CL124" s="86"/>
      <c r="CM124" s="87"/>
      <c r="CN124" s="88">
        <v>1</v>
      </c>
      <c r="CO124" s="89"/>
      <c r="CP124" s="86"/>
      <c r="CQ124" s="86"/>
      <c r="CR124" s="86"/>
      <c r="CS124" s="86"/>
      <c r="CT124" s="86"/>
      <c r="CU124" s="86"/>
      <c r="CV124" s="86"/>
      <c r="CW124" s="86"/>
      <c r="CX124" s="86"/>
      <c r="CY124" s="87"/>
      <c r="CZ124" s="88"/>
      <c r="DA124" s="89"/>
      <c r="DB124" s="86"/>
      <c r="DC124" s="86"/>
      <c r="DD124" s="86"/>
      <c r="DE124" s="86"/>
      <c r="DF124" s="86"/>
      <c r="DG124" s="86"/>
      <c r="DH124" s="86"/>
      <c r="DI124" s="86"/>
      <c r="DJ124" s="86"/>
      <c r="DK124" s="87"/>
      <c r="DL124" s="88"/>
    </row>
    <row r="125" spans="2:116" ht="15" x14ac:dyDescent="0.25">
      <c r="B125" s="74" t="s">
        <v>170</v>
      </c>
      <c r="C125" s="75" t="s">
        <v>198</v>
      </c>
      <c r="D125" s="73"/>
      <c r="E125" s="73"/>
      <c r="F125" s="73" t="s">
        <v>136</v>
      </c>
      <c r="G125" s="52">
        <f t="shared" si="12"/>
        <v>10</v>
      </c>
      <c r="H125" s="50">
        <f t="shared" si="15"/>
        <v>1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7"/>
      <c r="T125" s="87"/>
      <c r="U125" s="87"/>
      <c r="V125" s="88"/>
      <c r="W125" s="89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7"/>
      <c r="AJ125" s="88"/>
      <c r="AK125" s="89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7"/>
      <c r="AX125" s="88"/>
      <c r="AY125" s="89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7"/>
      <c r="BL125" s="88"/>
      <c r="BM125" s="89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7"/>
      <c r="BZ125" s="88"/>
      <c r="CA125" s="89">
        <v>10</v>
      </c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7"/>
      <c r="CN125" s="88">
        <v>1</v>
      </c>
      <c r="CO125" s="89"/>
      <c r="CP125" s="86"/>
      <c r="CQ125" s="86"/>
      <c r="CR125" s="86"/>
      <c r="CS125" s="86"/>
      <c r="CT125" s="86"/>
      <c r="CU125" s="86"/>
      <c r="CV125" s="86"/>
      <c r="CW125" s="86"/>
      <c r="CX125" s="86"/>
      <c r="CY125" s="87"/>
      <c r="CZ125" s="88"/>
      <c r="DA125" s="89"/>
      <c r="DB125" s="86"/>
      <c r="DC125" s="86"/>
      <c r="DD125" s="86"/>
      <c r="DE125" s="86"/>
      <c r="DF125" s="86"/>
      <c r="DG125" s="86"/>
      <c r="DH125" s="86"/>
      <c r="DI125" s="86"/>
      <c r="DJ125" s="86"/>
      <c r="DK125" s="87"/>
      <c r="DL125" s="88"/>
    </row>
    <row r="126" spans="2:116" ht="15" x14ac:dyDescent="0.25">
      <c r="B126" s="74" t="s">
        <v>176</v>
      </c>
      <c r="C126" s="75" t="s">
        <v>198</v>
      </c>
      <c r="D126" s="73"/>
      <c r="E126" s="73"/>
      <c r="F126" s="73" t="s">
        <v>136</v>
      </c>
      <c r="G126" s="52">
        <f t="shared" si="12"/>
        <v>10</v>
      </c>
      <c r="H126" s="50">
        <f t="shared" si="15"/>
        <v>1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7"/>
      <c r="T126" s="87"/>
      <c r="U126" s="87"/>
      <c r="V126" s="88"/>
      <c r="W126" s="89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7"/>
      <c r="AJ126" s="88"/>
      <c r="AK126" s="89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7"/>
      <c r="AX126" s="88"/>
      <c r="AY126" s="89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7"/>
      <c r="BL126" s="88"/>
      <c r="BM126" s="89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7"/>
      <c r="BZ126" s="88"/>
      <c r="CA126" s="89"/>
      <c r="CB126" s="86"/>
      <c r="CD126" s="86"/>
      <c r="CE126" s="86"/>
      <c r="CF126" s="86"/>
      <c r="CG126" s="86"/>
      <c r="CH126" s="86">
        <v>10</v>
      </c>
      <c r="CI126" s="86"/>
      <c r="CJ126" s="86"/>
      <c r="CK126" s="86"/>
      <c r="CL126" s="86"/>
      <c r="CM126" s="87"/>
      <c r="CN126" s="88">
        <v>1</v>
      </c>
      <c r="CO126" s="89"/>
      <c r="CP126" s="86"/>
      <c r="CQ126" s="86"/>
      <c r="CR126" s="86"/>
      <c r="CS126" s="86"/>
      <c r="CT126" s="86"/>
      <c r="CU126" s="86"/>
      <c r="CV126" s="86"/>
      <c r="CW126" s="86"/>
      <c r="CX126" s="86"/>
      <c r="CY126" s="87"/>
      <c r="CZ126" s="88"/>
      <c r="DA126" s="89"/>
      <c r="DB126" s="86"/>
      <c r="DC126" s="86"/>
      <c r="DD126" s="86"/>
      <c r="DE126" s="86"/>
      <c r="DF126" s="86"/>
      <c r="DG126" s="86"/>
      <c r="DH126" s="86"/>
      <c r="DI126" s="86"/>
      <c r="DJ126" s="86"/>
      <c r="DK126" s="87"/>
      <c r="DL126" s="88"/>
    </row>
    <row r="127" spans="2:116" ht="15" x14ac:dyDescent="0.25">
      <c r="B127" s="74" t="s">
        <v>177</v>
      </c>
      <c r="C127" s="75" t="s">
        <v>199</v>
      </c>
      <c r="D127" s="73"/>
      <c r="E127" s="73"/>
      <c r="F127" s="73" t="s">
        <v>136</v>
      </c>
      <c r="G127" s="52">
        <f t="shared" si="12"/>
        <v>15</v>
      </c>
      <c r="H127" s="50">
        <f t="shared" si="15"/>
        <v>2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7"/>
      <c r="T127" s="87"/>
      <c r="U127" s="87"/>
      <c r="V127" s="88"/>
      <c r="W127" s="89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7"/>
      <c r="AJ127" s="88"/>
      <c r="AK127" s="89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7"/>
      <c r="AX127" s="88"/>
      <c r="AY127" s="89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7"/>
      <c r="BL127" s="88"/>
      <c r="BM127" s="89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7"/>
      <c r="BZ127" s="88"/>
      <c r="CA127" s="89">
        <v>15</v>
      </c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7"/>
      <c r="CN127" s="88">
        <v>2</v>
      </c>
      <c r="CO127" s="89"/>
      <c r="CP127" s="86"/>
      <c r="CQ127" s="86"/>
      <c r="CR127" s="86"/>
      <c r="CS127" s="86"/>
      <c r="CT127" s="86"/>
      <c r="CU127" s="86"/>
      <c r="CV127" s="86"/>
      <c r="CW127" s="86"/>
      <c r="CX127" s="86"/>
      <c r="CY127" s="87"/>
      <c r="CZ127" s="88"/>
      <c r="DA127" s="89"/>
      <c r="DB127" s="86"/>
      <c r="DC127" s="86"/>
      <c r="DD127" s="86"/>
      <c r="DE127" s="86"/>
      <c r="DF127" s="86"/>
      <c r="DG127" s="86"/>
      <c r="DH127" s="86"/>
      <c r="DI127" s="86"/>
      <c r="DJ127" s="86"/>
      <c r="DK127" s="87"/>
      <c r="DL127" s="88"/>
    </row>
    <row r="128" spans="2:116" ht="15" x14ac:dyDescent="0.25">
      <c r="B128" s="74" t="s">
        <v>178</v>
      </c>
      <c r="C128" s="75" t="s">
        <v>200</v>
      </c>
      <c r="D128" s="73"/>
      <c r="E128" s="73"/>
      <c r="F128" s="73" t="s">
        <v>136</v>
      </c>
      <c r="G128" s="52">
        <f t="shared" si="12"/>
        <v>15</v>
      </c>
      <c r="H128" s="50">
        <f t="shared" si="15"/>
        <v>2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7"/>
      <c r="T128" s="87"/>
      <c r="U128" s="87"/>
      <c r="V128" s="88"/>
      <c r="W128" s="89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7"/>
      <c r="AJ128" s="88"/>
      <c r="AK128" s="89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7"/>
      <c r="AX128" s="88"/>
      <c r="AY128" s="89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7"/>
      <c r="BL128" s="88"/>
      <c r="BM128" s="89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7"/>
      <c r="BZ128" s="88"/>
      <c r="CA128" s="89">
        <v>15</v>
      </c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7"/>
      <c r="CN128" s="88">
        <v>2</v>
      </c>
      <c r="CO128" s="89"/>
      <c r="CP128" s="86"/>
      <c r="CQ128" s="86"/>
      <c r="CR128" s="86"/>
      <c r="CS128" s="86"/>
      <c r="CT128" s="86"/>
      <c r="CU128" s="86"/>
      <c r="CV128" s="86"/>
      <c r="CW128" s="86"/>
      <c r="CX128" s="86"/>
      <c r="CY128" s="87"/>
      <c r="CZ128" s="88"/>
      <c r="DA128" s="89"/>
      <c r="DB128" s="86"/>
      <c r="DC128" s="86"/>
      <c r="DD128" s="86"/>
      <c r="DE128" s="86"/>
      <c r="DF128" s="86"/>
      <c r="DG128" s="86"/>
      <c r="DH128" s="86"/>
      <c r="DI128" s="86"/>
      <c r="DJ128" s="86"/>
      <c r="DK128" s="87"/>
      <c r="DL128" s="88"/>
    </row>
    <row r="129" spans="2:116" ht="15" x14ac:dyDescent="0.25">
      <c r="B129" s="74" t="s">
        <v>179</v>
      </c>
      <c r="C129" s="75" t="s">
        <v>201</v>
      </c>
      <c r="D129" s="73"/>
      <c r="E129" s="73"/>
      <c r="F129" s="73" t="s">
        <v>136</v>
      </c>
      <c r="G129" s="52">
        <f t="shared" si="12"/>
        <v>15</v>
      </c>
      <c r="H129" s="50">
        <f t="shared" si="15"/>
        <v>2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7"/>
      <c r="T129" s="87"/>
      <c r="U129" s="87"/>
      <c r="V129" s="88"/>
      <c r="W129" s="89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7"/>
      <c r="AJ129" s="88"/>
      <c r="AK129" s="89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7"/>
      <c r="AX129" s="88"/>
      <c r="AY129" s="89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7"/>
      <c r="BL129" s="88"/>
      <c r="BM129" s="89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7"/>
      <c r="BZ129" s="88"/>
      <c r="CA129" s="89"/>
      <c r="CB129" s="86">
        <v>15</v>
      </c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7"/>
      <c r="CN129" s="88">
        <v>2</v>
      </c>
      <c r="CO129" s="89"/>
      <c r="CP129" s="86"/>
      <c r="CQ129" s="86"/>
      <c r="CR129" s="86"/>
      <c r="CS129" s="86"/>
      <c r="CT129" s="86"/>
      <c r="CU129" s="86"/>
      <c r="CV129" s="86"/>
      <c r="CW129" s="86"/>
      <c r="CX129" s="86"/>
      <c r="CY129" s="87"/>
      <c r="CZ129" s="88"/>
      <c r="DA129" s="89"/>
      <c r="DB129" s="86"/>
      <c r="DC129" s="86"/>
      <c r="DD129" s="86"/>
      <c r="DE129" s="86"/>
      <c r="DF129" s="86"/>
      <c r="DG129" s="86"/>
      <c r="DH129" s="86"/>
      <c r="DI129" s="86"/>
      <c r="DJ129" s="86"/>
      <c r="DK129" s="87"/>
      <c r="DL129" s="88"/>
    </row>
    <row r="130" spans="2:116" ht="15" x14ac:dyDescent="0.25">
      <c r="B130" s="74" t="s">
        <v>204</v>
      </c>
      <c r="C130" s="75" t="s">
        <v>202</v>
      </c>
      <c r="D130" s="73"/>
      <c r="E130" s="73"/>
      <c r="F130" s="73" t="s">
        <v>136</v>
      </c>
      <c r="G130" s="52">
        <f t="shared" si="12"/>
        <v>15</v>
      </c>
      <c r="H130" s="50">
        <f t="shared" si="15"/>
        <v>2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7"/>
      <c r="T130" s="87"/>
      <c r="U130" s="87"/>
      <c r="V130" s="88"/>
      <c r="W130" s="89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7"/>
      <c r="AJ130" s="88"/>
      <c r="AK130" s="89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7"/>
      <c r="AX130" s="88"/>
      <c r="AY130" s="89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7"/>
      <c r="BL130" s="88"/>
      <c r="BM130" s="89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7"/>
      <c r="BZ130" s="88"/>
      <c r="CA130" s="89"/>
      <c r="CB130" s="86">
        <v>15</v>
      </c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7"/>
      <c r="CN130" s="88">
        <v>2</v>
      </c>
      <c r="CO130" s="89"/>
      <c r="CP130" s="86"/>
      <c r="CQ130" s="86"/>
      <c r="CR130" s="86"/>
      <c r="CS130" s="86"/>
      <c r="CT130" s="86"/>
      <c r="CU130" s="86"/>
      <c r="CV130" s="86"/>
      <c r="CW130" s="86"/>
      <c r="CX130" s="86"/>
      <c r="CY130" s="87"/>
      <c r="CZ130" s="88"/>
      <c r="DA130" s="89"/>
      <c r="DB130" s="86"/>
      <c r="DC130" s="86"/>
      <c r="DD130" s="86"/>
      <c r="DE130" s="86"/>
      <c r="DF130" s="86"/>
      <c r="DG130" s="86"/>
      <c r="DH130" s="86"/>
      <c r="DI130" s="86"/>
      <c r="DJ130" s="86"/>
      <c r="DK130" s="87"/>
      <c r="DL130" s="88"/>
    </row>
    <row r="131" spans="2:116" ht="15" x14ac:dyDescent="0.25">
      <c r="B131" s="74" t="s">
        <v>205</v>
      </c>
      <c r="C131" s="75" t="s">
        <v>203</v>
      </c>
      <c r="D131" s="73"/>
      <c r="E131" s="73"/>
      <c r="F131" s="73" t="s">
        <v>136</v>
      </c>
      <c r="G131" s="52">
        <f>SUM(I131:U131,W131:AI131,AK131:AW131,AY131:BK131,BM131:BY131,CA131:CM131,CO131:CY131,DA131:DK131)</f>
        <v>10</v>
      </c>
      <c r="H131" s="50">
        <f>SUM(V131,AJ131,AX131,BL131,BZ131,CN131,CZ131,DL131)</f>
        <v>1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/>
      <c r="T131" s="87"/>
      <c r="U131" s="87"/>
      <c r="V131" s="88"/>
      <c r="W131" s="89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7"/>
      <c r="AJ131" s="88"/>
      <c r="AK131" s="89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7"/>
      <c r="AX131" s="88"/>
      <c r="AY131" s="89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7"/>
      <c r="BL131" s="88"/>
      <c r="BM131" s="89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7"/>
      <c r="BZ131" s="88"/>
      <c r="CA131" s="89">
        <v>10</v>
      </c>
      <c r="CB131" s="86"/>
      <c r="CC131" s="11"/>
      <c r="CD131" s="86"/>
      <c r="CE131" s="86"/>
      <c r="CF131" s="86"/>
      <c r="CG131" s="86"/>
      <c r="CH131" s="86"/>
      <c r="CI131" s="86"/>
      <c r="CJ131" s="86"/>
      <c r="CK131" s="86"/>
      <c r="CL131" s="86"/>
      <c r="CM131" s="87"/>
      <c r="CN131" s="88">
        <v>1</v>
      </c>
      <c r="CO131" s="89"/>
      <c r="CP131" s="86"/>
      <c r="CQ131" s="86"/>
      <c r="CR131" s="86"/>
      <c r="CS131" s="86"/>
      <c r="CT131" s="86"/>
      <c r="CU131" s="86"/>
      <c r="CV131" s="86"/>
      <c r="CW131" s="86"/>
      <c r="CX131" s="86"/>
      <c r="CY131" s="87"/>
      <c r="CZ131" s="88"/>
      <c r="DA131" s="89"/>
      <c r="DB131" s="86"/>
      <c r="DC131" s="86"/>
      <c r="DD131" s="86"/>
      <c r="DE131" s="86"/>
      <c r="DF131" s="86"/>
      <c r="DG131" s="86"/>
      <c r="DH131" s="86"/>
      <c r="DI131" s="86"/>
      <c r="DJ131" s="86"/>
      <c r="DK131" s="87"/>
      <c r="DL131" s="88"/>
    </row>
    <row r="132" spans="2:116" ht="15" x14ac:dyDescent="0.25">
      <c r="B132" s="74" t="s">
        <v>206</v>
      </c>
      <c r="C132" s="75" t="s">
        <v>203</v>
      </c>
      <c r="D132" s="73"/>
      <c r="E132" s="73"/>
      <c r="F132" s="73" t="s">
        <v>136</v>
      </c>
      <c r="G132" s="52">
        <f>SUM(I132:U132,W132:AI132,AK132:AW132,AY132:BK132,BM132:BY132,CA132:CM132,CO132:CY132,DA132:DK132)</f>
        <v>10</v>
      </c>
      <c r="H132" s="50">
        <f>SUM(V132,AJ132,AX132,BL132,BZ132,CN132,CZ132,DL132)</f>
        <v>2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7"/>
      <c r="T132" s="87"/>
      <c r="U132" s="87"/>
      <c r="V132" s="88"/>
      <c r="W132" s="89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7"/>
      <c r="AJ132" s="88"/>
      <c r="AK132" s="89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7"/>
      <c r="AX132" s="88"/>
      <c r="AY132" s="89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7"/>
      <c r="BL132" s="88"/>
      <c r="BM132" s="89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7"/>
      <c r="BZ132" s="88"/>
      <c r="CA132" s="89"/>
      <c r="CB132" s="86"/>
      <c r="CC132" s="11"/>
      <c r="CD132" s="86"/>
      <c r="CE132" s="86"/>
      <c r="CF132" s="86"/>
      <c r="CG132" s="86"/>
      <c r="CH132" s="86">
        <v>10</v>
      </c>
      <c r="CI132" s="86"/>
      <c r="CJ132" s="86"/>
      <c r="CK132" s="86"/>
      <c r="CL132" s="86"/>
      <c r="CM132" s="87"/>
      <c r="CN132" s="88">
        <v>2</v>
      </c>
      <c r="CO132" s="89"/>
      <c r="CP132" s="86"/>
      <c r="CQ132" s="86"/>
      <c r="CR132" s="86"/>
      <c r="CS132" s="86"/>
      <c r="CT132" s="86"/>
      <c r="CU132" s="86"/>
      <c r="CV132" s="86"/>
      <c r="CW132" s="86"/>
      <c r="CX132" s="86"/>
      <c r="CY132" s="87"/>
      <c r="CZ132" s="88"/>
      <c r="DA132" s="89"/>
      <c r="DB132" s="86"/>
      <c r="DC132" s="86"/>
      <c r="DD132" s="86"/>
      <c r="DE132" s="86"/>
      <c r="DF132" s="86"/>
      <c r="DG132" s="86"/>
      <c r="DH132" s="86"/>
      <c r="DI132" s="86"/>
      <c r="DJ132" s="86"/>
      <c r="DK132" s="87"/>
      <c r="DL132" s="88"/>
    </row>
    <row r="133" spans="2:116" ht="15" x14ac:dyDescent="0.25">
      <c r="B133" s="74" t="s">
        <v>207</v>
      </c>
      <c r="C133" s="75" t="s">
        <v>218</v>
      </c>
      <c r="D133" s="73"/>
      <c r="E133" s="73"/>
      <c r="F133" s="73" t="s">
        <v>136</v>
      </c>
      <c r="G133" s="52">
        <f>SUM(I133:U133,W133:AI133,AK133:AW133,AY133:BK133,BM133:BY133,CA133:CM133,CO133:CY133,DA133:DK133)</f>
        <v>10</v>
      </c>
      <c r="H133" s="50">
        <f>SUM(V133,AJ133,AX133,BL133,BZ133,CN133,CZ133,DL133)</f>
        <v>1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7"/>
      <c r="T133" s="87"/>
      <c r="U133" s="87"/>
      <c r="V133" s="88"/>
      <c r="W133" s="89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7"/>
      <c r="AJ133" s="88"/>
      <c r="AK133" s="89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7"/>
      <c r="AX133" s="88"/>
      <c r="AY133" s="89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7"/>
      <c r="BL133" s="88"/>
      <c r="BM133" s="89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7"/>
      <c r="BZ133" s="88"/>
      <c r="CA133" s="89">
        <v>10</v>
      </c>
      <c r="CB133" s="86"/>
      <c r="CC133" s="11"/>
      <c r="CD133" s="86"/>
      <c r="CE133" s="86"/>
      <c r="CF133" s="86"/>
      <c r="CG133" s="86"/>
      <c r="CH133" s="86"/>
      <c r="CI133" s="86"/>
      <c r="CJ133" s="86"/>
      <c r="CK133" s="86"/>
      <c r="CL133" s="86"/>
      <c r="CM133" s="87"/>
      <c r="CN133" s="88">
        <v>1</v>
      </c>
      <c r="CO133" s="89"/>
      <c r="CP133" s="86"/>
      <c r="CQ133" s="86"/>
      <c r="CR133" s="86"/>
      <c r="CS133" s="86"/>
      <c r="CT133" s="86"/>
      <c r="CU133" s="86"/>
      <c r="CV133" s="86"/>
      <c r="CW133" s="86"/>
      <c r="CX133" s="86"/>
      <c r="CY133" s="87"/>
      <c r="CZ133" s="88"/>
      <c r="DA133" s="89"/>
      <c r="DB133" s="86"/>
      <c r="DC133" s="86"/>
      <c r="DD133" s="86"/>
      <c r="DE133" s="86"/>
      <c r="DF133" s="86"/>
      <c r="DG133" s="86"/>
      <c r="DH133" s="86"/>
      <c r="DI133" s="86"/>
      <c r="DJ133" s="86"/>
      <c r="DK133" s="87"/>
      <c r="DL133" s="88"/>
    </row>
    <row r="134" spans="2:116" ht="15" x14ac:dyDescent="0.25">
      <c r="B134" s="74" t="s">
        <v>208</v>
      </c>
      <c r="C134" s="75" t="s">
        <v>218</v>
      </c>
      <c r="D134" s="73"/>
      <c r="E134" s="73"/>
      <c r="F134" s="73" t="s">
        <v>136</v>
      </c>
      <c r="G134" s="52">
        <f>SUM(I134:U134,W134:AI134,AK134:AW134,AY134:BK134,BM134:BY134,CA134:CM134,CO134:CY134,DA134:DK134)</f>
        <v>10</v>
      </c>
      <c r="H134" s="50">
        <f>SUM(V134,AJ134,AX134,BL134,BZ134,CN134,CZ134,DL134)</f>
        <v>2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7"/>
      <c r="T134" s="87"/>
      <c r="U134" s="87"/>
      <c r="V134" s="88"/>
      <c r="W134" s="89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7"/>
      <c r="AJ134" s="88"/>
      <c r="AK134" s="89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7"/>
      <c r="AX134" s="88"/>
      <c r="AY134" s="89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7"/>
      <c r="BL134" s="88"/>
      <c r="BM134" s="89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7"/>
      <c r="BZ134" s="88"/>
      <c r="CA134" s="89"/>
      <c r="CB134" s="86"/>
      <c r="CC134" s="11"/>
      <c r="CD134" s="86"/>
      <c r="CE134" s="86"/>
      <c r="CF134" s="86"/>
      <c r="CG134" s="86"/>
      <c r="CH134" s="86">
        <v>10</v>
      </c>
      <c r="CI134" s="86"/>
      <c r="CJ134" s="86"/>
      <c r="CK134" s="86"/>
      <c r="CL134" s="86"/>
      <c r="CM134" s="87"/>
      <c r="CN134" s="88">
        <v>2</v>
      </c>
      <c r="CO134" s="89"/>
      <c r="CP134" s="86"/>
      <c r="CQ134" s="86"/>
      <c r="CR134" s="86"/>
      <c r="CS134" s="86"/>
      <c r="CT134" s="86"/>
      <c r="CU134" s="86"/>
      <c r="CV134" s="86"/>
      <c r="CW134" s="86"/>
      <c r="CX134" s="86"/>
      <c r="CY134" s="87"/>
      <c r="CZ134" s="88"/>
      <c r="DA134" s="89"/>
      <c r="DB134" s="86"/>
      <c r="DC134" s="86"/>
      <c r="DD134" s="86"/>
      <c r="DE134" s="86"/>
      <c r="DF134" s="86"/>
      <c r="DG134" s="86"/>
      <c r="DH134" s="86"/>
      <c r="DI134" s="86"/>
      <c r="DJ134" s="86"/>
      <c r="DK134" s="87"/>
      <c r="DL134" s="88"/>
    </row>
    <row r="135" spans="2:116" ht="15" x14ac:dyDescent="0.25">
      <c r="B135" s="74" t="s">
        <v>209</v>
      </c>
      <c r="C135" s="75" t="s">
        <v>221</v>
      </c>
      <c r="D135" s="73"/>
      <c r="E135" s="73"/>
      <c r="F135" s="73" t="s">
        <v>132</v>
      </c>
      <c r="G135" s="52">
        <f>SUM(I135:U135,W135:AI135,AK135:AW135,AY135:BK135,BM135:BY135,CA135:CM135,CO135:CY135,DA135:DK135)</f>
        <v>15</v>
      </c>
      <c r="H135" s="50">
        <f>SUM(V135,AJ135,AX135,BL135,BZ135,CN135,CZ135,DL135)</f>
        <v>0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7"/>
      <c r="T135" s="87"/>
      <c r="U135" s="87"/>
      <c r="V135" s="88"/>
      <c r="W135" s="89"/>
      <c r="X135" s="86"/>
      <c r="Y135" s="86"/>
      <c r="Z135" s="86"/>
      <c r="AA135" s="86">
        <v>15</v>
      </c>
      <c r="AB135" s="86"/>
      <c r="AC135" s="86"/>
      <c r="AD135" s="86"/>
      <c r="AE135" s="86"/>
      <c r="AF135" s="86"/>
      <c r="AG135" s="86"/>
      <c r="AH135" s="86"/>
      <c r="AI135" s="87"/>
      <c r="AJ135" s="88"/>
      <c r="AK135" s="89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7"/>
      <c r="AX135" s="88"/>
      <c r="AY135" s="89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7"/>
      <c r="BL135" s="88"/>
      <c r="BM135" s="89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7"/>
      <c r="BZ135" s="88"/>
      <c r="CA135" s="89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7"/>
      <c r="CN135" s="88"/>
      <c r="CO135" s="89"/>
      <c r="CP135" s="86"/>
      <c r="CQ135" s="86"/>
      <c r="CR135" s="86"/>
      <c r="CS135" s="86"/>
      <c r="CT135" s="86"/>
      <c r="CU135" s="86"/>
      <c r="CV135" s="86"/>
      <c r="CW135" s="86"/>
      <c r="CX135" s="86"/>
      <c r="CY135" s="87"/>
      <c r="CZ135" s="88"/>
      <c r="DA135" s="89"/>
      <c r="DB135" s="86"/>
      <c r="DC135" s="86"/>
      <c r="DD135" s="86"/>
      <c r="DE135" s="86"/>
      <c r="DF135" s="86"/>
      <c r="DG135" s="86"/>
      <c r="DH135" s="86"/>
      <c r="DI135" s="86"/>
      <c r="DJ135" s="86"/>
      <c r="DK135" s="87"/>
      <c r="DL135" s="88"/>
    </row>
    <row r="136" spans="2:116" ht="15.6" x14ac:dyDescent="0.3">
      <c r="B136" s="212" t="s">
        <v>18</v>
      </c>
      <c r="C136" s="213"/>
      <c r="D136" s="214"/>
      <c r="E136" s="214"/>
      <c r="F136" s="215"/>
      <c r="G136" s="53">
        <f>SUM(G85:G134)/2+(G135)</f>
        <v>290</v>
      </c>
      <c r="H136" s="51">
        <f>SUM(H85:H135)/2</f>
        <v>33</v>
      </c>
      <c r="I136" s="36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41"/>
      <c r="W136" s="39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41"/>
      <c r="AK136" s="39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41"/>
      <c r="AY136" s="39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41"/>
      <c r="BM136" s="39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41"/>
      <c r="CA136" s="39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41"/>
      <c r="CO136" s="39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41"/>
      <c r="DA136" s="39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41"/>
    </row>
    <row r="137" spans="2:116" s="17" customFormat="1" ht="15.6" x14ac:dyDescent="0.25">
      <c r="B137" s="219" t="s">
        <v>245</v>
      </c>
      <c r="C137" s="220"/>
      <c r="D137" s="220"/>
      <c r="E137" s="220"/>
      <c r="F137" s="220"/>
      <c r="G137" s="220"/>
      <c r="H137" s="221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95"/>
      <c r="U137" s="95"/>
      <c r="V137" s="158"/>
      <c r="W137" s="159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5"/>
      <c r="AJ137" s="158"/>
      <c r="AK137" s="159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5"/>
      <c r="AX137" s="158"/>
      <c r="AY137" s="159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5"/>
      <c r="BL137" s="158"/>
      <c r="BM137" s="159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5"/>
      <c r="BZ137" s="158"/>
      <c r="CA137" s="159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5"/>
      <c r="CN137" s="158"/>
      <c r="CO137" s="159"/>
      <c r="CP137" s="94"/>
      <c r="CQ137" s="94"/>
      <c r="CR137" s="94"/>
      <c r="CS137" s="94"/>
      <c r="CT137" s="94"/>
      <c r="CU137" s="94"/>
      <c r="CV137" s="94"/>
      <c r="CW137" s="94"/>
      <c r="CX137" s="94"/>
      <c r="CY137" s="95"/>
      <c r="CZ137" s="158"/>
      <c r="DA137" s="159"/>
      <c r="DB137" s="94"/>
      <c r="DC137" s="94"/>
      <c r="DD137" s="94"/>
      <c r="DE137" s="94"/>
      <c r="DF137" s="94"/>
      <c r="DG137" s="94"/>
      <c r="DH137" s="94"/>
      <c r="DI137" s="94"/>
      <c r="DJ137" s="94"/>
      <c r="DK137" s="95"/>
      <c r="DL137" s="158"/>
    </row>
    <row r="138" spans="2:116" ht="15" x14ac:dyDescent="0.25">
      <c r="B138" s="74" t="s">
        <v>131</v>
      </c>
      <c r="C138" s="75" t="s">
        <v>180</v>
      </c>
      <c r="D138" s="73"/>
      <c r="E138" s="73" t="s">
        <v>131</v>
      </c>
      <c r="F138" s="73"/>
      <c r="G138" s="52">
        <f>SUM(I138:U138,W138:AI138,AK138:AW138,AY138:BK138,BM138:BY138,CA138:CM138,CO138:CY138,DA138:DK138)</f>
        <v>3</v>
      </c>
      <c r="H138" s="50">
        <f>SUM(V138,AJ138,AX138,BL138,BZ138,CN138,CZ138,DL138)</f>
        <v>0</v>
      </c>
      <c r="I138" s="86"/>
      <c r="J138" s="86">
        <v>3</v>
      </c>
      <c r="K138" s="86"/>
      <c r="L138" s="86"/>
      <c r="M138" s="86"/>
      <c r="N138" s="86"/>
      <c r="O138" s="86"/>
      <c r="P138" s="86"/>
      <c r="Q138" s="86"/>
      <c r="R138" s="86"/>
      <c r="S138" s="87"/>
      <c r="T138" s="87"/>
      <c r="U138" s="87"/>
      <c r="V138" s="88"/>
      <c r="W138" s="89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7"/>
      <c r="AJ138" s="88"/>
      <c r="AK138" s="89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7"/>
      <c r="AX138" s="88"/>
      <c r="AY138" s="89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7"/>
      <c r="BL138" s="88"/>
      <c r="BM138" s="89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7"/>
      <c r="BZ138" s="88"/>
      <c r="CA138" s="89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7"/>
      <c r="CN138" s="88"/>
      <c r="CO138" s="89"/>
      <c r="CP138" s="86"/>
      <c r="CQ138" s="86"/>
      <c r="CR138" s="86"/>
      <c r="CS138" s="86"/>
      <c r="CT138" s="86"/>
      <c r="CU138" s="86"/>
      <c r="CV138" s="86"/>
      <c r="CW138" s="86"/>
      <c r="CX138" s="86"/>
      <c r="CY138" s="87"/>
      <c r="CZ138" s="88"/>
      <c r="DA138" s="89"/>
      <c r="DB138" s="86"/>
      <c r="DC138" s="86"/>
      <c r="DD138" s="86"/>
      <c r="DE138" s="86"/>
      <c r="DF138" s="86"/>
      <c r="DG138" s="86"/>
      <c r="DH138" s="86"/>
      <c r="DI138" s="86"/>
      <c r="DJ138" s="86"/>
      <c r="DK138" s="87"/>
      <c r="DL138" s="88"/>
    </row>
    <row r="139" spans="2:116" ht="15" x14ac:dyDescent="0.25">
      <c r="B139" s="74" t="s">
        <v>132</v>
      </c>
      <c r="C139" s="75" t="s">
        <v>181</v>
      </c>
      <c r="D139" s="73"/>
      <c r="E139" s="73" t="s">
        <v>131</v>
      </c>
      <c r="F139" s="73"/>
      <c r="G139" s="52">
        <f>SUM(I139:U139,W139:AI139,AK139:AW139,AY139:BK139,BM139:BY139,CA139:CM139,CO139:CY139,DA139:DK139)</f>
        <v>4</v>
      </c>
      <c r="H139" s="50">
        <f>SUM(V139,AJ139,AX139,BL139,BZ139,CN139,CZ139,DL139)</f>
        <v>0</v>
      </c>
      <c r="I139" s="86">
        <v>4</v>
      </c>
      <c r="J139" s="86"/>
      <c r="K139" s="86"/>
      <c r="L139" s="86"/>
      <c r="M139" s="86"/>
      <c r="N139" s="86"/>
      <c r="O139" s="86"/>
      <c r="P139" s="86"/>
      <c r="Q139" s="86"/>
      <c r="R139" s="86"/>
      <c r="S139" s="87"/>
      <c r="T139" s="87"/>
      <c r="U139" s="87"/>
      <c r="V139" s="88"/>
      <c r="W139" s="89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7"/>
      <c r="AJ139" s="88"/>
      <c r="AK139" s="89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7"/>
      <c r="AX139" s="88"/>
      <c r="AY139" s="89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7"/>
      <c r="BL139" s="88"/>
      <c r="BM139" s="89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7"/>
      <c r="BZ139" s="88"/>
      <c r="CA139" s="89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7"/>
      <c r="CN139" s="88"/>
      <c r="CO139" s="89"/>
      <c r="CP139" s="86"/>
      <c r="CQ139" s="86"/>
      <c r="CR139" s="86"/>
      <c r="CS139" s="86"/>
      <c r="CT139" s="86"/>
      <c r="CU139" s="86"/>
      <c r="CV139" s="86"/>
      <c r="CW139" s="86"/>
      <c r="CX139" s="86"/>
      <c r="CY139" s="87"/>
      <c r="CZ139" s="88"/>
      <c r="DA139" s="89"/>
      <c r="DB139" s="86"/>
      <c r="DC139" s="86"/>
      <c r="DD139" s="86"/>
      <c r="DE139" s="86"/>
      <c r="DF139" s="86"/>
      <c r="DG139" s="86"/>
      <c r="DH139" s="86"/>
      <c r="DI139" s="86"/>
      <c r="DJ139" s="86"/>
      <c r="DK139" s="87"/>
      <c r="DL139" s="88"/>
    </row>
    <row r="140" spans="2:116" ht="15" x14ac:dyDescent="0.25">
      <c r="B140" s="74"/>
      <c r="C140" s="75"/>
      <c r="D140" s="73"/>
      <c r="E140" s="73"/>
      <c r="F140" s="73"/>
      <c r="G140" s="52"/>
      <c r="H140" s="50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7"/>
      <c r="T140" s="87"/>
      <c r="U140" s="87"/>
      <c r="V140" s="88"/>
      <c r="W140" s="89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7"/>
      <c r="AJ140" s="88"/>
      <c r="AK140" s="89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7"/>
      <c r="AX140" s="88"/>
      <c r="AY140" s="89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7"/>
      <c r="BL140" s="88"/>
      <c r="BM140" s="89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7"/>
      <c r="BZ140" s="88"/>
      <c r="CA140" s="89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7"/>
      <c r="CN140" s="88"/>
      <c r="CO140" s="89"/>
      <c r="CP140" s="86"/>
      <c r="CQ140" s="86"/>
      <c r="CR140" s="86"/>
      <c r="CS140" s="86"/>
      <c r="CT140" s="86"/>
      <c r="CU140" s="86"/>
      <c r="CV140" s="86"/>
      <c r="CW140" s="86"/>
      <c r="CX140" s="86"/>
      <c r="CY140" s="87"/>
      <c r="CZ140" s="88"/>
      <c r="DA140" s="89"/>
      <c r="DB140" s="86"/>
      <c r="DC140" s="86"/>
      <c r="DD140" s="86"/>
      <c r="DE140" s="86"/>
      <c r="DF140" s="86"/>
      <c r="DG140" s="86"/>
      <c r="DH140" s="86"/>
      <c r="DI140" s="86"/>
      <c r="DJ140" s="86"/>
      <c r="DK140" s="87"/>
      <c r="DL140" s="88"/>
    </row>
    <row r="141" spans="2:116" ht="15.6" x14ac:dyDescent="0.3">
      <c r="B141" s="212" t="s">
        <v>18</v>
      </c>
      <c r="C141" s="213"/>
      <c r="D141" s="214"/>
      <c r="E141" s="214"/>
      <c r="F141" s="215"/>
      <c r="G141" s="166">
        <f>SUM(G137:G140)</f>
        <v>7</v>
      </c>
      <c r="H141" s="51">
        <f>SUM(H137:H140)</f>
        <v>0</v>
      </c>
      <c r="I141" s="36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41"/>
      <c r="W141" s="39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41"/>
      <c r="AK141" s="39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41"/>
      <c r="AY141" s="39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41"/>
      <c r="BM141" s="39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41"/>
      <c r="CA141" s="39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41"/>
      <c r="CO141" s="39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41"/>
      <c r="DA141" s="39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41"/>
    </row>
    <row r="142" spans="2:116" ht="15" x14ac:dyDescent="0.25">
      <c r="B142" s="250"/>
      <c r="C142" s="251"/>
      <c r="D142" s="251"/>
      <c r="E142" s="251"/>
      <c r="F142" s="251"/>
      <c r="G142" s="251"/>
      <c r="H142" s="252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41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41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41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41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41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41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41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41"/>
    </row>
    <row r="143" spans="2:116" ht="15" x14ac:dyDescent="0.25">
      <c r="B143" s="74"/>
      <c r="C143" s="75"/>
      <c r="D143" s="73"/>
      <c r="E143" s="73"/>
      <c r="F143" s="73"/>
      <c r="G143" s="52">
        <f>SUM(I143:U143,W143:AI143,AK143:AW143,AY143:BK143,BM143:BY143,CA143:CM143,CO143:CY143,DA143:DK143)</f>
        <v>0</v>
      </c>
      <c r="H143" s="50">
        <f>SUM(V143,AJ143,AX143,BL143,BZ143,CN143,CZ143,DL143)</f>
        <v>0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7"/>
      <c r="T143" s="87"/>
      <c r="U143" s="87"/>
      <c r="V143" s="88"/>
      <c r="W143" s="89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7"/>
      <c r="AJ143" s="88"/>
      <c r="AK143" s="89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7"/>
      <c r="AX143" s="88"/>
      <c r="AY143" s="89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7"/>
      <c r="BL143" s="88"/>
      <c r="BM143" s="89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7"/>
      <c r="BZ143" s="88"/>
      <c r="CA143" s="89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7"/>
      <c r="CN143" s="88"/>
      <c r="CO143" s="89"/>
      <c r="CP143" s="86"/>
      <c r="CQ143" s="86"/>
      <c r="CR143" s="86"/>
      <c r="CS143" s="86"/>
      <c r="CT143" s="86"/>
      <c r="CU143" s="86"/>
      <c r="CV143" s="86"/>
      <c r="CW143" s="86"/>
      <c r="CX143" s="86"/>
      <c r="CY143" s="87"/>
      <c r="CZ143" s="88"/>
      <c r="DA143" s="89"/>
      <c r="DB143" s="86"/>
      <c r="DC143" s="86"/>
      <c r="DD143" s="86"/>
      <c r="DE143" s="86"/>
      <c r="DF143" s="86"/>
      <c r="DG143" s="86"/>
      <c r="DH143" s="86"/>
      <c r="DI143" s="86"/>
      <c r="DJ143" s="86"/>
      <c r="DK143" s="87"/>
      <c r="DL143" s="88"/>
    </row>
    <row r="144" spans="2:116" ht="15" x14ac:dyDescent="0.25">
      <c r="B144" s="76"/>
      <c r="C144" s="77"/>
      <c r="D144" s="78"/>
      <c r="E144" s="78"/>
      <c r="F144" s="78"/>
      <c r="G144" s="52">
        <f>SUM(I144:U144,W144:AI144,AK144:AW144,AY144:BK144,BM144:BY144,CA144:CM144,CO144:CY144,DA144:DK144)</f>
        <v>0</v>
      </c>
      <c r="H144" s="50">
        <f>SUM(V144,AJ144,AX144,BL144,BZ144,CN144,CZ144,DL144)</f>
        <v>0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1"/>
      <c r="T144" s="91"/>
      <c r="U144" s="91"/>
      <c r="V144" s="92"/>
      <c r="W144" s="93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1"/>
      <c r="AJ144" s="92"/>
      <c r="AK144" s="93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1"/>
      <c r="AX144" s="92"/>
      <c r="AY144" s="93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1"/>
      <c r="BL144" s="92"/>
      <c r="BM144" s="93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92"/>
      <c r="CA144" s="93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1"/>
      <c r="CN144" s="92"/>
      <c r="CO144" s="93"/>
      <c r="CP144" s="90"/>
      <c r="CQ144" s="90"/>
      <c r="CR144" s="90"/>
      <c r="CS144" s="90"/>
      <c r="CT144" s="90"/>
      <c r="CU144" s="90"/>
      <c r="CV144" s="90"/>
      <c r="CW144" s="90"/>
      <c r="CX144" s="90"/>
      <c r="CY144" s="91"/>
      <c r="CZ144" s="92"/>
      <c r="DA144" s="93"/>
      <c r="DB144" s="90"/>
      <c r="DC144" s="90"/>
      <c r="DD144" s="90"/>
      <c r="DE144" s="90"/>
      <c r="DF144" s="90"/>
      <c r="DG144" s="90"/>
      <c r="DH144" s="90"/>
      <c r="DI144" s="90"/>
      <c r="DJ144" s="90"/>
      <c r="DK144" s="91"/>
      <c r="DL144" s="92"/>
    </row>
    <row r="145" spans="1:124" ht="15.6" x14ac:dyDescent="0.3">
      <c r="B145" s="263" t="s">
        <v>18</v>
      </c>
      <c r="C145" s="264"/>
      <c r="D145" s="265"/>
      <c r="E145" s="265"/>
      <c r="F145" s="266"/>
      <c r="G145" s="54">
        <f>SUM(G143:G144)</f>
        <v>0</v>
      </c>
      <c r="H145" s="54">
        <f>SUM(H143:H144)</f>
        <v>0</v>
      </c>
      <c r="I145" s="36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41"/>
      <c r="W145" s="39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41"/>
      <c r="AK145" s="39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41"/>
      <c r="AY145" s="39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41"/>
      <c r="BM145" s="39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41"/>
      <c r="CA145" s="39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41"/>
      <c r="CO145" s="39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41"/>
      <c r="DA145" s="39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41"/>
    </row>
    <row r="146" spans="1:124" ht="15.6" x14ac:dyDescent="0.25">
      <c r="B146" s="253" t="s">
        <v>73</v>
      </c>
      <c r="C146" s="254"/>
      <c r="D146" s="254"/>
      <c r="E146" s="254"/>
      <c r="F146" s="254"/>
      <c r="G146" s="254"/>
      <c r="H146" s="255"/>
      <c r="I146" s="59">
        <f t="shared" ref="I146:U146" si="16">SUM(I14:I84)+SUM(I85:I135)/2</f>
        <v>80</v>
      </c>
      <c r="J146" s="59">
        <f t="shared" si="16"/>
        <v>110</v>
      </c>
      <c r="K146" s="59">
        <f t="shared" si="16"/>
        <v>0</v>
      </c>
      <c r="L146" s="59">
        <f t="shared" si="16"/>
        <v>0</v>
      </c>
      <c r="M146" s="59">
        <f t="shared" si="16"/>
        <v>0</v>
      </c>
      <c r="N146" s="59">
        <f t="shared" si="16"/>
        <v>0</v>
      </c>
      <c r="O146" s="59">
        <f t="shared" si="16"/>
        <v>0</v>
      </c>
      <c r="P146" s="59">
        <f t="shared" si="16"/>
        <v>0</v>
      </c>
      <c r="Q146" s="59">
        <f t="shared" si="16"/>
        <v>60</v>
      </c>
      <c r="R146" s="59">
        <f t="shared" si="16"/>
        <v>0</v>
      </c>
      <c r="S146" s="59">
        <f t="shared" si="16"/>
        <v>0</v>
      </c>
      <c r="T146" s="59">
        <f t="shared" si="16"/>
        <v>0</v>
      </c>
      <c r="U146" s="59">
        <f t="shared" si="16"/>
        <v>0</v>
      </c>
      <c r="V146" s="106">
        <f>SUM(V14:V83)+(SUM(V85:V135)/2)</f>
        <v>30</v>
      </c>
      <c r="W146" s="59">
        <f>SUM(W14:W84)+SUM(W85:W135)/2</f>
        <v>100</v>
      </c>
      <c r="X146" s="59">
        <f>SUM(X14:X84)+SUM(X85:X135)/2</f>
        <v>110</v>
      </c>
      <c r="Y146" s="59">
        <f>SUM(Y14:Y84)+SUM(Y85:Y135)/2</f>
        <v>45</v>
      </c>
      <c r="Z146" s="59">
        <f>SUM(Z14:Z84)+SUM(Z85:Z135)/2</f>
        <v>0</v>
      </c>
      <c r="AA146" s="59">
        <f>SUM(AA14:AA84)+SUM(AA85:AA134)/2+AA135</f>
        <v>15</v>
      </c>
      <c r="AB146" s="59">
        <f t="shared" ref="AB146:AI146" si="17">SUM(AB14:AB84)+SUM(AB85:AB135)/2</f>
        <v>0</v>
      </c>
      <c r="AC146" s="59">
        <f t="shared" si="17"/>
        <v>0</v>
      </c>
      <c r="AD146" s="59">
        <f t="shared" si="17"/>
        <v>10</v>
      </c>
      <c r="AE146" s="59">
        <f t="shared" si="17"/>
        <v>0</v>
      </c>
      <c r="AF146" s="59">
        <f t="shared" si="17"/>
        <v>0</v>
      </c>
      <c r="AG146" s="59">
        <f t="shared" si="17"/>
        <v>0</v>
      </c>
      <c r="AH146" s="59">
        <f t="shared" si="17"/>
        <v>0</v>
      </c>
      <c r="AI146" s="59">
        <f t="shared" si="17"/>
        <v>0</v>
      </c>
      <c r="AJ146" s="106">
        <f>SUM(AJ14:AJ83)+(SUM(AJ85:AJ135)/2)</f>
        <v>30</v>
      </c>
      <c r="AK146" s="59">
        <f t="shared" ref="AK146:AW146" si="18">SUM(AK14:AK84)+SUM(AK85:AK135)/2</f>
        <v>100</v>
      </c>
      <c r="AL146" s="59">
        <f t="shared" si="18"/>
        <v>100</v>
      </c>
      <c r="AM146" s="59">
        <f t="shared" si="18"/>
        <v>45</v>
      </c>
      <c r="AN146" s="59">
        <f t="shared" si="18"/>
        <v>20</v>
      </c>
      <c r="AO146" s="59">
        <f t="shared" si="18"/>
        <v>0</v>
      </c>
      <c r="AP146" s="59">
        <f t="shared" si="18"/>
        <v>0</v>
      </c>
      <c r="AQ146" s="59">
        <f t="shared" si="18"/>
        <v>0</v>
      </c>
      <c r="AR146" s="59">
        <f t="shared" si="18"/>
        <v>30</v>
      </c>
      <c r="AS146" s="59">
        <f t="shared" si="18"/>
        <v>0</v>
      </c>
      <c r="AT146" s="59">
        <f t="shared" si="18"/>
        <v>0</v>
      </c>
      <c r="AU146" s="59">
        <f t="shared" si="18"/>
        <v>0</v>
      </c>
      <c r="AV146" s="59">
        <f t="shared" si="18"/>
        <v>0</v>
      </c>
      <c r="AW146" s="59">
        <f t="shared" si="18"/>
        <v>0</v>
      </c>
      <c r="AX146" s="106">
        <f>SUM(AX14:AX83)+(SUM(AX85:AX135)/2)</f>
        <v>33</v>
      </c>
      <c r="AY146" s="59">
        <f t="shared" ref="AY146:BK146" si="19">SUM(AY14:AY84)+SUM(AY85:AY135)/2</f>
        <v>0</v>
      </c>
      <c r="AZ146" s="59">
        <f t="shared" si="19"/>
        <v>0</v>
      </c>
      <c r="BA146" s="59">
        <f t="shared" si="19"/>
        <v>0</v>
      </c>
      <c r="BB146" s="59">
        <f t="shared" si="19"/>
        <v>0</v>
      </c>
      <c r="BC146" s="59">
        <f t="shared" si="19"/>
        <v>0</v>
      </c>
      <c r="BD146" s="59">
        <f t="shared" si="19"/>
        <v>0</v>
      </c>
      <c r="BE146" s="59">
        <f t="shared" si="19"/>
        <v>0</v>
      </c>
      <c r="BF146" s="59">
        <f t="shared" si="19"/>
        <v>0</v>
      </c>
      <c r="BG146" s="59">
        <f t="shared" si="19"/>
        <v>0</v>
      </c>
      <c r="BH146" s="59">
        <f t="shared" si="19"/>
        <v>0</v>
      </c>
      <c r="BI146" s="59">
        <f t="shared" si="19"/>
        <v>0</v>
      </c>
      <c r="BJ146" s="59">
        <f t="shared" si="19"/>
        <v>0</v>
      </c>
      <c r="BK146" s="59">
        <f t="shared" si="19"/>
        <v>0</v>
      </c>
      <c r="BL146" s="106">
        <f>SUM(BL14:BL83)+(SUM(BL85:BL135)/2)</f>
        <v>0</v>
      </c>
      <c r="BM146" s="59">
        <f t="shared" ref="BM146:BY146" si="20">SUM(BM14:BM84)+SUM(BM85:BM135)/2</f>
        <v>100</v>
      </c>
      <c r="BN146" s="59">
        <f t="shared" si="20"/>
        <v>65</v>
      </c>
      <c r="BO146" s="59">
        <f t="shared" si="20"/>
        <v>7.5</v>
      </c>
      <c r="BP146" s="59">
        <f t="shared" si="20"/>
        <v>20</v>
      </c>
      <c r="BQ146" s="59">
        <f t="shared" si="20"/>
        <v>0</v>
      </c>
      <c r="BR146" s="59">
        <f t="shared" si="20"/>
        <v>0</v>
      </c>
      <c r="BS146" s="59">
        <f t="shared" si="20"/>
        <v>0</v>
      </c>
      <c r="BT146" s="59">
        <f t="shared" si="20"/>
        <v>62.5</v>
      </c>
      <c r="BU146" s="59">
        <f t="shared" si="20"/>
        <v>0</v>
      </c>
      <c r="BV146" s="59">
        <f t="shared" si="20"/>
        <v>0</v>
      </c>
      <c r="BW146" s="59">
        <f t="shared" si="20"/>
        <v>0</v>
      </c>
      <c r="BX146" s="59">
        <f t="shared" si="20"/>
        <v>0</v>
      </c>
      <c r="BY146" s="59">
        <f t="shared" si="20"/>
        <v>0</v>
      </c>
      <c r="BZ146" s="106">
        <f>SUM(BZ14:BZ83)+(SUM(BZ85:BZ135)/2)</f>
        <v>30</v>
      </c>
      <c r="CA146" s="59">
        <f t="shared" ref="CA146:CM146" si="21">SUM(CA14:CA84)+SUM(CA85:CA135)/2</f>
        <v>115</v>
      </c>
      <c r="CB146" s="59">
        <f t="shared" si="21"/>
        <v>62.5</v>
      </c>
      <c r="CC146" s="59">
        <f t="shared" si="21"/>
        <v>7.5</v>
      </c>
      <c r="CD146" s="59">
        <f t="shared" si="21"/>
        <v>20</v>
      </c>
      <c r="CE146" s="59">
        <f t="shared" si="21"/>
        <v>0</v>
      </c>
      <c r="CF146" s="59">
        <f t="shared" si="21"/>
        <v>0</v>
      </c>
      <c r="CG146" s="59">
        <f t="shared" si="21"/>
        <v>0</v>
      </c>
      <c r="CH146" s="59">
        <f t="shared" si="21"/>
        <v>35</v>
      </c>
      <c r="CI146" s="59">
        <f t="shared" si="21"/>
        <v>0</v>
      </c>
      <c r="CJ146" s="59">
        <f t="shared" si="21"/>
        <v>0</v>
      </c>
      <c r="CK146" s="59">
        <f t="shared" si="21"/>
        <v>0</v>
      </c>
      <c r="CL146" s="59">
        <f t="shared" si="21"/>
        <v>0</v>
      </c>
      <c r="CM146" s="59">
        <f t="shared" si="21"/>
        <v>0</v>
      </c>
      <c r="CN146" s="106">
        <f>SUM(CN14:CN83)+(SUM(CN85:CN135)/2)</f>
        <v>30</v>
      </c>
      <c r="CO146" s="59">
        <f t="shared" ref="CO146:CY146" si="22">SUM(CO14:CO145)</f>
        <v>0</v>
      </c>
      <c r="CP146" s="59">
        <f t="shared" si="22"/>
        <v>0</v>
      </c>
      <c r="CQ146" s="59">
        <f t="shared" si="22"/>
        <v>0</v>
      </c>
      <c r="CR146" s="59">
        <f t="shared" si="22"/>
        <v>0</v>
      </c>
      <c r="CS146" s="59">
        <f t="shared" si="22"/>
        <v>0</v>
      </c>
      <c r="CT146" s="59">
        <f t="shared" si="22"/>
        <v>0</v>
      </c>
      <c r="CU146" s="59">
        <f t="shared" si="22"/>
        <v>0</v>
      </c>
      <c r="CV146" s="59">
        <f t="shared" si="22"/>
        <v>0</v>
      </c>
      <c r="CW146" s="59">
        <f t="shared" si="22"/>
        <v>0</v>
      </c>
      <c r="CX146" s="59">
        <f t="shared" si="22"/>
        <v>0</v>
      </c>
      <c r="CY146" s="59">
        <f t="shared" si="22"/>
        <v>0</v>
      </c>
      <c r="CZ146" s="60">
        <f>SUM(CZ14:CZ84)+(SUM(CZ85:CZ144)/2)</f>
        <v>0</v>
      </c>
      <c r="DA146" s="59">
        <f t="shared" ref="DA146:DK146" si="23">SUM(DA14:DA145)</f>
        <v>0</v>
      </c>
      <c r="DB146" s="59">
        <f t="shared" si="23"/>
        <v>0</v>
      </c>
      <c r="DC146" s="59">
        <f t="shared" si="23"/>
        <v>0</v>
      </c>
      <c r="DD146" s="59">
        <f t="shared" si="23"/>
        <v>0</v>
      </c>
      <c r="DE146" s="59">
        <f t="shared" si="23"/>
        <v>0</v>
      </c>
      <c r="DF146" s="59">
        <f t="shared" si="23"/>
        <v>0</v>
      </c>
      <c r="DG146" s="59">
        <f t="shared" si="23"/>
        <v>0</v>
      </c>
      <c r="DH146" s="59">
        <f t="shared" si="23"/>
        <v>0</v>
      </c>
      <c r="DI146" s="59">
        <f t="shared" si="23"/>
        <v>0</v>
      </c>
      <c r="DJ146" s="59">
        <f t="shared" si="23"/>
        <v>0</v>
      </c>
      <c r="DK146" s="59">
        <f t="shared" si="23"/>
        <v>0</v>
      </c>
      <c r="DL146" s="60">
        <f>SUM(DL14:DL84)+(SUM(DL85:DL144)/2)</f>
        <v>0</v>
      </c>
    </row>
    <row r="147" spans="1:124" s="17" customFormat="1" ht="16.2" thickBot="1" x14ac:dyDescent="0.35">
      <c r="B147" s="188" t="s">
        <v>97</v>
      </c>
      <c r="C147" s="189"/>
      <c r="D147" s="190"/>
      <c r="E147" s="190"/>
      <c r="F147" s="191"/>
      <c r="G147" s="57">
        <f>SUBTOTAL(9,G34,G48,G84,G136,G141,G145)</f>
        <v>1327</v>
      </c>
      <c r="H147" s="58">
        <f>SUBTOTAL(9,H34,H48,H84,H136,H141,H145)</f>
        <v>153</v>
      </c>
      <c r="I147" s="268" t="s">
        <v>80</v>
      </c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157">
        <f>SUM(I146:U146)</f>
        <v>250</v>
      </c>
      <c r="U147" s="26" t="s">
        <v>81</v>
      </c>
      <c r="V147" s="163">
        <f>V146</f>
        <v>30</v>
      </c>
      <c r="W147" s="247" t="s">
        <v>82</v>
      </c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9"/>
      <c r="AH147" s="157">
        <f>SUM(W146:AI146)</f>
        <v>280</v>
      </c>
      <c r="AI147" s="26" t="s">
        <v>81</v>
      </c>
      <c r="AJ147" s="163">
        <f>AJ146</f>
        <v>30</v>
      </c>
      <c r="AK147" s="247" t="s">
        <v>83</v>
      </c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9"/>
      <c r="AV147" s="157">
        <f>SUM(AK146:AW146)</f>
        <v>295</v>
      </c>
      <c r="AW147" s="27" t="s">
        <v>81</v>
      </c>
      <c r="AX147" s="163">
        <f>AX146</f>
        <v>33</v>
      </c>
      <c r="AY147" s="247" t="s">
        <v>84</v>
      </c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9"/>
      <c r="BJ147" s="157">
        <f>SUM(AY146:BK146)</f>
        <v>0</v>
      </c>
      <c r="BK147" s="26" t="s">
        <v>81</v>
      </c>
      <c r="BL147" s="165">
        <f>BL146</f>
        <v>0</v>
      </c>
      <c r="BM147" s="247" t="s">
        <v>85</v>
      </c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9"/>
      <c r="BX147" s="164">
        <f>SUM(BM146:BY146)</f>
        <v>255</v>
      </c>
      <c r="BY147" s="26" t="s">
        <v>81</v>
      </c>
      <c r="BZ147" s="163">
        <f>BZ146</f>
        <v>30</v>
      </c>
      <c r="CA147" s="267" t="s">
        <v>86</v>
      </c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157">
        <f>SUM(CA146:CM146)</f>
        <v>240</v>
      </c>
      <c r="CM147" s="26" t="s">
        <v>81</v>
      </c>
      <c r="CN147" s="61">
        <f>CN146</f>
        <v>30</v>
      </c>
      <c r="CO147" s="178" t="s">
        <v>87</v>
      </c>
      <c r="CP147" s="179"/>
      <c r="CQ147" s="179"/>
      <c r="CR147" s="179"/>
      <c r="CS147" s="179"/>
      <c r="CT147" s="179"/>
      <c r="CU147" s="179"/>
      <c r="CV147" s="179"/>
      <c r="CW147" s="180">
        <f>SUM(CO146:CY146)</f>
        <v>0</v>
      </c>
      <c r="CX147" s="181"/>
      <c r="CY147" s="26" t="s">
        <v>81</v>
      </c>
      <c r="CZ147" s="61">
        <f>CZ146</f>
        <v>0</v>
      </c>
      <c r="DA147" s="178" t="s">
        <v>88</v>
      </c>
      <c r="DB147" s="179"/>
      <c r="DC147" s="179"/>
      <c r="DD147" s="179"/>
      <c r="DE147" s="179"/>
      <c r="DF147" s="179"/>
      <c r="DG147" s="179"/>
      <c r="DH147" s="179"/>
      <c r="DI147" s="180">
        <f>SUM(DA146:DK146)</f>
        <v>0</v>
      </c>
      <c r="DJ147" s="181"/>
      <c r="DK147" s="26" t="s">
        <v>81</v>
      </c>
      <c r="DL147" s="61">
        <f>DL146</f>
        <v>0</v>
      </c>
    </row>
    <row r="148" spans="1:124" s="17" customFormat="1" ht="16.2" thickTop="1" x14ac:dyDescent="0.3">
      <c r="B148" s="260" t="s">
        <v>78</v>
      </c>
      <c r="C148" s="261"/>
      <c r="D148" s="261"/>
      <c r="E148" s="261"/>
      <c r="F148" s="261"/>
      <c r="G148" s="261"/>
      <c r="H148" s="26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1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2"/>
      <c r="AI148" s="42"/>
      <c r="AJ148" s="41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1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1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1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1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1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1"/>
    </row>
    <row r="149" spans="1:124" s="17" customFormat="1" ht="15.6" x14ac:dyDescent="0.3">
      <c r="B149" s="79" t="s">
        <v>131</v>
      </c>
      <c r="C149" s="80" t="s">
        <v>126</v>
      </c>
      <c r="D149" s="81"/>
      <c r="E149" s="81"/>
      <c r="F149" s="81" t="s">
        <v>134</v>
      </c>
      <c r="G149" s="99">
        <v>720</v>
      </c>
      <c r="H149" s="55">
        <v>27</v>
      </c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5"/>
      <c r="T149" s="95"/>
      <c r="U149" s="95"/>
      <c r="V149" s="96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5"/>
      <c r="AJ149" s="96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5"/>
      <c r="AX149" s="96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5">
        <v>720</v>
      </c>
      <c r="BL149" s="96">
        <v>27</v>
      </c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5"/>
      <c r="BZ149" s="96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5"/>
      <c r="CN149" s="96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5"/>
      <c r="CZ149" s="96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5"/>
      <c r="DL149" s="96"/>
    </row>
    <row r="150" spans="1:124" s="17" customFormat="1" ht="15.6" x14ac:dyDescent="0.3">
      <c r="B150" s="79"/>
      <c r="C150" s="80"/>
      <c r="D150" s="81"/>
      <c r="E150" s="81"/>
      <c r="F150" s="81"/>
      <c r="G150" s="99">
        <f>SUM(I150:U150,W150:AI150,AK150:AW150,AY150:BK150,BM150:BY150,CA150:CM150,CO150:CY150,DA150:DK150)</f>
        <v>0</v>
      </c>
      <c r="H150" s="55">
        <f>SUM(V150,AJ150,AX150,BL150,BZ150,CN150,CZ150,DL150)</f>
        <v>0</v>
      </c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5"/>
      <c r="T150" s="95"/>
      <c r="U150" s="95"/>
      <c r="V150" s="96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5"/>
      <c r="AJ150" s="96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5"/>
      <c r="AX150" s="96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5"/>
      <c r="BL150" s="96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5"/>
      <c r="BZ150" s="96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5"/>
      <c r="CN150" s="96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5"/>
      <c r="CZ150" s="96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5"/>
      <c r="DL150" s="96"/>
    </row>
    <row r="151" spans="1:124" s="17" customFormat="1" ht="15.6" x14ac:dyDescent="0.3">
      <c r="B151" s="184" t="s">
        <v>18</v>
      </c>
      <c r="C151" s="185"/>
      <c r="D151" s="186"/>
      <c r="E151" s="186"/>
      <c r="F151" s="187"/>
      <c r="G151" s="56">
        <f t="shared" ref="G151:AP151" si="24">SUM(G149:G150)</f>
        <v>720</v>
      </c>
      <c r="H151" s="56">
        <f t="shared" si="24"/>
        <v>27</v>
      </c>
      <c r="I151" s="25">
        <f t="shared" si="24"/>
        <v>0</v>
      </c>
      <c r="J151" s="25">
        <f t="shared" si="24"/>
        <v>0</v>
      </c>
      <c r="K151" s="25">
        <f t="shared" si="24"/>
        <v>0</v>
      </c>
      <c r="L151" s="25">
        <f t="shared" si="24"/>
        <v>0</v>
      </c>
      <c r="M151" s="25">
        <f t="shared" si="24"/>
        <v>0</v>
      </c>
      <c r="N151" s="25">
        <f t="shared" si="24"/>
        <v>0</v>
      </c>
      <c r="O151" s="25">
        <f t="shared" si="24"/>
        <v>0</v>
      </c>
      <c r="P151" s="25">
        <f t="shared" si="24"/>
        <v>0</v>
      </c>
      <c r="Q151" s="25">
        <f t="shared" si="24"/>
        <v>0</v>
      </c>
      <c r="R151" s="25">
        <f t="shared" si="24"/>
        <v>0</v>
      </c>
      <c r="S151" s="25">
        <f t="shared" si="24"/>
        <v>0</v>
      </c>
      <c r="T151" s="25">
        <f t="shared" si="24"/>
        <v>0</v>
      </c>
      <c r="U151" s="25">
        <f t="shared" si="24"/>
        <v>0</v>
      </c>
      <c r="V151" s="24">
        <f t="shared" si="24"/>
        <v>0</v>
      </c>
      <c r="W151" s="25">
        <f t="shared" si="24"/>
        <v>0</v>
      </c>
      <c r="X151" s="25">
        <f t="shared" si="24"/>
        <v>0</v>
      </c>
      <c r="Y151" s="25">
        <f t="shared" si="24"/>
        <v>0</v>
      </c>
      <c r="Z151" s="25">
        <f t="shared" si="24"/>
        <v>0</v>
      </c>
      <c r="AA151" s="25">
        <f t="shared" si="24"/>
        <v>0</v>
      </c>
      <c r="AB151" s="25">
        <f t="shared" si="24"/>
        <v>0</v>
      </c>
      <c r="AC151" s="25">
        <f t="shared" si="24"/>
        <v>0</v>
      </c>
      <c r="AD151" s="25">
        <f t="shared" si="24"/>
        <v>0</v>
      </c>
      <c r="AE151" s="25">
        <f t="shared" si="24"/>
        <v>0</v>
      </c>
      <c r="AF151" s="25">
        <f t="shared" si="24"/>
        <v>0</v>
      </c>
      <c r="AG151" s="25">
        <f t="shared" si="24"/>
        <v>0</v>
      </c>
      <c r="AH151" s="25">
        <f t="shared" si="24"/>
        <v>0</v>
      </c>
      <c r="AI151" s="25">
        <f t="shared" si="24"/>
        <v>0</v>
      </c>
      <c r="AJ151" s="24">
        <f t="shared" si="24"/>
        <v>0</v>
      </c>
      <c r="AK151" s="25">
        <f t="shared" si="24"/>
        <v>0</v>
      </c>
      <c r="AL151" s="25">
        <f t="shared" si="24"/>
        <v>0</v>
      </c>
      <c r="AM151" s="25">
        <f t="shared" si="24"/>
        <v>0</v>
      </c>
      <c r="AN151" s="25">
        <f t="shared" si="24"/>
        <v>0</v>
      </c>
      <c r="AO151" s="25">
        <f t="shared" si="24"/>
        <v>0</v>
      </c>
      <c r="AP151" s="25">
        <f t="shared" si="24"/>
        <v>0</v>
      </c>
      <c r="AQ151" s="25">
        <f t="shared" ref="AQ151:CB151" si="25">SUM(AQ149:AQ150)</f>
        <v>0</v>
      </c>
      <c r="AR151" s="25">
        <f t="shared" si="25"/>
        <v>0</v>
      </c>
      <c r="AS151" s="25">
        <f t="shared" si="25"/>
        <v>0</v>
      </c>
      <c r="AT151" s="25">
        <f t="shared" si="25"/>
        <v>0</v>
      </c>
      <c r="AU151" s="25">
        <f t="shared" si="25"/>
        <v>0</v>
      </c>
      <c r="AV151" s="25">
        <f t="shared" si="25"/>
        <v>0</v>
      </c>
      <c r="AW151" s="25">
        <f t="shared" si="25"/>
        <v>0</v>
      </c>
      <c r="AX151" s="24">
        <f t="shared" si="25"/>
        <v>0</v>
      </c>
      <c r="AY151" s="25">
        <f t="shared" si="25"/>
        <v>0</v>
      </c>
      <c r="AZ151" s="25">
        <f t="shared" si="25"/>
        <v>0</v>
      </c>
      <c r="BA151" s="25">
        <f t="shared" si="25"/>
        <v>0</v>
      </c>
      <c r="BB151" s="25">
        <f t="shared" si="25"/>
        <v>0</v>
      </c>
      <c r="BC151" s="25">
        <f t="shared" si="25"/>
        <v>0</v>
      </c>
      <c r="BD151" s="25">
        <f t="shared" si="25"/>
        <v>0</v>
      </c>
      <c r="BE151" s="25">
        <f t="shared" si="25"/>
        <v>0</v>
      </c>
      <c r="BF151" s="25">
        <f t="shared" si="25"/>
        <v>0</v>
      </c>
      <c r="BG151" s="25">
        <f t="shared" si="25"/>
        <v>0</v>
      </c>
      <c r="BH151" s="25">
        <f t="shared" si="25"/>
        <v>0</v>
      </c>
      <c r="BI151" s="25">
        <f t="shared" si="25"/>
        <v>0</v>
      </c>
      <c r="BJ151" s="25">
        <f t="shared" si="25"/>
        <v>0</v>
      </c>
      <c r="BK151" s="25">
        <f t="shared" si="25"/>
        <v>720</v>
      </c>
      <c r="BL151" s="24">
        <f t="shared" si="25"/>
        <v>27</v>
      </c>
      <c r="BM151" s="25">
        <f t="shared" si="25"/>
        <v>0</v>
      </c>
      <c r="BN151" s="25">
        <f t="shared" si="25"/>
        <v>0</v>
      </c>
      <c r="BO151" s="25">
        <f t="shared" si="25"/>
        <v>0</v>
      </c>
      <c r="BP151" s="25">
        <f t="shared" si="25"/>
        <v>0</v>
      </c>
      <c r="BQ151" s="25">
        <f t="shared" si="25"/>
        <v>0</v>
      </c>
      <c r="BR151" s="25">
        <f t="shared" si="25"/>
        <v>0</v>
      </c>
      <c r="BS151" s="25">
        <f t="shared" si="25"/>
        <v>0</v>
      </c>
      <c r="BT151" s="25">
        <f t="shared" si="25"/>
        <v>0</v>
      </c>
      <c r="BU151" s="25">
        <f t="shared" si="25"/>
        <v>0</v>
      </c>
      <c r="BV151" s="25">
        <f t="shared" si="25"/>
        <v>0</v>
      </c>
      <c r="BW151" s="25">
        <f t="shared" si="25"/>
        <v>0</v>
      </c>
      <c r="BX151" s="25">
        <f t="shared" si="25"/>
        <v>0</v>
      </c>
      <c r="BY151" s="25">
        <f t="shared" si="25"/>
        <v>0</v>
      </c>
      <c r="BZ151" s="24">
        <f t="shared" si="25"/>
        <v>0</v>
      </c>
      <c r="CA151" s="25">
        <f t="shared" si="25"/>
        <v>0</v>
      </c>
      <c r="CB151" s="25">
        <f t="shared" si="25"/>
        <v>0</v>
      </c>
      <c r="CC151" s="25">
        <f t="shared" ref="CC151:DJ151" si="26">SUM(CC149:CC150)</f>
        <v>0</v>
      </c>
      <c r="CD151" s="25">
        <f t="shared" si="26"/>
        <v>0</v>
      </c>
      <c r="CE151" s="25">
        <f t="shared" si="26"/>
        <v>0</v>
      </c>
      <c r="CF151" s="25">
        <f t="shared" si="26"/>
        <v>0</v>
      </c>
      <c r="CG151" s="25">
        <f t="shared" si="26"/>
        <v>0</v>
      </c>
      <c r="CH151" s="25">
        <f t="shared" si="26"/>
        <v>0</v>
      </c>
      <c r="CI151" s="25">
        <f t="shared" si="26"/>
        <v>0</v>
      </c>
      <c r="CJ151" s="25">
        <f t="shared" si="26"/>
        <v>0</v>
      </c>
      <c r="CK151" s="25">
        <f t="shared" si="26"/>
        <v>0</v>
      </c>
      <c r="CL151" s="25">
        <f t="shared" si="26"/>
        <v>0</v>
      </c>
      <c r="CM151" s="25">
        <f t="shared" si="26"/>
        <v>0</v>
      </c>
      <c r="CN151" s="24">
        <f t="shared" si="26"/>
        <v>0</v>
      </c>
      <c r="CO151" s="25">
        <f t="shared" si="26"/>
        <v>0</v>
      </c>
      <c r="CP151" s="25">
        <f t="shared" si="26"/>
        <v>0</v>
      </c>
      <c r="CQ151" s="25">
        <f t="shared" si="26"/>
        <v>0</v>
      </c>
      <c r="CR151" s="25">
        <f t="shared" si="26"/>
        <v>0</v>
      </c>
      <c r="CS151" s="25">
        <f t="shared" si="26"/>
        <v>0</v>
      </c>
      <c r="CT151" s="25">
        <f t="shared" si="26"/>
        <v>0</v>
      </c>
      <c r="CU151" s="25">
        <f t="shared" si="26"/>
        <v>0</v>
      </c>
      <c r="CV151" s="25">
        <f t="shared" si="26"/>
        <v>0</v>
      </c>
      <c r="CW151" s="25">
        <f t="shared" si="26"/>
        <v>0</v>
      </c>
      <c r="CX151" s="25">
        <f t="shared" si="26"/>
        <v>0</v>
      </c>
      <c r="CY151" s="25">
        <f t="shared" si="26"/>
        <v>0</v>
      </c>
      <c r="CZ151" s="24">
        <f t="shared" si="26"/>
        <v>0</v>
      </c>
      <c r="DA151" s="25">
        <f t="shared" si="26"/>
        <v>0</v>
      </c>
      <c r="DB151" s="25">
        <f t="shared" si="26"/>
        <v>0</v>
      </c>
      <c r="DC151" s="25">
        <f t="shared" si="26"/>
        <v>0</v>
      </c>
      <c r="DD151" s="25">
        <f t="shared" si="26"/>
        <v>0</v>
      </c>
      <c r="DE151" s="25">
        <f t="shared" si="26"/>
        <v>0</v>
      </c>
      <c r="DF151" s="25">
        <f t="shared" si="26"/>
        <v>0</v>
      </c>
      <c r="DG151" s="25">
        <f t="shared" si="26"/>
        <v>0</v>
      </c>
      <c r="DH151" s="25">
        <f t="shared" si="26"/>
        <v>0</v>
      </c>
      <c r="DI151" s="25">
        <f t="shared" si="26"/>
        <v>0</v>
      </c>
      <c r="DJ151" s="25">
        <f t="shared" si="26"/>
        <v>0</v>
      </c>
      <c r="DK151" s="25">
        <f>SUM(DK149:DK150)</f>
        <v>0</v>
      </c>
      <c r="DL151" s="24">
        <f>SUM(DL149:DL150)</f>
        <v>0</v>
      </c>
    </row>
    <row r="152" spans="1:124" s="17" customFormat="1" ht="15.6" x14ac:dyDescent="0.3">
      <c r="B152" s="238" t="s">
        <v>73</v>
      </c>
      <c r="C152" s="239"/>
      <c r="D152" s="239"/>
      <c r="E152" s="239"/>
      <c r="F152" s="239"/>
      <c r="G152" s="239"/>
      <c r="H152" s="240"/>
      <c r="I152" s="247" t="s">
        <v>80</v>
      </c>
      <c r="J152" s="248"/>
      <c r="K152" s="248"/>
      <c r="L152" s="248"/>
      <c r="M152" s="248"/>
      <c r="N152" s="248"/>
      <c r="O152" s="248"/>
      <c r="P152" s="248"/>
      <c r="Q152" s="248"/>
      <c r="R152" s="248"/>
      <c r="S152" s="249"/>
      <c r="T152" s="157">
        <f>SUM(I151:U151)</f>
        <v>0</v>
      </c>
      <c r="U152" s="26" t="s">
        <v>81</v>
      </c>
      <c r="V152" s="163">
        <f>V151</f>
        <v>0</v>
      </c>
      <c r="W152" s="247" t="s">
        <v>82</v>
      </c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9"/>
      <c r="AH152" s="157">
        <f>SUM(W151:AI151)</f>
        <v>0</v>
      </c>
      <c r="AI152" s="26" t="s">
        <v>81</v>
      </c>
      <c r="AJ152" s="163">
        <f>AJ151</f>
        <v>0</v>
      </c>
      <c r="AK152" s="247" t="s">
        <v>83</v>
      </c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9"/>
      <c r="AV152" s="157">
        <f>SUM(AK151:AW151)</f>
        <v>0</v>
      </c>
      <c r="AW152" s="26" t="s">
        <v>81</v>
      </c>
      <c r="AX152" s="163">
        <f>AX151</f>
        <v>0</v>
      </c>
      <c r="AY152" s="247" t="s">
        <v>84</v>
      </c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9"/>
      <c r="BJ152" s="157">
        <f>SUM(AY151:BK151)</f>
        <v>720</v>
      </c>
      <c r="BK152" s="26" t="s">
        <v>81</v>
      </c>
      <c r="BL152" s="163">
        <f>BL151</f>
        <v>27</v>
      </c>
      <c r="BM152" s="267" t="s">
        <v>85</v>
      </c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164">
        <f>SUM(BM151:BY151)</f>
        <v>0</v>
      </c>
      <c r="BY152" s="26" t="s">
        <v>81</v>
      </c>
      <c r="BZ152" s="163">
        <f>BZ151</f>
        <v>0</v>
      </c>
      <c r="CA152" s="267" t="s">
        <v>86</v>
      </c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157">
        <f>SUM(CA151:CM151)</f>
        <v>0</v>
      </c>
      <c r="CM152" s="26" t="s">
        <v>81</v>
      </c>
      <c r="CN152" s="61">
        <f>CN151</f>
        <v>0</v>
      </c>
      <c r="CO152" s="178" t="s">
        <v>87</v>
      </c>
      <c r="CP152" s="179"/>
      <c r="CQ152" s="179"/>
      <c r="CR152" s="179"/>
      <c r="CS152" s="179"/>
      <c r="CT152" s="179"/>
      <c r="CU152" s="179"/>
      <c r="CV152" s="179"/>
      <c r="CW152" s="180">
        <f>SUM(CO151:CY151)</f>
        <v>0</v>
      </c>
      <c r="CX152" s="181"/>
      <c r="CY152" s="26" t="s">
        <v>81</v>
      </c>
      <c r="CZ152" s="61">
        <f>CZ151</f>
        <v>0</v>
      </c>
      <c r="DA152" s="178" t="s">
        <v>88</v>
      </c>
      <c r="DB152" s="179"/>
      <c r="DC152" s="179"/>
      <c r="DD152" s="179"/>
      <c r="DE152" s="179"/>
      <c r="DF152" s="179"/>
      <c r="DG152" s="179"/>
      <c r="DH152" s="179"/>
      <c r="DI152" s="180">
        <f>SUM(DA151:DK151)</f>
        <v>0</v>
      </c>
      <c r="DJ152" s="181"/>
      <c r="DK152" s="26" t="s">
        <v>81</v>
      </c>
      <c r="DL152" s="61">
        <f>DL151</f>
        <v>0</v>
      </c>
    </row>
    <row r="153" spans="1:124" s="17" customFormat="1" ht="16.2" thickBot="1" x14ac:dyDescent="0.35">
      <c r="B153" s="188" t="s">
        <v>100</v>
      </c>
      <c r="C153" s="189"/>
      <c r="D153" s="190"/>
      <c r="E153" s="190"/>
      <c r="F153" s="191"/>
      <c r="G153" s="57">
        <f>SUBTOTAL(9,G34,G48,G84,G136,G141,G145,G151)</f>
        <v>2047</v>
      </c>
      <c r="H153" s="162">
        <f>SUBTOTAL(9,H34,H48,H84,H136,H141,H145,H151)</f>
        <v>180</v>
      </c>
      <c r="I153" s="247" t="s">
        <v>89</v>
      </c>
      <c r="J153" s="248"/>
      <c r="K153" s="248"/>
      <c r="L153" s="248"/>
      <c r="M153" s="248"/>
      <c r="N153" s="248"/>
      <c r="O153" s="248"/>
      <c r="P153" s="248"/>
      <c r="Q153" s="248"/>
      <c r="R153" s="248"/>
      <c r="S153" s="249"/>
      <c r="T153" s="157">
        <f>SUM(T147,T152)</f>
        <v>250</v>
      </c>
      <c r="U153" s="29" t="s">
        <v>81</v>
      </c>
      <c r="V153" s="163">
        <f>SUM(V147,V152)</f>
        <v>30</v>
      </c>
      <c r="W153" s="247" t="s">
        <v>96</v>
      </c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9"/>
      <c r="AH153" s="157">
        <f>SUM(AH147,AH152)</f>
        <v>280</v>
      </c>
      <c r="AI153" s="29" t="s">
        <v>81</v>
      </c>
      <c r="AJ153" s="163">
        <f>SUM(AJ147,AJ152)</f>
        <v>30</v>
      </c>
      <c r="AK153" s="247" t="s">
        <v>95</v>
      </c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9"/>
      <c r="AV153" s="157">
        <f>SUM(AV147,AV152)</f>
        <v>295</v>
      </c>
      <c r="AW153" s="29" t="s">
        <v>81</v>
      </c>
      <c r="AX153" s="163">
        <f>SUM(AX147,AX152)</f>
        <v>33</v>
      </c>
      <c r="AY153" s="247" t="s">
        <v>94</v>
      </c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9"/>
      <c r="BJ153" s="157">
        <f>SUM(BJ147,BJ152)</f>
        <v>720</v>
      </c>
      <c r="BK153" s="29" t="s">
        <v>81</v>
      </c>
      <c r="BL153" s="163">
        <f>SUM(BL147,BL152)</f>
        <v>27</v>
      </c>
      <c r="BM153" s="267" t="s">
        <v>93</v>
      </c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164">
        <f>SUM(BX147,BX152)</f>
        <v>255</v>
      </c>
      <c r="BY153" s="29" t="s">
        <v>81</v>
      </c>
      <c r="BZ153" s="163">
        <f>SUM(BZ147,BZ152)</f>
        <v>30</v>
      </c>
      <c r="CA153" s="267" t="s">
        <v>92</v>
      </c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  <c r="CL153" s="157">
        <f>SUM(CL147,CL152)</f>
        <v>240</v>
      </c>
      <c r="CM153" s="29" t="s">
        <v>81</v>
      </c>
      <c r="CN153" s="62">
        <f>SUM(CN147,CN152)</f>
        <v>30</v>
      </c>
      <c r="CO153" s="178" t="s">
        <v>91</v>
      </c>
      <c r="CP153" s="179"/>
      <c r="CQ153" s="179"/>
      <c r="CR153" s="179"/>
      <c r="CS153" s="179"/>
      <c r="CT153" s="179"/>
      <c r="CU153" s="179"/>
      <c r="CV153" s="179"/>
      <c r="CW153" s="246">
        <f>SUM(CW147,CW152)</f>
        <v>0</v>
      </c>
      <c r="CX153" s="246"/>
      <c r="CY153" s="29" t="s">
        <v>81</v>
      </c>
      <c r="CZ153" s="62">
        <f>SUM(CZ147,CZ152)</f>
        <v>0</v>
      </c>
      <c r="DA153" s="178" t="s">
        <v>90</v>
      </c>
      <c r="DB153" s="179"/>
      <c r="DC153" s="179"/>
      <c r="DD153" s="179"/>
      <c r="DE153" s="179"/>
      <c r="DF153" s="179"/>
      <c r="DG153" s="179"/>
      <c r="DH153" s="179"/>
      <c r="DI153" s="246">
        <f>SUM(DI147,DI152)</f>
        <v>0</v>
      </c>
      <c r="DJ153" s="246"/>
      <c r="DK153" s="29" t="s">
        <v>81</v>
      </c>
      <c r="DL153" s="62">
        <f>SUM(DL147,DL152)</f>
        <v>0</v>
      </c>
    </row>
    <row r="154" spans="1:124" ht="13.8" thickTop="1" x14ac:dyDescent="0.25"/>
    <row r="155" spans="1:124" x14ac:dyDescent="0.25">
      <c r="A155" s="182" t="s">
        <v>45</v>
      </c>
      <c r="B155" s="183"/>
      <c r="C155" s="167" t="s">
        <v>246</v>
      </c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  <c r="DE155" s="167"/>
      <c r="DF155" s="167"/>
      <c r="DG155" s="167"/>
      <c r="DH155" s="167"/>
      <c r="DI155" s="167"/>
      <c r="DJ155" s="167"/>
      <c r="DK155" s="167"/>
      <c r="DL155" s="167"/>
      <c r="DM155" s="167"/>
      <c r="DN155" s="167"/>
      <c r="DO155" s="167"/>
      <c r="DP155" s="167"/>
      <c r="DQ155" s="167"/>
      <c r="DR155" s="167"/>
      <c r="DS155" s="167"/>
      <c r="DT155" s="167"/>
    </row>
    <row r="156" spans="1:124" x14ac:dyDescent="0.25">
      <c r="A156" s="30"/>
      <c r="B156" s="28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</row>
    <row r="157" spans="1:124" x14ac:dyDescent="0.25">
      <c r="A157" s="175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76"/>
      <c r="CW157" s="176"/>
      <c r="CX157" s="176"/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  <c r="DI157" s="176"/>
      <c r="DJ157" s="176"/>
      <c r="DK157" s="176"/>
      <c r="DL157" s="177"/>
    </row>
    <row r="158" spans="1:124" x14ac:dyDescent="0.25">
      <c r="A158" s="233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4"/>
      <c r="BZ158" s="234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  <c r="CM158" s="234"/>
      <c r="CN158" s="234"/>
      <c r="CO158" s="234"/>
      <c r="CP158" s="234"/>
      <c r="CQ158" s="234"/>
      <c r="CR158" s="234"/>
      <c r="CS158" s="234"/>
      <c r="CT158" s="234"/>
      <c r="CU158" s="234"/>
      <c r="CV158" s="234"/>
      <c r="CW158" s="234"/>
      <c r="CX158" s="234"/>
      <c r="CY158" s="234"/>
      <c r="CZ158" s="234"/>
      <c r="DA158" s="234"/>
      <c r="DB158" s="234"/>
      <c r="DC158" s="234"/>
      <c r="DD158" s="234"/>
      <c r="DE158" s="234"/>
      <c r="DF158" s="234"/>
      <c r="DG158" s="234"/>
      <c r="DH158" s="234"/>
      <c r="DI158" s="234"/>
      <c r="DJ158" s="234"/>
      <c r="DK158" s="234"/>
      <c r="DL158" s="235"/>
    </row>
    <row r="159" spans="1:124" x14ac:dyDescent="0.25">
      <c r="A159" s="233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  <c r="BW159" s="234"/>
      <c r="BX159" s="234"/>
      <c r="BY159" s="234"/>
      <c r="BZ159" s="234"/>
      <c r="CA159" s="234"/>
      <c r="CB159" s="234"/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  <c r="CM159" s="234"/>
      <c r="CN159" s="234"/>
      <c r="CO159" s="234"/>
      <c r="CP159" s="234"/>
      <c r="CQ159" s="234"/>
      <c r="CR159" s="234"/>
      <c r="CS159" s="234"/>
      <c r="CT159" s="234"/>
      <c r="CU159" s="234"/>
      <c r="CV159" s="234"/>
      <c r="CW159" s="234"/>
      <c r="CX159" s="234"/>
      <c r="CY159" s="234"/>
      <c r="CZ159" s="234"/>
      <c r="DA159" s="234"/>
      <c r="DB159" s="234"/>
      <c r="DC159" s="234"/>
      <c r="DD159" s="234"/>
      <c r="DE159" s="234"/>
      <c r="DF159" s="234"/>
      <c r="DG159" s="234"/>
      <c r="DH159" s="234"/>
      <c r="DI159" s="234"/>
      <c r="DJ159" s="234"/>
      <c r="DK159" s="234"/>
      <c r="DL159" s="235"/>
    </row>
    <row r="160" spans="1:124" x14ac:dyDescent="0.25">
      <c r="A160" s="233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4"/>
      <c r="BW160" s="234"/>
      <c r="BX160" s="234"/>
      <c r="BY160" s="234"/>
      <c r="BZ160" s="234"/>
      <c r="CA160" s="234"/>
      <c r="CB160" s="234"/>
      <c r="CC160" s="234"/>
      <c r="CD160" s="234"/>
      <c r="CE160" s="234"/>
      <c r="CF160" s="234"/>
      <c r="CG160" s="234"/>
      <c r="CH160" s="234"/>
      <c r="CI160" s="234"/>
      <c r="CJ160" s="234"/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DI160" s="234"/>
      <c r="DJ160" s="234"/>
      <c r="DK160" s="234"/>
      <c r="DL160" s="235"/>
    </row>
    <row r="161" spans="1:116" x14ac:dyDescent="0.25">
      <c r="A161" s="233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4"/>
      <c r="BT161" s="234"/>
      <c r="BU161" s="234"/>
      <c r="BV161" s="234"/>
      <c r="BW161" s="234"/>
      <c r="BX161" s="234"/>
      <c r="BY161" s="234"/>
      <c r="BZ161" s="234"/>
      <c r="CA161" s="234"/>
      <c r="CB161" s="234"/>
      <c r="CC161" s="234"/>
      <c r="CD161" s="234"/>
      <c r="CE161" s="234"/>
      <c r="CF161" s="234"/>
      <c r="CG161" s="234"/>
      <c r="CH161" s="234"/>
      <c r="CI161" s="234"/>
      <c r="CJ161" s="234"/>
      <c r="CK161" s="234"/>
      <c r="CL161" s="234"/>
      <c r="CM161" s="234"/>
      <c r="CN161" s="234"/>
      <c r="CO161" s="234"/>
      <c r="CP161" s="234"/>
      <c r="CQ161" s="234"/>
      <c r="CR161" s="234"/>
      <c r="CS161" s="234"/>
      <c r="CT161" s="234"/>
      <c r="CU161" s="234"/>
      <c r="CV161" s="234"/>
      <c r="CW161" s="234"/>
      <c r="CX161" s="234"/>
      <c r="CY161" s="234"/>
      <c r="CZ161" s="234"/>
      <c r="DA161" s="234"/>
      <c r="DB161" s="234"/>
      <c r="DC161" s="234"/>
      <c r="DD161" s="234"/>
      <c r="DE161" s="234"/>
      <c r="DF161" s="234"/>
      <c r="DG161" s="234"/>
      <c r="DH161" s="234"/>
      <c r="DI161" s="234"/>
      <c r="DJ161" s="234"/>
      <c r="DK161" s="234"/>
      <c r="DL161" s="235"/>
    </row>
    <row r="162" spans="1:116" x14ac:dyDescent="0.25">
      <c r="A162" s="233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  <c r="BA162" s="234"/>
      <c r="BB162" s="234"/>
      <c r="BC162" s="234"/>
      <c r="BD162" s="234"/>
      <c r="BE162" s="234"/>
      <c r="BF162" s="234"/>
      <c r="BG162" s="234"/>
      <c r="BH162" s="234"/>
      <c r="BI162" s="234"/>
      <c r="BJ162" s="234"/>
      <c r="BK162" s="234"/>
      <c r="BL162" s="234"/>
      <c r="BM162" s="234"/>
      <c r="BN162" s="234"/>
      <c r="BO162" s="234"/>
      <c r="BP162" s="234"/>
      <c r="BQ162" s="234"/>
      <c r="BR162" s="234"/>
      <c r="BS162" s="234"/>
      <c r="BT162" s="234"/>
      <c r="BU162" s="234"/>
      <c r="BV162" s="234"/>
      <c r="BW162" s="234"/>
      <c r="BX162" s="234"/>
      <c r="BY162" s="234"/>
      <c r="BZ162" s="234"/>
      <c r="CA162" s="234"/>
      <c r="CB162" s="234"/>
      <c r="CC162" s="234"/>
      <c r="CD162" s="234"/>
      <c r="CE162" s="234"/>
      <c r="CF162" s="234"/>
      <c r="CG162" s="234"/>
      <c r="CH162" s="234"/>
      <c r="CI162" s="234"/>
      <c r="CJ162" s="234"/>
      <c r="CK162" s="234"/>
      <c r="CL162" s="234"/>
      <c r="CM162" s="234"/>
      <c r="CN162" s="234"/>
      <c r="CO162" s="234"/>
      <c r="CP162" s="234"/>
      <c r="CQ162" s="234"/>
      <c r="CR162" s="234"/>
      <c r="CS162" s="234"/>
      <c r="CT162" s="234"/>
      <c r="CU162" s="234"/>
      <c r="CV162" s="234"/>
      <c r="CW162" s="234"/>
      <c r="CX162" s="234"/>
      <c r="CY162" s="234"/>
      <c r="CZ162" s="234"/>
      <c r="DA162" s="234"/>
      <c r="DB162" s="234"/>
      <c r="DC162" s="234"/>
      <c r="DD162" s="234"/>
      <c r="DE162" s="234"/>
      <c r="DF162" s="234"/>
      <c r="DG162" s="234"/>
      <c r="DH162" s="234"/>
      <c r="DI162" s="234"/>
      <c r="DJ162" s="234"/>
      <c r="DK162" s="234"/>
      <c r="DL162" s="235"/>
    </row>
    <row r="163" spans="1:116" x14ac:dyDescent="0.25">
      <c r="A163" s="233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4"/>
      <c r="DD163" s="234"/>
      <c r="DE163" s="234"/>
      <c r="DF163" s="234"/>
      <c r="DG163" s="234"/>
      <c r="DH163" s="234"/>
      <c r="DI163" s="234"/>
      <c r="DJ163" s="234"/>
      <c r="DK163" s="234"/>
      <c r="DL163" s="235"/>
    </row>
    <row r="164" spans="1:116" x14ac:dyDescent="0.25">
      <c r="A164" s="243"/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4"/>
      <c r="AX164" s="244"/>
      <c r="AY164" s="244"/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44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4"/>
      <c r="CH164" s="244"/>
      <c r="CI164" s="244"/>
      <c r="CJ164" s="244"/>
      <c r="CK164" s="244"/>
      <c r="CL164" s="244"/>
      <c r="CM164" s="244"/>
      <c r="CN164" s="244"/>
      <c r="CO164" s="244"/>
      <c r="CP164" s="244"/>
      <c r="CQ164" s="244"/>
      <c r="CR164" s="244"/>
      <c r="CS164" s="244"/>
      <c r="CT164" s="244"/>
      <c r="CU164" s="244"/>
      <c r="CV164" s="244"/>
      <c r="CW164" s="244"/>
      <c r="CX164" s="244"/>
      <c r="CY164" s="244"/>
      <c r="CZ164" s="244"/>
      <c r="DA164" s="244"/>
      <c r="DB164" s="244"/>
      <c r="DC164" s="244"/>
      <c r="DD164" s="244"/>
      <c r="DE164" s="244"/>
      <c r="DF164" s="244"/>
      <c r="DG164" s="244"/>
      <c r="DH164" s="244"/>
      <c r="DI164" s="244"/>
      <c r="DJ164" s="244"/>
      <c r="DK164" s="244"/>
      <c r="DL164" s="245"/>
    </row>
    <row r="206" spans="3:3" x14ac:dyDescent="0.25">
      <c r="C206" t="str">
        <f>UPPER(B206)</f>
        <v/>
      </c>
    </row>
  </sheetData>
  <sheetProtection insertRows="0"/>
  <mergeCells count="97">
    <mergeCell ref="CA153:CK153"/>
    <mergeCell ref="CA152:CK152"/>
    <mergeCell ref="CA147:CK147"/>
    <mergeCell ref="W152:AG152"/>
    <mergeCell ref="W153:AG153"/>
    <mergeCell ref="AK147:AU147"/>
    <mergeCell ref="AK153:AU153"/>
    <mergeCell ref="AK152:AU152"/>
    <mergeCell ref="AY147:BI147"/>
    <mergeCell ref="AY152:BI152"/>
    <mergeCell ref="AY153:BI153"/>
    <mergeCell ref="BM147:BW147"/>
    <mergeCell ref="B137:H137"/>
    <mergeCell ref="CO153:CV153"/>
    <mergeCell ref="CO152:CV152"/>
    <mergeCell ref="W147:AG147"/>
    <mergeCell ref="BM153:BW153"/>
    <mergeCell ref="BM152:BW152"/>
    <mergeCell ref="I147:S147"/>
    <mergeCell ref="I153:S153"/>
    <mergeCell ref="DL11:DL12"/>
    <mergeCell ref="DA11:DK11"/>
    <mergeCell ref="B49:H49"/>
    <mergeCell ref="B84:F84"/>
    <mergeCell ref="B148:H148"/>
    <mergeCell ref="B145:F145"/>
    <mergeCell ref="CW152:CX152"/>
    <mergeCell ref="DA152:DH152"/>
    <mergeCell ref="DA147:DH147"/>
    <mergeCell ref="DI152:DJ152"/>
    <mergeCell ref="I152:S152"/>
    <mergeCell ref="B142:H142"/>
    <mergeCell ref="B146:H146"/>
    <mergeCell ref="B147:F147"/>
    <mergeCell ref="E8:L8"/>
    <mergeCell ref="B152:H152"/>
    <mergeCell ref="B136:F136"/>
    <mergeCell ref="B34:F34"/>
    <mergeCell ref="A164:DL164"/>
    <mergeCell ref="A158:DL158"/>
    <mergeCell ref="A159:DL159"/>
    <mergeCell ref="A160:DL160"/>
    <mergeCell ref="A161:DL161"/>
    <mergeCell ref="A163:DL163"/>
    <mergeCell ref="A162:DL162"/>
    <mergeCell ref="E6:CN6"/>
    <mergeCell ref="E9:CN9"/>
    <mergeCell ref="E7:CN7"/>
    <mergeCell ref="AY11:BK11"/>
    <mergeCell ref="BZ11:BZ12"/>
    <mergeCell ref="BM11:BY11"/>
    <mergeCell ref="CN11:CN12"/>
    <mergeCell ref="AJ11:AJ12"/>
    <mergeCell ref="W11:AI11"/>
    <mergeCell ref="A1:C1"/>
    <mergeCell ref="B2:H2"/>
    <mergeCell ref="B3:H3"/>
    <mergeCell ref="B5:C5"/>
    <mergeCell ref="D5:F5"/>
    <mergeCell ref="G5:H5"/>
    <mergeCell ref="D10:F10"/>
    <mergeCell ref="B141:F141"/>
    <mergeCell ref="B48:F48"/>
    <mergeCell ref="B50:H50"/>
    <mergeCell ref="B66:H66"/>
    <mergeCell ref="B85:H85"/>
    <mergeCell ref="B35:H35"/>
    <mergeCell ref="V11:V12"/>
    <mergeCell ref="I11:U11"/>
    <mergeCell ref="B13:H13"/>
    <mergeCell ref="G10:G12"/>
    <mergeCell ref="D11:D12"/>
    <mergeCell ref="E11:E12"/>
    <mergeCell ref="F11:F12"/>
    <mergeCell ref="H10:H12"/>
    <mergeCell ref="B10:B12"/>
    <mergeCell ref="C10:C12"/>
    <mergeCell ref="A157:DL157"/>
    <mergeCell ref="CO147:CV147"/>
    <mergeCell ref="DI147:DJ147"/>
    <mergeCell ref="A155:B155"/>
    <mergeCell ref="B151:F151"/>
    <mergeCell ref="CW147:CX147"/>
    <mergeCell ref="B153:F153"/>
    <mergeCell ref="CW153:CX153"/>
    <mergeCell ref="DA153:DH153"/>
    <mergeCell ref="DI153:DJ153"/>
    <mergeCell ref="CA11:CM11"/>
    <mergeCell ref="CO10:DL10"/>
    <mergeCell ref="I10:AJ10"/>
    <mergeCell ref="AK10:BL10"/>
    <mergeCell ref="BM10:CN10"/>
    <mergeCell ref="BL11:BL12"/>
    <mergeCell ref="CZ11:CZ12"/>
    <mergeCell ref="CO11:CY11"/>
    <mergeCell ref="AX11:AX12"/>
    <mergeCell ref="AK11:AW11"/>
  </mergeCells>
  <phoneticPr fontId="5" type="noConversion"/>
  <conditionalFormatting sqref="B2:H3 E6:CN7 G5:H5 E8:L8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215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53 H147">
      <formula1>180</formula1>
    </dataValidation>
    <dataValidation type="list" allowBlank="1" showInputMessage="1" showErrorMessage="1" sqref="B142:H142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DL146 V146 AJ146 AX146 BL146 CZ146 BZ146 CN146">
      <formula1>33</formula1>
    </dataValidation>
  </dataValidations>
  <pageMargins left="0.25" right="0.25" top="0.75" bottom="0.75" header="0.3" footer="0.3"/>
  <pageSetup paperSize="9" scale="33" fitToHeight="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47</xdr:row>
                    <xdr:rowOff>0</xdr:rowOff>
                  </from>
                  <to>
                    <xdr:col>0</xdr:col>
                    <xdr:colOff>762000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144</xdr:row>
                    <xdr:rowOff>7620</xdr:rowOff>
                  </from>
                  <to>
                    <xdr:col>0</xdr:col>
                    <xdr:colOff>762000</xdr:colOff>
                    <xdr:row>145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150</xdr:row>
                    <xdr:rowOff>0</xdr:rowOff>
                  </from>
                  <to>
                    <xdr:col>0</xdr:col>
                    <xdr:colOff>762000</xdr:colOff>
                    <xdr:row>151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Button 8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83</xdr:row>
                    <xdr:rowOff>7620</xdr:rowOff>
                  </from>
                  <to>
                    <xdr:col>0</xdr:col>
                    <xdr:colOff>754380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Button 9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135</xdr:row>
                    <xdr:rowOff>7620</xdr:rowOff>
                  </from>
                  <to>
                    <xdr:col>0</xdr:col>
                    <xdr:colOff>754380</xdr:colOff>
                    <xdr:row>136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Button 10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140</xdr:row>
                    <xdr:rowOff>7620</xdr:rowOff>
                  </from>
                  <to>
                    <xdr:col>0</xdr:col>
                    <xdr:colOff>754380</xdr:colOff>
                    <xdr:row>141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33</xdr:row>
                    <xdr:rowOff>0</xdr:rowOff>
                  </from>
                  <to>
                    <xdr:col>0</xdr:col>
                    <xdr:colOff>762000</xdr:colOff>
                    <xdr:row>34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3.2" x14ac:dyDescent="0.25"/>
  <cols>
    <col min="1" max="1" width="12.5546875" customWidth="1"/>
    <col min="2" max="2" width="6.5546875" customWidth="1"/>
    <col min="3" max="4" width="53.88671875" customWidth="1"/>
    <col min="5" max="5" width="20.33203125" customWidth="1"/>
    <col min="8" max="18" width="5.44140625" customWidth="1"/>
    <col min="20" max="20" width="11.5546875" hidden="1" customWidth="1"/>
  </cols>
  <sheetData>
    <row r="1" spans="2:20" x14ac:dyDescent="0.25">
      <c r="T1" t="s">
        <v>48</v>
      </c>
    </row>
    <row r="2" spans="2:20" x14ac:dyDescent="0.25">
      <c r="T2" t="s">
        <v>49</v>
      </c>
    </row>
    <row r="3" spans="2:20" ht="15" x14ac:dyDescent="0.25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5">
      <c r="B4" s="269" t="s">
        <v>9</v>
      </c>
      <c r="C4" s="269" t="s">
        <v>10</v>
      </c>
      <c r="D4" s="270" t="s">
        <v>47</v>
      </c>
      <c r="E4" s="269" t="s">
        <v>11</v>
      </c>
      <c r="F4" s="276" t="s">
        <v>12</v>
      </c>
      <c r="G4" s="269" t="s">
        <v>13</v>
      </c>
      <c r="H4" s="272" t="s">
        <v>14</v>
      </c>
      <c r="I4" s="273"/>
      <c r="J4" s="273"/>
      <c r="K4" s="273"/>
      <c r="L4" s="273"/>
      <c r="M4" s="273"/>
      <c r="N4" s="273"/>
      <c r="O4" s="273"/>
      <c r="P4" s="273"/>
      <c r="Q4" s="273"/>
      <c r="R4" s="274"/>
    </row>
    <row r="5" spans="2:20" x14ac:dyDescent="0.25">
      <c r="B5" s="269"/>
      <c r="C5" s="269"/>
      <c r="D5" s="271"/>
      <c r="E5" s="275"/>
      <c r="F5" s="276"/>
      <c r="G5" s="269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5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5">
      <c r="C31" s="103"/>
    </row>
    <row r="32" spans="2:18" x14ac:dyDescent="0.25">
      <c r="C32" s="103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22860</xdr:colOff>
                    <xdr:row>25</xdr:row>
                    <xdr:rowOff>0</xdr:rowOff>
                  </from>
                  <to>
                    <xdr:col>0</xdr:col>
                    <xdr:colOff>838200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48</v>
      </c>
    </row>
    <row r="2" spans="1:19" x14ac:dyDescent="0.25">
      <c r="S2" t="s">
        <v>49</v>
      </c>
    </row>
    <row r="3" spans="1:19" ht="15" x14ac:dyDescent="0.2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5">
      <c r="A4" s="269" t="s">
        <v>9</v>
      </c>
      <c r="B4" s="269" t="s">
        <v>10</v>
      </c>
      <c r="C4" s="270" t="s">
        <v>47</v>
      </c>
      <c r="D4" s="269" t="s">
        <v>11</v>
      </c>
      <c r="E4" s="276" t="s">
        <v>12</v>
      </c>
      <c r="F4" s="269" t="s">
        <v>13</v>
      </c>
      <c r="G4" s="272" t="s">
        <v>14</v>
      </c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9" x14ac:dyDescent="0.25">
      <c r="A5" s="269"/>
      <c r="B5" s="269"/>
      <c r="C5" s="271"/>
      <c r="D5" s="275"/>
      <c r="E5" s="276"/>
      <c r="F5" s="26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cp:lastPrinted>2015-06-23T08:29:18Z</cp:lastPrinted>
  <dcterms:created xsi:type="dcterms:W3CDTF">2010-02-16T07:51:21Z</dcterms:created>
  <dcterms:modified xsi:type="dcterms:W3CDTF">2019-09-30T09:30:20Z</dcterms:modified>
</cp:coreProperties>
</file>