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rogram studiów I stopień\Do wysłania\Korekta 2020\Harmonogramy\dla II roku\na stronkę\"/>
    </mc:Choice>
  </mc:AlternateContent>
  <bookViews>
    <workbookView xWindow="0" yWindow="0" windowWidth="23040" windowHeight="8565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  <sheet name="slownik" sheetId="13" state="hidden" r:id="rId11"/>
  </sheets>
  <definedNames>
    <definedName name="dodaj_naglowek">slownik!$A$1:$A$14</definedName>
    <definedName name="n_instytut">Opis!$B$1</definedName>
    <definedName name="_xlnm.Print_Area" localSheetId="1">'Plan studiów'!$A$1:$CN$176</definedName>
  </definedNames>
  <calcPr calcId="152511"/>
</workbook>
</file>

<file path=xl/calcChain.xml><?xml version="1.0" encoding="utf-8"?>
<calcChain xmlns="http://schemas.openxmlformats.org/spreadsheetml/2006/main">
  <c r="G144" i="3" l="1"/>
  <c r="G164" i="3"/>
  <c r="G156" i="3"/>
  <c r="AD155" i="3"/>
  <c r="AA155" i="3"/>
  <c r="Y162" i="3"/>
  <c r="AA162" i="3"/>
  <c r="X155" i="3"/>
  <c r="W155" i="3"/>
  <c r="AH156" i="3"/>
  <c r="AH164" i="3"/>
  <c r="H147" i="3"/>
  <c r="G147" i="3"/>
  <c r="G150" i="3"/>
  <c r="CK162" i="3"/>
  <c r="CL162" i="3"/>
  <c r="CM162" i="3"/>
  <c r="CK155" i="3"/>
  <c r="CL155" i="3"/>
  <c r="CM155" i="3"/>
  <c r="BW162" i="3"/>
  <c r="BX162" i="3"/>
  <c r="BY162" i="3"/>
  <c r="BW155" i="3"/>
  <c r="BX155" i="3"/>
  <c r="BY155" i="3"/>
  <c r="AX155" i="3"/>
  <c r="BL155" i="3"/>
  <c r="BI155" i="3"/>
  <c r="BJ155" i="3"/>
  <c r="BK155" i="3"/>
  <c r="BI162" i="3"/>
  <c r="BJ162" i="3"/>
  <c r="BK162" i="3"/>
  <c r="AU162" i="3"/>
  <c r="AV162" i="3"/>
  <c r="AW162" i="3"/>
  <c r="AW155" i="3"/>
  <c r="AU155" i="3"/>
  <c r="AV155" i="3"/>
  <c r="AX156" i="3"/>
  <c r="AG155" i="3"/>
  <c r="AH155" i="3"/>
  <c r="AI155" i="3"/>
  <c r="S162" i="3"/>
  <c r="T162" i="3"/>
  <c r="U162" i="3"/>
  <c r="U155" i="3"/>
  <c r="S155" i="3"/>
  <c r="T155" i="3"/>
  <c r="H84" i="3"/>
  <c r="G84" i="3"/>
  <c r="H121" i="3"/>
  <c r="G121" i="3"/>
  <c r="H122" i="3"/>
  <c r="G122" i="3"/>
  <c r="H123" i="3"/>
  <c r="G123" i="3"/>
  <c r="H124" i="3"/>
  <c r="G124" i="3"/>
  <c r="M155" i="3"/>
  <c r="G148" i="3"/>
  <c r="H148" i="3"/>
  <c r="G92" i="3"/>
  <c r="H92" i="3"/>
  <c r="G85" i="3"/>
  <c r="H85" i="3"/>
  <c r="G86" i="3"/>
  <c r="H86" i="3"/>
  <c r="H144" i="3"/>
  <c r="G87" i="3"/>
  <c r="H87" i="3"/>
  <c r="G88" i="3"/>
  <c r="H88" i="3"/>
  <c r="G89" i="3"/>
  <c r="H89" i="3"/>
  <c r="G90" i="3"/>
  <c r="H90" i="3"/>
  <c r="G91" i="3"/>
  <c r="H91" i="3"/>
  <c r="G93" i="3"/>
  <c r="H93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G82" i="3"/>
  <c r="H52" i="3"/>
  <c r="G52" i="3"/>
  <c r="H51" i="3"/>
  <c r="G51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G33" i="3"/>
  <c r="H14" i="3"/>
  <c r="G14" i="3"/>
  <c r="H133" i="3"/>
  <c r="G133" i="3"/>
  <c r="H132" i="3"/>
  <c r="G132" i="3"/>
  <c r="H131" i="3"/>
  <c r="G131" i="3"/>
  <c r="H106" i="3"/>
  <c r="G106" i="3"/>
  <c r="H105" i="3"/>
  <c r="G105" i="3"/>
  <c r="G104" i="3"/>
  <c r="G102" i="3"/>
  <c r="H104" i="3"/>
  <c r="H102" i="3"/>
  <c r="H140" i="3"/>
  <c r="G140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G113" i="3"/>
  <c r="H113" i="3"/>
  <c r="G114" i="3"/>
  <c r="H114" i="3"/>
  <c r="G115" i="3"/>
  <c r="H115" i="3"/>
  <c r="G116" i="3"/>
  <c r="H116" i="3"/>
  <c r="G117" i="3"/>
  <c r="H117" i="3"/>
  <c r="G118" i="3"/>
  <c r="H118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97" i="3"/>
  <c r="G97" i="3"/>
  <c r="H96" i="3"/>
  <c r="G96" i="3"/>
  <c r="H95" i="3"/>
  <c r="G95" i="3"/>
  <c r="H94" i="3"/>
  <c r="G94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G77" i="3"/>
  <c r="H77" i="3"/>
  <c r="G98" i="3"/>
  <c r="H98" i="3"/>
  <c r="G99" i="3"/>
  <c r="H99" i="3"/>
  <c r="G100" i="3"/>
  <c r="H100" i="3"/>
  <c r="I155" i="3"/>
  <c r="T156" i="3"/>
  <c r="T164" i="3"/>
  <c r="V155" i="3"/>
  <c r="V156" i="3"/>
  <c r="L155" i="3"/>
  <c r="N155" i="3"/>
  <c r="O155" i="3"/>
  <c r="P155" i="3"/>
  <c r="Q155" i="3"/>
  <c r="R155" i="3"/>
  <c r="J155" i="3"/>
  <c r="CN155" i="3"/>
  <c r="CN156" i="3"/>
  <c r="H80" i="3"/>
  <c r="G80" i="3"/>
  <c r="BT155" i="3"/>
  <c r="BZ155" i="3"/>
  <c r="BZ156" i="3"/>
  <c r="BZ162" i="3"/>
  <c r="BZ163" i="3"/>
  <c r="BM155" i="3"/>
  <c r="BL156" i="3"/>
  <c r="BL163" i="3"/>
  <c r="AX162" i="3"/>
  <c r="AX163" i="3"/>
  <c r="AJ155" i="3"/>
  <c r="AJ156" i="3"/>
  <c r="AJ162" i="3"/>
  <c r="AJ163" i="3"/>
  <c r="DK155" i="3"/>
  <c r="DJ155" i="3"/>
  <c r="DI155" i="3"/>
  <c r="DH155" i="3"/>
  <c r="DG155" i="3"/>
  <c r="DF155" i="3"/>
  <c r="DE155" i="3"/>
  <c r="DI156" i="3"/>
  <c r="DI164" i="3"/>
  <c r="DD155" i="3"/>
  <c r="DC155" i="3"/>
  <c r="DB155" i="3"/>
  <c r="DA155" i="3"/>
  <c r="CY155" i="3"/>
  <c r="CX155" i="3"/>
  <c r="CW155" i="3"/>
  <c r="CV155" i="3"/>
  <c r="CU155" i="3"/>
  <c r="CT155" i="3"/>
  <c r="CS155" i="3"/>
  <c r="CR155" i="3"/>
  <c r="CQ155" i="3"/>
  <c r="CP155" i="3"/>
  <c r="CO155" i="3"/>
  <c r="CW156" i="3"/>
  <c r="CW164" i="3"/>
  <c r="CO162" i="3"/>
  <c r="CP162" i="3"/>
  <c r="CQ162" i="3"/>
  <c r="CR162" i="3"/>
  <c r="CS162" i="3"/>
  <c r="CT162" i="3"/>
  <c r="CU162" i="3"/>
  <c r="CV162" i="3"/>
  <c r="CW162" i="3"/>
  <c r="CX162" i="3"/>
  <c r="CY162" i="3"/>
  <c r="CJ155" i="3"/>
  <c r="CI155" i="3"/>
  <c r="CH155" i="3"/>
  <c r="CG155" i="3"/>
  <c r="CF155" i="3"/>
  <c r="CE155" i="3"/>
  <c r="CL156" i="3"/>
  <c r="CL164" i="3"/>
  <c r="CD155" i="3"/>
  <c r="CC155" i="3"/>
  <c r="CB155" i="3"/>
  <c r="CA155" i="3"/>
  <c r="BV155" i="3"/>
  <c r="BU155" i="3"/>
  <c r="BS155" i="3"/>
  <c r="BR155" i="3"/>
  <c r="BQ155" i="3"/>
  <c r="BP155" i="3"/>
  <c r="BO155" i="3"/>
  <c r="BN155" i="3"/>
  <c r="BH155" i="3"/>
  <c r="BG155" i="3"/>
  <c r="BF155" i="3"/>
  <c r="BE155" i="3"/>
  <c r="BD155" i="3"/>
  <c r="BC155" i="3"/>
  <c r="BB155" i="3"/>
  <c r="BA155" i="3"/>
  <c r="AZ155" i="3"/>
  <c r="AY155" i="3"/>
  <c r="BJ156" i="3"/>
  <c r="BJ164" i="3"/>
  <c r="AT155" i="3"/>
  <c r="AS155" i="3"/>
  <c r="AR155" i="3"/>
  <c r="AQ155" i="3"/>
  <c r="AP155" i="3"/>
  <c r="AO155" i="3"/>
  <c r="AN155" i="3"/>
  <c r="AM155" i="3"/>
  <c r="AL155" i="3"/>
  <c r="AK155" i="3"/>
  <c r="AV156" i="3"/>
  <c r="AV164" i="3"/>
  <c r="AF155" i="3"/>
  <c r="AE155" i="3"/>
  <c r="AC155" i="3"/>
  <c r="AB155" i="3"/>
  <c r="Z155" i="3"/>
  <c r="Y155" i="3"/>
  <c r="W162" i="3"/>
  <c r="X162" i="3"/>
  <c r="Z162" i="3"/>
  <c r="AB162" i="3"/>
  <c r="AC162" i="3"/>
  <c r="AD162" i="3"/>
  <c r="AE162" i="3"/>
  <c r="AF162" i="3"/>
  <c r="AI162" i="3"/>
  <c r="DL144" i="3"/>
  <c r="DL82" i="3"/>
  <c r="DL48" i="3"/>
  <c r="DL33" i="3"/>
  <c r="DL162" i="3"/>
  <c r="DL163" i="3"/>
  <c r="CZ144" i="3"/>
  <c r="CZ82" i="3"/>
  <c r="CZ48" i="3"/>
  <c r="CZ33" i="3"/>
  <c r="H119" i="3"/>
  <c r="G119" i="3"/>
  <c r="H120" i="3"/>
  <c r="G120" i="3"/>
  <c r="H125" i="3"/>
  <c r="G125" i="3"/>
  <c r="H126" i="3"/>
  <c r="G126" i="3"/>
  <c r="H127" i="3"/>
  <c r="G127" i="3"/>
  <c r="H128" i="3"/>
  <c r="G128" i="3"/>
  <c r="H129" i="3"/>
  <c r="G129" i="3"/>
  <c r="H130" i="3"/>
  <c r="G130" i="3"/>
  <c r="H141" i="3"/>
  <c r="G141" i="3"/>
  <c r="H142" i="3"/>
  <c r="G142" i="3"/>
  <c r="H79" i="3"/>
  <c r="G79" i="3"/>
  <c r="G78" i="3"/>
  <c r="H101" i="3"/>
  <c r="H103" i="3"/>
  <c r="G101" i="3"/>
  <c r="G103" i="3"/>
  <c r="H78" i="3"/>
  <c r="G153" i="3"/>
  <c r="G154" i="3"/>
  <c r="B3" i="3"/>
  <c r="B2" i="3"/>
  <c r="B11" i="1"/>
  <c r="H153" i="3"/>
  <c r="H154" i="3"/>
  <c r="G159" i="3"/>
  <c r="G160" i="3"/>
  <c r="G161" i="3"/>
  <c r="DA162" i="3"/>
  <c r="DB162" i="3"/>
  <c r="DC162" i="3"/>
  <c r="DD162" i="3"/>
  <c r="DE162" i="3"/>
  <c r="DF162" i="3"/>
  <c r="DG162" i="3"/>
  <c r="DH162" i="3"/>
  <c r="DI162" i="3"/>
  <c r="DJ162" i="3"/>
  <c r="DK162" i="3"/>
  <c r="CA162" i="3"/>
  <c r="CB162" i="3"/>
  <c r="CC162" i="3"/>
  <c r="CD162" i="3"/>
  <c r="CE162" i="3"/>
  <c r="CF162" i="3"/>
  <c r="CG162" i="3"/>
  <c r="CH162" i="3"/>
  <c r="CI162" i="3"/>
  <c r="CJ162" i="3"/>
  <c r="H158" i="3"/>
  <c r="H159" i="3"/>
  <c r="H160" i="3"/>
  <c r="H161" i="3"/>
  <c r="CZ162" i="3"/>
  <c r="CZ163" i="3"/>
  <c r="CN162" i="3"/>
  <c r="CN163" i="3"/>
  <c r="BM162" i="3"/>
  <c r="BN162" i="3"/>
  <c r="BO162" i="3"/>
  <c r="BP162" i="3"/>
  <c r="BQ162" i="3"/>
  <c r="BR162" i="3"/>
  <c r="BS162" i="3"/>
  <c r="BT162" i="3"/>
  <c r="BU162" i="3"/>
  <c r="BV162" i="3"/>
  <c r="AY162" i="3"/>
  <c r="AZ162" i="3"/>
  <c r="BA162" i="3"/>
  <c r="BB162" i="3"/>
  <c r="BC162" i="3"/>
  <c r="BD162" i="3"/>
  <c r="BE162" i="3"/>
  <c r="BF162" i="3"/>
  <c r="BG162" i="3"/>
  <c r="BH162" i="3"/>
  <c r="AK162" i="3"/>
  <c r="AL162" i="3"/>
  <c r="AM162" i="3"/>
  <c r="AN162" i="3"/>
  <c r="AO162" i="3"/>
  <c r="AP162" i="3"/>
  <c r="AQ162" i="3"/>
  <c r="AR162" i="3"/>
  <c r="AS162" i="3"/>
  <c r="AT162" i="3"/>
  <c r="V162" i="3"/>
  <c r="V163" i="3"/>
  <c r="I162" i="3"/>
  <c r="J162" i="3"/>
  <c r="K162" i="3"/>
  <c r="L162" i="3"/>
  <c r="M162" i="3"/>
  <c r="N162" i="3"/>
  <c r="O162" i="3"/>
  <c r="P162" i="3"/>
  <c r="Q162" i="3"/>
  <c r="R162" i="3"/>
  <c r="C216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K155" i="3"/>
  <c r="AV163" i="3"/>
  <c r="T163" i="3"/>
  <c r="DI163" i="3"/>
  <c r="H150" i="3"/>
  <c r="BL164" i="3"/>
  <c r="H33" i="3"/>
  <c r="H48" i="3"/>
  <c r="DL155" i="3"/>
  <c r="DL156" i="3"/>
  <c r="DL164" i="3"/>
  <c r="AH163" i="3"/>
  <c r="CW163" i="3"/>
  <c r="V164" i="3"/>
  <c r="H82" i="3"/>
  <c r="CZ155" i="3"/>
  <c r="CZ156" i="3"/>
  <c r="CZ164" i="3"/>
  <c r="BJ163" i="3"/>
  <c r="BX163" i="3"/>
  <c r="CL163" i="3"/>
  <c r="G48" i="3"/>
  <c r="AX164" i="3"/>
  <c r="AJ164" i="3"/>
  <c r="CN164" i="3"/>
  <c r="BZ164" i="3"/>
  <c r="BX156" i="3"/>
  <c r="BX164" i="3"/>
  <c r="H156" i="3"/>
  <c r="H164" i="3"/>
</calcChain>
</file>

<file path=xl/sharedStrings.xml><?xml version="1.0" encoding="utf-8"?>
<sst xmlns="http://schemas.openxmlformats.org/spreadsheetml/2006/main" count="799" uniqueCount="263">
  <si>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</si>
  <si>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</si>
  <si>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</si>
  <si>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</si>
  <si>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</si>
  <si>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</si>
  <si>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</si>
  <si>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</si>
  <si>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</si>
  <si>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</si>
  <si>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</si>
  <si>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</si>
  <si>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</si>
  <si>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</si>
  <si>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</si>
  <si>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</si>
  <si>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</si>
  <si>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</si>
  <si>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</si>
  <si>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</si>
  <si>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</si>
  <si>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</si>
  <si>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</si>
  <si>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</si>
  <si>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</si>
  <si>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</si>
  <si>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</si>
  <si>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</si>
  <si>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</si>
  <si>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</si>
  <si>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</si>
  <si>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</si>
  <si>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</si>
  <si>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</si>
  <si>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</si>
  <si>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</si>
  <si>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</si>
  <si>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</si>
  <si>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</si>
  <si>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</si>
  <si>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</si>
  <si>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</si>
  <si>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</si>
  <si>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</si>
  <si>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</si>
  <si>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</si>
  <si>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</si>
  <si>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</si>
  <si>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</si>
  <si>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</si>
  <si>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</si>
  <si>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</si>
  <si>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</si>
  <si>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</si>
  <si>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</si>
  <si>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</si>
  <si>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</si>
  <si>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</si>
  <si>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</si>
  <si>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</si>
  <si>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</si>
  <si>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</si>
  <si>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</si>
  <si>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</si>
  <si>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</si>
  <si>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</si>
  <si>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</si>
  <si>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</si>
  <si>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</si>
  <si>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</si>
  <si>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</si>
  <si>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</si>
  <si>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</si>
  <si>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</si>
  <si>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</si>
  <si>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</si>
  <si>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</si>
  <si>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</si>
  <si>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</si>
  <si>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</si>
  <si>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</si>
  <si>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</si>
  <si>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</si>
  <si>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</si>
  <si>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</si>
  <si>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</si>
  <si>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</si>
  <si>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</si>
  <si>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</si>
  <si>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</si>
  <si>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</si>
  <si>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</si>
  <si>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</si>
  <si>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</si>
  <si>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</si>
  <si>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</si>
  <si>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</si>
  <si>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Razem w całym okresie studiów z praktykami</t>
  </si>
  <si>
    <t>Rok akademicki:</t>
  </si>
  <si>
    <t>Administracyjno-Ekonomiczny</t>
  </si>
  <si>
    <t>Ekonomii</t>
  </si>
  <si>
    <t>Ekonomia</t>
  </si>
  <si>
    <t>Ekonometria</t>
  </si>
  <si>
    <t>Geografia ekonomiczna</t>
  </si>
  <si>
    <t>Informatyka</t>
  </si>
  <si>
    <t>Międzynarodowe stosunki gosp.</t>
  </si>
  <si>
    <t>Mikroekonomia</t>
  </si>
  <si>
    <t>Ochrona własności intelektualnej</t>
  </si>
  <si>
    <t>Analiza ekonomiczna</t>
  </si>
  <si>
    <t>Ekonomia integracji europejskiej</t>
  </si>
  <si>
    <t>Polityka gospodarcza</t>
  </si>
  <si>
    <t>Polityka społeczna</t>
  </si>
  <si>
    <t>Podstawy makroekonomii</t>
  </si>
  <si>
    <t>Podstawy prawa</t>
  </si>
  <si>
    <t>Podstawy rachunkowości</t>
  </si>
  <si>
    <t>Podstawy zarządzania</t>
  </si>
  <si>
    <t>Statystyka opisowa</t>
  </si>
  <si>
    <t>Podstawy bankowości i finansów</t>
  </si>
  <si>
    <t>Podstawy marketingu</t>
  </si>
  <si>
    <t>Seminarium</t>
  </si>
  <si>
    <t>Praktyka zawodowa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</si>
  <si>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</si>
  <si>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</si>
  <si>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</si>
  <si>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</si>
  <si>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</si>
  <si>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</si>
  <si>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</si>
  <si>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</si>
  <si>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</si>
  <si>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</si>
  <si>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</si>
  <si>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</si>
  <si>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</si>
  <si>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</si>
  <si>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</si>
  <si>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</si>
  <si>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</si>
  <si>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</si>
  <si>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</si>
  <si>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</si>
  <si>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</si>
  <si>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</si>
  <si>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</si>
  <si>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</si>
  <si>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</si>
  <si>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</si>
  <si>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</si>
  <si>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</si>
  <si>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</si>
  <si>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</si>
  <si>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</si>
  <si>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</si>
  <si>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</si>
  <si>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</si>
  <si>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1,2</t>
  </si>
  <si>
    <t>Prognozowanie i symulacje</t>
  </si>
  <si>
    <t>Przedsiębiorczość</t>
  </si>
  <si>
    <t>37</t>
  </si>
  <si>
    <t>38</t>
  </si>
  <si>
    <t>39</t>
  </si>
  <si>
    <t>40</t>
  </si>
  <si>
    <t>41</t>
  </si>
  <si>
    <t>42</t>
  </si>
  <si>
    <t>Podstawy turystyki i hotelarstwa</t>
  </si>
  <si>
    <t>rok akademicki:</t>
  </si>
  <si>
    <t>Praktyczny</t>
  </si>
  <si>
    <t>35</t>
  </si>
  <si>
    <t>36</t>
  </si>
  <si>
    <t>43</t>
  </si>
  <si>
    <t>44</t>
  </si>
  <si>
    <t>45</t>
  </si>
  <si>
    <t>46</t>
  </si>
  <si>
    <t>47</t>
  </si>
  <si>
    <t>48</t>
  </si>
  <si>
    <t>Szkolenie biblioteczne</t>
  </si>
  <si>
    <t>Szkolenie BHP</t>
  </si>
  <si>
    <t>Zarządzanie marketingowe firmą</t>
  </si>
  <si>
    <t>Ekonomika turystyki i hotelarstwa</t>
  </si>
  <si>
    <t>Matematyka</t>
  </si>
  <si>
    <t>Gospodarka regionalna</t>
  </si>
  <si>
    <t>01a) Podstawy geografii turystycznej</t>
  </si>
  <si>
    <t>01b) Socjologia</t>
  </si>
  <si>
    <t>03a) Historia gospodarcza</t>
  </si>
  <si>
    <t>12a) Metody wyceny projektów gospodarczych</t>
  </si>
  <si>
    <t>12b) Prawo w turystyce i rekreacji</t>
  </si>
  <si>
    <t>13a) Zarządzanie przedsiębiorstwem turystycznym</t>
  </si>
  <si>
    <t>13b) Systemy komputerowe w turystyce i hotelarstwie</t>
  </si>
  <si>
    <t>14b) Współczesne trendy w turystyce światowej</t>
  </si>
  <si>
    <t>15a) Sprawozdawczość finansowa</t>
  </si>
  <si>
    <t>16a) English for Tourism</t>
  </si>
  <si>
    <t>16b) Etyka w biznesie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</si>
  <si>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</si>
  <si>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</si>
  <si>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</si>
  <si>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</si>
  <si>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</si>
  <si>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</si>
  <si>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</si>
  <si>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</si>
  <si>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</si>
  <si>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</si>
  <si>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</si>
  <si>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Techniki sprzedaży usług turystycznych</t>
  </si>
  <si>
    <t>15b) Agroturystyka</t>
  </si>
  <si>
    <t>14a) Doradztwo</t>
  </si>
  <si>
    <t>Obsługa ruchu turystycznego</t>
  </si>
  <si>
    <t>03b) Nauka o organizacji</t>
  </si>
  <si>
    <t>Finanse pub. i rynki finansowe</t>
  </si>
  <si>
    <t>Lektorat języka obcego</t>
  </si>
  <si>
    <t>60</t>
  </si>
  <si>
    <t>17) Wychowanie fizyczne</t>
  </si>
  <si>
    <t>1,2,3</t>
  </si>
  <si>
    <t>3,5,6</t>
  </si>
  <si>
    <t>2019/2020</t>
  </si>
  <si>
    <t>2019/20</t>
  </si>
  <si>
    <t>Ekonomika przedsiębiorstwa usługowego</t>
  </si>
  <si>
    <t>04a) Obsługa konsumenta</t>
  </si>
  <si>
    <t>04b) Analiza i marketing usług turystycznych i hotelarskich</t>
  </si>
  <si>
    <t>05a) Rachunkowość w małym przedsiębiorstwie</t>
  </si>
  <si>
    <t>05b) Zarządzanie dokumentacją przedsiębiorstwa</t>
  </si>
  <si>
    <t>06a) Transport i logistyka w turystyce</t>
  </si>
  <si>
    <t>06b) Podstawy ekonomiki produkcji</t>
  </si>
  <si>
    <t>07a) Turystyka kwalifikowana</t>
  </si>
  <si>
    <t>07b) Polityka i finanse UE</t>
  </si>
  <si>
    <t>08a) Turystyka międzynarodowa</t>
  </si>
  <si>
    <t>08b) Turystyka w UE</t>
  </si>
  <si>
    <t>09a) Podstawy komunikowania</t>
  </si>
  <si>
    <t>09b) Negocjacje w biznesie</t>
  </si>
  <si>
    <t>10a) English for Tourism</t>
  </si>
  <si>
    <t>10b) Regiony i atrakcje turystyczne</t>
  </si>
  <si>
    <t>11b) Podstawy gastronomii i żywienia</t>
  </si>
  <si>
    <t>02b) Wprowadzenie do ekonomii społecznej</t>
  </si>
  <si>
    <t>11a) Marketing produktów</t>
  </si>
  <si>
    <t>02a) Polityka zatrudnienia i rynku pracy</t>
  </si>
  <si>
    <t>Harmonogram realizacji programu studiów</t>
  </si>
  <si>
    <t>PR</t>
  </si>
  <si>
    <t>ZAJĘCIA PODSTAWOWE</t>
  </si>
  <si>
    <t>ZAJĘCIA KIERUNKOWE</t>
  </si>
  <si>
    <t>POZOSTAŁE ZAJĘCIA</t>
  </si>
  <si>
    <t>ZAJĘCIA UZUPEŁNIAJĄCE</t>
  </si>
  <si>
    <t>ZAJĘCIA SPECJALNOŚCIOWE</t>
  </si>
  <si>
    <t>ZAJĘCIA DO WYBORU</t>
  </si>
  <si>
    <t>ZT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</si>
  <si>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</si>
  <si>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specjalność, specjalizacja w zakresie:</t>
  </si>
  <si>
    <t>poziom i forma studiów:</t>
  </si>
  <si>
    <t>profil  studiów:</t>
  </si>
  <si>
    <t>Nazwa zajęć</t>
  </si>
  <si>
    <t>I stopnia, niestacjonarne</t>
  </si>
  <si>
    <t>Specjalność, specjalizacja w zakresie:</t>
  </si>
  <si>
    <t>Poziom i forma studiów:</t>
  </si>
  <si>
    <t>Profil studiów:</t>
  </si>
  <si>
    <t>ZAJĘCIA DODATKOWE</t>
  </si>
  <si>
    <t>Wydział</t>
  </si>
  <si>
    <t>Katedra</t>
  </si>
  <si>
    <t>Wydział:</t>
  </si>
  <si>
    <t>Katedra:</t>
  </si>
  <si>
    <t>praktyczny</t>
  </si>
  <si>
    <t>Kierownik Katedry Ekonomii</t>
  </si>
  <si>
    <t>Uwaga dodatkowa:
W przypadku studiów niestacjonarnych łączna liczba godzin zajęć (konieczna do ukończenia studiów) może być pomniejszona o liczbę godzin dla zajęć o nazwie Wychowanie fizyczne. Dla studentów niestacjonarnych zajęcia te są zajęciami nieobowiązkowymi.</t>
  </si>
  <si>
    <t>Załącznik nr 4 do Uchwały nr ……..</t>
  </si>
  <si>
    <t>Senatu PWSZ w Tarnowie z dnia 30.09.2020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</si>
</sst>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\-mm\-dd\ hh:mm"/>
    <numFmt numFmtId="165" formatCode="0.0%"/>
    <numFmt numFmtId="171" formatCode="yyyy/mm/dd;@"/>
  </numFmts>
  <fonts count="1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27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7" xfId="0" applyNumberFormat="1" applyBorder="1"/>
    <xf numFmtId="1" fontId="0" fillId="0" borderId="10" xfId="0" applyNumberFormat="1" applyBorder="1"/>
    <xf numFmtId="1" fontId="0" fillId="0" borderId="11" xfId="0" applyNumberFormat="1" applyFill="1" applyBorder="1"/>
    <xf numFmtId="0" fontId="2" fillId="4" borderId="2" xfId="0" applyFont="1" applyFill="1" applyBorder="1" applyProtection="1">
      <protection hidden="1"/>
    </xf>
    <xf numFmtId="0" fontId="2" fillId="4" borderId="12" xfId="0" applyFont="1" applyFill="1" applyBorder="1" applyProtection="1">
      <protection hidden="1"/>
    </xf>
    <xf numFmtId="0" fontId="4" fillId="4" borderId="1" xfId="0" applyFont="1" applyFill="1" applyBorder="1" applyProtection="1">
      <protection hidden="1"/>
    </xf>
    <xf numFmtId="0" fontId="4" fillId="4" borderId="4" xfId="0" applyFont="1" applyFill="1" applyBorder="1" applyProtection="1">
      <protection hidden="1"/>
    </xf>
    <xf numFmtId="0" fontId="2" fillId="5" borderId="12" xfId="0" applyFont="1" applyFill="1" applyBorder="1" applyProtection="1">
      <protection hidden="1"/>
    </xf>
    <xf numFmtId="0" fontId="4" fillId="6" borderId="1" xfId="0" applyFont="1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2" fillId="7" borderId="12" xfId="0" applyFont="1" applyFill="1" applyBorder="1" applyProtection="1">
      <protection hidden="1"/>
    </xf>
    <xf numFmtId="0" fontId="4" fillId="7" borderId="4" xfId="0" applyFont="1" applyFill="1" applyBorder="1" applyProtection="1">
      <protection hidden="1"/>
    </xf>
    <xf numFmtId="0" fontId="2" fillId="7" borderId="2" xfId="0" applyFont="1" applyFill="1" applyBorder="1" applyProtection="1">
      <protection hidden="1"/>
    </xf>
    <xf numFmtId="0" fontId="4" fillId="7" borderId="2" xfId="0" applyFont="1" applyFill="1" applyBorder="1" applyProtection="1">
      <protection hidden="1"/>
    </xf>
    <xf numFmtId="0" fontId="4" fillId="7" borderId="13" xfId="0" applyFont="1" applyFill="1" applyBorder="1" applyProtection="1">
      <protection hidden="1"/>
    </xf>
    <xf numFmtId="0" fontId="2" fillId="8" borderId="12" xfId="0" applyFont="1" applyFill="1" applyBorder="1" applyProtection="1">
      <protection hidden="1"/>
    </xf>
    <xf numFmtId="0" fontId="4" fillId="9" borderId="3" xfId="0" applyFont="1" applyFill="1" applyBorder="1" applyProtection="1">
      <protection hidden="1"/>
    </xf>
    <xf numFmtId="0" fontId="4" fillId="3" borderId="14" xfId="0" applyFont="1" applyFill="1" applyBorder="1" applyProtection="1">
      <protection hidden="1"/>
    </xf>
    <xf numFmtId="0" fontId="1" fillId="10" borderId="11" xfId="0" applyFont="1" applyFill="1" applyBorder="1" applyAlignment="1" applyProtection="1">
      <alignment horizontal="left"/>
      <protection hidden="1"/>
    </xf>
    <xf numFmtId="0" fontId="1" fillId="10" borderId="9" xfId="0" applyFont="1" applyFill="1" applyBorder="1" applyAlignment="1" applyProtection="1">
      <alignment horizontal="left"/>
      <protection hidden="1"/>
    </xf>
    <xf numFmtId="49" fontId="2" fillId="4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/>
      <protection locked="0"/>
    </xf>
    <xf numFmtId="49" fontId="2" fillId="4" borderId="2" xfId="0" applyNumberFormat="1" applyFont="1" applyFill="1" applyBorder="1" applyAlignment="1" applyProtection="1">
      <alignment horizontal="center"/>
      <protection locked="0"/>
    </xf>
    <xf numFmtId="49" fontId="2" fillId="4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6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" xfId="0" applyNumberFormat="1" applyFont="1" applyFill="1" applyBorder="1" applyAlignment="1" applyProtection="1">
      <alignment horizontal="left" vertical="center"/>
      <protection locked="0"/>
    </xf>
    <xf numFmtId="49" fontId="2" fillId="6" borderId="1" xfId="0" applyNumberFormat="1" applyFont="1" applyFill="1" applyBorder="1" applyAlignment="1" applyProtection="1">
      <alignment horizontal="center"/>
      <protection locked="0"/>
    </xf>
    <xf numFmtId="49" fontId="2" fillId="7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2" xfId="0" applyNumberFormat="1" applyFont="1" applyFill="1" applyBorder="1" applyAlignment="1" applyProtection="1">
      <alignment horizontal="center"/>
      <protection locked="0"/>
    </xf>
    <xf numFmtId="49" fontId="2" fillId="7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1" xfId="0" applyNumberFormat="1" applyFont="1" applyFill="1" applyBorder="1" applyAlignment="1" applyProtection="1">
      <alignment horizontal="left" vertical="center"/>
      <protection locked="0"/>
    </xf>
    <xf numFmtId="49" fontId="2" fillId="7" borderId="15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15" xfId="0" applyNumberFormat="1" applyFont="1" applyFill="1" applyBorder="1" applyAlignment="1" applyProtection="1">
      <alignment horizontal="left" vertical="center"/>
      <protection locked="0"/>
    </xf>
    <xf numFmtId="49" fontId="2" fillId="7" borderId="16" xfId="0" applyNumberFormat="1" applyFont="1" applyFill="1" applyBorder="1" applyAlignment="1" applyProtection="1">
      <alignment horizontal="center"/>
      <protection locked="0"/>
    </xf>
    <xf numFmtId="49" fontId="2" fillId="9" borderId="3" xfId="0" applyNumberFormat="1" applyFont="1" applyFill="1" applyBorder="1" applyAlignment="1" applyProtection="1">
      <alignment horizontal="right" vertical="center" shrinkToFit="1"/>
      <protection locked="0"/>
    </xf>
    <xf numFmtId="49" fontId="4" fillId="9" borderId="3" xfId="0" applyNumberFormat="1" applyFont="1" applyFill="1" applyBorder="1" applyAlignment="1" applyProtection="1">
      <alignment horizontal="left" vertical="center"/>
      <protection locked="0"/>
    </xf>
    <xf numFmtId="49" fontId="4" fillId="9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10" borderId="8" xfId="0" applyFill="1" applyBorder="1" applyProtection="1">
      <protection locked="0"/>
    </xf>
    <xf numFmtId="0" fontId="0" fillId="0" borderId="17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10" borderId="8" xfId="0" applyNumberFormat="1" applyFill="1" applyBorder="1" applyProtection="1">
      <protection locked="0"/>
    </xf>
    <xf numFmtId="1" fontId="0" fillId="0" borderId="17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5" borderId="2" xfId="0" applyFont="1" applyFill="1" applyBorder="1" applyProtection="1">
      <protection hidden="1"/>
    </xf>
    <xf numFmtId="0" fontId="2" fillId="8" borderId="2" xfId="0" applyFont="1" applyFill="1" applyBorder="1" applyProtection="1">
      <protection hidden="1"/>
    </xf>
    <xf numFmtId="0" fontId="7" fillId="0" borderId="11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71" fontId="0" fillId="0" borderId="0" xfId="0" applyNumberFormat="1" applyAlignment="1" applyProtection="1">
      <alignment horizontal="left"/>
      <protection hidden="1"/>
    </xf>
    <xf numFmtId="1" fontId="4" fillId="3" borderId="14" xfId="0" applyNumberFormat="1" applyFont="1" applyFill="1" applyBorder="1" applyProtection="1">
      <protection hidden="1"/>
    </xf>
    <xf numFmtId="49" fontId="0" fillId="0" borderId="0" xfId="0" applyNumberFormat="1" applyAlignment="1"/>
    <xf numFmtId="49" fontId="2" fillId="7" borderId="2" xfId="0" applyNumberFormat="1" applyFont="1" applyFill="1" applyBorder="1" applyAlignment="1" applyProtection="1">
      <alignment horizontal="left" vertical="center"/>
      <protection locked="0"/>
    </xf>
    <xf numFmtId="49" fontId="2" fillId="7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3" xfId="0" applyNumberFormat="1" applyFont="1" applyFill="1" applyBorder="1" applyAlignment="1" applyProtection="1">
      <alignment horizontal="left" vertical="center"/>
      <protection locked="0"/>
    </xf>
    <xf numFmtId="0" fontId="2" fillId="7" borderId="18" xfId="0" applyFont="1" applyFill="1" applyBorder="1" applyProtection="1">
      <protection hidden="1"/>
    </xf>
    <xf numFmtId="49" fontId="2" fillId="7" borderId="4" xfId="0" applyNumberFormat="1" applyFont="1" applyFill="1" applyBorder="1" applyAlignment="1" applyProtection="1">
      <alignment horizontal="right" vertical="center" shrinkToFit="1"/>
      <protection locked="0"/>
    </xf>
    <xf numFmtId="0" fontId="0" fillId="11" borderId="0" xfId="0" applyFill="1"/>
    <xf numFmtId="1" fontId="0" fillId="11" borderId="3" xfId="0" applyNumberFormat="1" applyFill="1" applyBorder="1" applyProtection="1">
      <protection locked="0"/>
    </xf>
    <xf numFmtId="1" fontId="0" fillId="11" borderId="6" xfId="0" applyNumberFormat="1" applyFill="1" applyBorder="1" applyProtection="1">
      <protection locked="0"/>
    </xf>
    <xf numFmtId="1" fontId="0" fillId="11" borderId="8" xfId="0" applyNumberFormat="1" applyFill="1" applyBorder="1" applyProtection="1">
      <protection locked="0"/>
    </xf>
    <xf numFmtId="1" fontId="0" fillId="11" borderId="17" xfId="0" applyNumberFormat="1" applyFill="1" applyBorder="1" applyProtection="1">
      <protection locked="0"/>
    </xf>
    <xf numFmtId="49" fontId="2" fillId="12" borderId="1" xfId="0" applyNumberFormat="1" applyFont="1" applyFill="1" applyBorder="1" applyAlignment="1" applyProtection="1">
      <alignment horizontal="left" vertical="center"/>
      <protection locked="0"/>
    </xf>
    <xf numFmtId="49" fontId="2" fillId="12" borderId="1" xfId="0" applyNumberFormat="1" applyFont="1" applyFill="1" applyBorder="1" applyAlignment="1" applyProtection="1">
      <alignment horizontal="center"/>
      <protection locked="0"/>
    </xf>
    <xf numFmtId="0" fontId="0" fillId="13" borderId="3" xfId="0" applyFill="1" applyBorder="1" applyAlignment="1">
      <alignment horizontal="center"/>
    </xf>
    <xf numFmtId="0" fontId="0" fillId="13" borderId="3" xfId="0" applyFill="1" applyBorder="1"/>
    <xf numFmtId="0" fontId="8" fillId="0" borderId="0" xfId="0" applyFont="1"/>
    <xf numFmtId="0" fontId="9" fillId="0" borderId="0" xfId="0" applyFont="1"/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7" xfId="0" applyFont="1" applyBorder="1"/>
    <xf numFmtId="0" fontId="11" fillId="0" borderId="19" xfId="0" applyFont="1" applyFill="1" applyBorder="1" applyAlignment="1">
      <alignment vertical="center" textRotation="90"/>
    </xf>
    <xf numFmtId="0" fontId="11" fillId="0" borderId="11" xfId="0" applyFont="1" applyFill="1" applyBorder="1" applyAlignment="1">
      <alignment vertical="center" textRotation="90"/>
    </xf>
    <xf numFmtId="0" fontId="11" fillId="0" borderId="3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10" borderId="8" xfId="0" applyFont="1" applyFill="1" applyBorder="1" applyProtection="1">
      <protection locked="0"/>
    </xf>
    <xf numFmtId="0" fontId="11" fillId="0" borderId="17" xfId="0" applyFont="1" applyBorder="1" applyProtection="1">
      <protection locked="0"/>
    </xf>
    <xf numFmtId="1" fontId="11" fillId="0" borderId="3" xfId="0" applyNumberFormat="1" applyFont="1" applyBorder="1" applyProtection="1">
      <protection locked="0"/>
    </xf>
    <xf numFmtId="1" fontId="11" fillId="0" borderId="6" xfId="0" applyNumberFormat="1" applyFont="1" applyBorder="1" applyProtection="1">
      <protection locked="0"/>
    </xf>
    <xf numFmtId="1" fontId="11" fillId="10" borderId="8" xfId="0" applyNumberFormat="1" applyFont="1" applyFill="1" applyBorder="1" applyProtection="1">
      <protection locked="0"/>
    </xf>
    <xf numFmtId="1" fontId="11" fillId="0" borderId="17" xfId="0" applyNumberFormat="1" applyFont="1" applyBorder="1" applyProtection="1">
      <protection locked="0"/>
    </xf>
    <xf numFmtId="0" fontId="11" fillId="0" borderId="0" xfId="0" applyFont="1"/>
    <xf numFmtId="0" fontId="11" fillId="0" borderId="3" xfId="0" applyFont="1" applyBorder="1"/>
    <xf numFmtId="1" fontId="11" fillId="0" borderId="6" xfId="0" applyNumberFormat="1" applyFont="1" applyBorder="1"/>
    <xf numFmtId="1" fontId="11" fillId="0" borderId="7" xfId="0" applyNumberFormat="1" applyFont="1" applyBorder="1"/>
    <xf numFmtId="1" fontId="11" fillId="0" borderId="11" xfId="0" applyNumberFormat="1" applyFont="1" applyFill="1" applyBorder="1"/>
    <xf numFmtId="1" fontId="11" fillId="0" borderId="10" xfId="0" applyNumberFormat="1" applyFont="1" applyBorder="1"/>
    <xf numFmtId="1" fontId="11" fillId="0" borderId="10" xfId="0" applyNumberFormat="1" applyFont="1" applyBorder="1" applyProtection="1">
      <protection locked="0"/>
    </xf>
    <xf numFmtId="0" fontId="11" fillId="11" borderId="3" xfId="0" applyFont="1" applyFill="1" applyBorder="1"/>
    <xf numFmtId="1" fontId="11" fillId="11" borderId="3" xfId="0" applyNumberFormat="1" applyFont="1" applyFill="1" applyBorder="1" applyProtection="1">
      <protection locked="0"/>
    </xf>
    <xf numFmtId="0" fontId="11" fillId="11" borderId="0" xfId="0" applyFont="1" applyFill="1"/>
    <xf numFmtId="1" fontId="11" fillId="11" borderId="6" xfId="0" applyNumberFormat="1" applyFont="1" applyFill="1" applyBorder="1" applyProtection="1">
      <protection locked="0"/>
    </xf>
    <xf numFmtId="1" fontId="11" fillId="11" borderId="8" xfId="0" applyNumberFormat="1" applyFont="1" applyFill="1" applyBorder="1" applyProtection="1">
      <protection locked="0"/>
    </xf>
    <xf numFmtId="1" fontId="11" fillId="11" borderId="17" xfId="0" applyNumberFormat="1" applyFont="1" applyFill="1" applyBorder="1" applyProtection="1">
      <protection locked="0"/>
    </xf>
    <xf numFmtId="1" fontId="11" fillId="0" borderId="0" xfId="0" applyNumberFormat="1" applyFont="1" applyBorder="1" applyProtection="1">
      <protection locked="0"/>
    </xf>
    <xf numFmtId="1" fontId="11" fillId="0" borderId="20" xfId="0" applyNumberFormat="1" applyFont="1" applyBorder="1" applyProtection="1">
      <protection locked="0"/>
    </xf>
    <xf numFmtId="1" fontId="11" fillId="0" borderId="21" xfId="0" applyNumberFormat="1" applyFont="1" applyBorder="1" applyProtection="1">
      <protection locked="0"/>
    </xf>
    <xf numFmtId="1" fontId="11" fillId="10" borderId="22" xfId="0" applyNumberFormat="1" applyFont="1" applyFill="1" applyBorder="1" applyProtection="1">
      <protection locked="0"/>
    </xf>
    <xf numFmtId="1" fontId="11" fillId="0" borderId="23" xfId="0" applyNumberFormat="1" applyFont="1" applyBorder="1" applyProtection="1">
      <protection locked="0"/>
    </xf>
    <xf numFmtId="0" fontId="12" fillId="3" borderId="3" xfId="0" applyFont="1" applyFill="1" applyBorder="1" applyProtection="1">
      <protection hidden="1"/>
    </xf>
    <xf numFmtId="1" fontId="12" fillId="10" borderId="11" xfId="0" applyNumberFormat="1" applyFont="1" applyFill="1" applyBorder="1" applyAlignment="1" applyProtection="1">
      <alignment horizontal="right"/>
      <protection hidden="1"/>
    </xf>
    <xf numFmtId="49" fontId="11" fillId="0" borderId="7" xfId="0" applyNumberFormat="1" applyFont="1" applyBorder="1" applyAlignment="1">
      <alignment horizontal="center"/>
    </xf>
    <xf numFmtId="0" fontId="12" fillId="10" borderId="11" xfId="0" applyFont="1" applyFill="1" applyBorder="1" applyAlignment="1" applyProtection="1">
      <alignment horizontal="left"/>
      <protection hidden="1"/>
    </xf>
    <xf numFmtId="0" fontId="11" fillId="0" borderId="0" xfId="0" applyFont="1" applyFill="1"/>
    <xf numFmtId="1" fontId="11" fillId="0" borderId="7" xfId="0" applyNumberFormat="1" applyFont="1" applyFill="1" applyBorder="1"/>
    <xf numFmtId="1" fontId="12" fillId="0" borderId="7" xfId="0" applyNumberFormat="1" applyFont="1" applyFill="1" applyBorder="1"/>
    <xf numFmtId="1" fontId="11" fillId="0" borderId="3" xfId="0" applyNumberFormat="1" applyFont="1" applyFill="1" applyBorder="1" applyProtection="1">
      <protection locked="0"/>
    </xf>
    <xf numFmtId="1" fontId="11" fillId="0" borderId="6" xfId="0" applyNumberFormat="1" applyFont="1" applyFill="1" applyBorder="1" applyProtection="1">
      <protection locked="0"/>
    </xf>
    <xf numFmtId="1" fontId="11" fillId="2" borderId="8" xfId="0" applyNumberFormat="1" applyFont="1" applyFill="1" applyBorder="1" applyProtection="1">
      <protection locked="0"/>
    </xf>
    <xf numFmtId="49" fontId="10" fillId="7" borderId="1" xfId="0" applyNumberFormat="1" applyFont="1" applyFill="1" applyBorder="1" applyAlignment="1" applyProtection="1">
      <alignment horizontal="right" vertical="center" shrinkToFit="1"/>
      <protection locked="0"/>
    </xf>
    <xf numFmtId="49" fontId="10" fillId="7" borderId="1" xfId="0" applyNumberFormat="1" applyFont="1" applyFill="1" applyBorder="1" applyAlignment="1" applyProtection="1">
      <alignment horizontal="left" vertical="center"/>
      <protection locked="0"/>
    </xf>
    <xf numFmtId="49" fontId="10" fillId="7" borderId="2" xfId="0" applyNumberFormat="1" applyFont="1" applyFill="1" applyBorder="1" applyAlignment="1" applyProtection="1">
      <alignment horizontal="center"/>
      <protection locked="0"/>
    </xf>
    <xf numFmtId="0" fontId="10" fillId="7" borderId="2" xfId="0" applyFont="1" applyFill="1" applyBorder="1" applyProtection="1">
      <protection hidden="1"/>
    </xf>
    <xf numFmtId="0" fontId="10" fillId="7" borderId="12" xfId="0" applyFont="1" applyFill="1" applyBorder="1" applyProtection="1">
      <protection hidden="1"/>
    </xf>
    <xf numFmtId="1" fontId="0" fillId="0" borderId="7" xfId="0" applyNumberFormat="1" applyFill="1" applyBorder="1"/>
    <xf numFmtId="0" fontId="0" fillId="0" borderId="0" xfId="0" applyFill="1" applyAlignment="1">
      <alignment horizontal="left"/>
    </xf>
    <xf numFmtId="1" fontId="11" fillId="0" borderId="3" xfId="0" applyNumberFormat="1" applyFont="1" applyFill="1" applyBorder="1" applyAlignment="1" applyProtection="1">
      <alignment horizontal="left"/>
      <protection locked="0"/>
    </xf>
    <xf numFmtId="1" fontId="11" fillId="0" borderId="6" xfId="0" applyNumberFormat="1" applyFont="1" applyFill="1" applyBorder="1" applyAlignment="1" applyProtection="1">
      <alignment horizontal="left"/>
      <protection locked="0"/>
    </xf>
    <xf numFmtId="1" fontId="11" fillId="0" borderId="8" xfId="0" applyNumberFormat="1" applyFont="1" applyFill="1" applyBorder="1" applyAlignment="1" applyProtection="1">
      <alignment horizontal="left"/>
      <protection locked="0"/>
    </xf>
    <xf numFmtId="1" fontId="11" fillId="0" borderId="17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ill="1" applyBorder="1" applyAlignment="1" applyProtection="1">
      <alignment horizontal="left"/>
      <protection locked="0"/>
    </xf>
    <xf numFmtId="1" fontId="0" fillId="0" borderId="17" xfId="0" applyNumberFormat="1" applyFill="1" applyBorder="1" applyAlignment="1" applyProtection="1">
      <alignment horizontal="left"/>
      <protection locked="0"/>
    </xf>
    <xf numFmtId="1" fontId="0" fillId="0" borderId="3" xfId="0" applyNumberFormat="1" applyFill="1" applyBorder="1" applyAlignment="1" applyProtection="1">
      <alignment horizontal="left"/>
      <protection locked="0"/>
    </xf>
    <xf numFmtId="1" fontId="0" fillId="0" borderId="6" xfId="0" applyNumberFormat="1" applyFill="1" applyBorder="1" applyAlignment="1" applyProtection="1">
      <alignment horizontal="left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Protection="1">
      <protection hidden="1"/>
    </xf>
    <xf numFmtId="0" fontId="3" fillId="0" borderId="4" xfId="0" applyFont="1" applyFill="1" applyBorder="1" applyProtection="1">
      <protection hidden="1"/>
    </xf>
    <xf numFmtId="1" fontId="11" fillId="0" borderId="6" xfId="0" applyNumberFormat="1" applyFont="1" applyFill="1" applyBorder="1"/>
    <xf numFmtId="1" fontId="11" fillId="0" borderId="10" xfId="0" applyNumberFormat="1" applyFont="1" applyFill="1" applyBorder="1"/>
    <xf numFmtId="1" fontId="0" fillId="0" borderId="10" xfId="0" applyNumberFormat="1" applyFill="1" applyBorder="1"/>
    <xf numFmtId="1" fontId="11" fillId="0" borderId="8" xfId="0" applyNumberFormat="1" applyFont="1" applyFill="1" applyBorder="1" applyProtection="1">
      <protection locked="0"/>
    </xf>
    <xf numFmtId="1" fontId="11" fillId="0" borderId="17" xfId="0" applyNumberFormat="1" applyFont="1" applyFill="1" applyBorder="1" applyProtection="1">
      <protection locked="0"/>
    </xf>
    <xf numFmtId="0" fontId="4" fillId="3" borderId="24" xfId="0" applyFont="1" applyFill="1" applyBorder="1" applyProtection="1">
      <protection hidden="1"/>
    </xf>
    <xf numFmtId="0" fontId="12" fillId="10" borderId="7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protection hidden="1"/>
    </xf>
    <xf numFmtId="49" fontId="11" fillId="0" borderId="3" xfId="0" applyNumberFormat="1" applyFont="1" applyBorder="1" applyAlignment="1">
      <alignment horizontal="center"/>
    </xf>
    <xf numFmtId="1" fontId="12" fillId="10" borderId="7" xfId="0" applyNumberFormat="1" applyFont="1" applyFill="1" applyBorder="1" applyAlignment="1" applyProtection="1">
      <alignment horizontal="right"/>
      <protection hidden="1"/>
    </xf>
    <xf numFmtId="0" fontId="12" fillId="3" borderId="9" xfId="0" applyFont="1" applyFill="1" applyBorder="1" applyProtection="1">
      <protection hidden="1"/>
    </xf>
    <xf numFmtId="1" fontId="12" fillId="10" borderId="3" xfId="0" applyNumberFormat="1" applyFont="1" applyFill="1" applyBorder="1" applyAlignment="1" applyProtection="1">
      <alignment horizontal="right"/>
      <protection hidden="1"/>
    </xf>
    <xf numFmtId="49" fontId="12" fillId="11" borderId="3" xfId="0" applyNumberFormat="1" applyFont="1" applyFill="1" applyBorder="1" applyAlignment="1">
      <alignment horizontal="center"/>
    </xf>
    <xf numFmtId="0" fontId="12" fillId="10" borderId="3" xfId="0" applyFont="1" applyFill="1" applyBorder="1" applyAlignment="1" applyProtection="1">
      <alignment horizontal="left"/>
      <protection hidden="1"/>
    </xf>
    <xf numFmtId="0" fontId="1" fillId="3" borderId="9" xfId="0" applyFont="1" applyFill="1" applyBorder="1"/>
    <xf numFmtId="0" fontId="0" fillId="0" borderId="0" xfId="0" applyAlignment="1"/>
    <xf numFmtId="49" fontId="13" fillId="6" borderId="1" xfId="0" applyNumberFormat="1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protection hidden="1"/>
    </xf>
    <xf numFmtId="49" fontId="10" fillId="4" borderId="2" xfId="0" applyNumberFormat="1" applyFont="1" applyFill="1" applyBorder="1" applyAlignment="1" applyProtection="1">
      <alignment horizontal="center"/>
      <protection locked="0"/>
    </xf>
    <xf numFmtId="49" fontId="10" fillId="6" borderId="1" xfId="0" applyNumberFormat="1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Protection="1">
      <protection hidden="1"/>
    </xf>
    <xf numFmtId="0" fontId="12" fillId="3" borderId="3" xfId="0" applyFont="1" applyFill="1" applyBorder="1"/>
    <xf numFmtId="0" fontId="12" fillId="2" borderId="8" xfId="0" applyFont="1" applyFill="1" applyBorder="1"/>
    <xf numFmtId="1" fontId="12" fillId="3" borderId="3" xfId="0" applyNumberFormat="1" applyFont="1" applyFill="1" applyBorder="1"/>
    <xf numFmtId="0" fontId="12" fillId="2" borderId="6" xfId="0" applyFont="1" applyFill="1" applyBorder="1"/>
    <xf numFmtId="0" fontId="12" fillId="2" borderId="3" xfId="0" applyFont="1" applyFill="1" applyBorder="1"/>
    <xf numFmtId="0" fontId="12" fillId="10" borderId="6" xfId="0" applyFont="1" applyFill="1" applyBorder="1" applyAlignment="1" applyProtection="1">
      <alignment horizontal="left"/>
      <protection hidden="1"/>
    </xf>
    <xf numFmtId="0" fontId="11" fillId="0" borderId="7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2" fillId="3" borderId="3" xfId="0" applyFont="1" applyFill="1" applyBorder="1" applyAlignment="1">
      <alignment horizontal="right"/>
    </xf>
    <xf numFmtId="0" fontId="3" fillId="0" borderId="41" xfId="0" applyFont="1" applyBorder="1" applyAlignment="1">
      <alignment horizontal="left"/>
    </xf>
    <xf numFmtId="49" fontId="3" fillId="14" borderId="4" xfId="0" applyNumberFormat="1" applyFont="1" applyFill="1" applyBorder="1" applyAlignment="1" applyProtection="1">
      <alignment horizontal="left" vertical="center"/>
      <protection locked="0"/>
    </xf>
    <xf numFmtId="49" fontId="3" fillId="14" borderId="25" xfId="0" applyNumberFormat="1" applyFont="1" applyFill="1" applyBorder="1" applyAlignment="1" applyProtection="1">
      <alignment horizontal="left" vertical="center"/>
      <protection locked="0"/>
    </xf>
    <xf numFmtId="49" fontId="3" fillId="14" borderId="26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4" fillId="7" borderId="13" xfId="0" applyFont="1" applyFill="1" applyBorder="1" applyAlignment="1">
      <alignment horizontal="right"/>
    </xf>
    <xf numFmtId="0" fontId="4" fillId="7" borderId="41" xfId="0" applyFont="1" applyFill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10" borderId="8" xfId="0" applyFont="1" applyFill="1" applyBorder="1" applyAlignment="1">
      <alignment horizontal="center" vertical="center" textRotation="90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49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textRotation="90"/>
    </xf>
    <xf numFmtId="0" fontId="11" fillId="0" borderId="39" xfId="0" applyFont="1" applyBorder="1" applyAlignment="1">
      <alignment horizontal="center"/>
    </xf>
    <xf numFmtId="0" fontId="4" fillId="7" borderId="4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5" xfId="0" applyBorder="1" applyAlignment="1">
      <alignment horizontal="right"/>
    </xf>
    <xf numFmtId="49" fontId="7" fillId="0" borderId="28" xfId="0" applyNumberFormat="1" applyFont="1" applyBorder="1" applyAlignment="1">
      <alignment horizontal="left"/>
    </xf>
    <xf numFmtId="49" fontId="0" fillId="0" borderId="28" xfId="0" applyNumberFormat="1" applyBorder="1" applyAlignment="1"/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38" xfId="0" applyBorder="1" applyAlignment="1"/>
    <xf numFmtId="0" fontId="0" fillId="0" borderId="37" xfId="0" applyBorder="1" applyAlignment="1"/>
    <xf numFmtId="0" fontId="7" fillId="10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49" fontId="1" fillId="0" borderId="21" xfId="0" applyNumberFormat="1" applyFont="1" applyBorder="1" applyAlignment="1"/>
    <xf numFmtId="49" fontId="0" fillId="0" borderId="32" xfId="0" applyNumberFormat="1" applyBorder="1" applyAlignment="1"/>
    <xf numFmtId="49" fontId="0" fillId="0" borderId="33" xfId="0" applyNumberFormat="1" applyBorder="1" applyAlignment="1"/>
    <xf numFmtId="0" fontId="4" fillId="9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25" xfId="0" applyBorder="1" applyAlignment="1"/>
    <xf numFmtId="0" fontId="0" fillId="0" borderId="26" xfId="0" applyBorder="1" applyAlignment="1"/>
    <xf numFmtId="0" fontId="4" fillId="6" borderId="4" xfId="0" applyFont="1" applyFill="1" applyBorder="1" applyAlignment="1">
      <alignment horizontal="right"/>
    </xf>
    <xf numFmtId="0" fontId="0" fillId="0" borderId="5" xfId="0" applyBorder="1" applyAlignment="1"/>
    <xf numFmtId="0" fontId="0" fillId="0" borderId="3" xfId="0" applyBorder="1" applyAlignment="1"/>
    <xf numFmtId="0" fontId="2" fillId="0" borderId="20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left"/>
    </xf>
    <xf numFmtId="165" fontId="3" fillId="0" borderId="4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7" borderId="25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right"/>
    </xf>
    <xf numFmtId="0" fontId="12" fillId="3" borderId="7" xfId="0" applyFont="1" applyFill="1" applyBorder="1" applyAlignment="1" applyProtection="1">
      <protection hidden="1"/>
    </xf>
    <xf numFmtId="0" fontId="11" fillId="0" borderId="7" xfId="0" applyFont="1" applyBorder="1" applyAlignment="1" applyProtection="1">
      <protection hidden="1"/>
    </xf>
    <xf numFmtId="0" fontId="4" fillId="3" borderId="27" xfId="0" applyFont="1" applyFill="1" applyBorder="1" applyAlignment="1">
      <alignment horizontal="right"/>
    </xf>
    <xf numFmtId="0" fontId="6" fillId="3" borderId="28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 applyProtection="1">
      <alignment horizontal="right"/>
      <protection hidden="1"/>
    </xf>
    <xf numFmtId="0" fontId="2" fillId="0" borderId="4" xfId="0" applyFont="1" applyFill="1" applyBorder="1" applyAlignment="1"/>
    <xf numFmtId="0" fontId="0" fillId="0" borderId="25" xfId="0" applyFill="1" applyBorder="1" applyAlignment="1"/>
    <xf numFmtId="0" fontId="0" fillId="0" borderId="26" xfId="0" applyFill="1" applyBorder="1" applyAlignment="1"/>
    <xf numFmtId="0" fontId="2" fillId="0" borderId="25" xfId="0" applyFont="1" applyFill="1" applyBorder="1" applyAlignment="1"/>
    <xf numFmtId="0" fontId="2" fillId="0" borderId="26" xfId="0" applyFont="1" applyFill="1" applyBorder="1" applyAlignment="1"/>
    <xf numFmtId="0" fontId="3" fillId="0" borderId="21" xfId="0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5" fontId="3" fillId="0" borderId="34" xfId="0" applyNumberFormat="1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49" fontId="0" fillId="0" borderId="27" xfId="0" applyNumberFormat="1" applyBorder="1" applyAlignment="1" applyProtection="1">
      <protection locked="0"/>
    </xf>
    <xf numFmtId="49" fontId="0" fillId="0" borderId="28" xfId="0" applyNumberFormat="1" applyBorder="1" applyAlignment="1" applyProtection="1">
      <protection locked="0"/>
    </xf>
    <xf numFmtId="49" fontId="0" fillId="0" borderId="29" xfId="0" applyNumberFormat="1" applyBorder="1" applyAlignment="1" applyProtection="1">
      <protection locked="0"/>
    </xf>
    <xf numFmtId="49" fontId="0" fillId="0" borderId="3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31" xfId="0" applyNumberFormat="1" applyBorder="1" applyAlignment="1" applyProtection="1">
      <protection locked="0"/>
    </xf>
    <xf numFmtId="49" fontId="0" fillId="0" borderId="30" xfId="0" applyNumberFormat="1" applyBorder="1" applyAlignment="1" applyProtection="1">
      <protection locked="0"/>
    </xf>
    <xf numFmtId="0" fontId="1" fillId="3" borderId="7" xfId="0" applyFon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1" fillId="3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7" xfId="0" applyBorder="1" applyAlignment="1"/>
    <xf numFmtId="0" fontId="0" fillId="0" borderId="9" xfId="0" applyBorder="1" applyAlignment="1"/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4" fillId="4" borderId="4" xfId="0" applyFont="1" applyFill="1" applyBorder="1" applyAlignment="1">
      <alignment horizontal="right"/>
    </xf>
    <xf numFmtId="0" fontId="4" fillId="4" borderId="25" xfId="0" applyFont="1" applyFill="1" applyBorder="1" applyAlignment="1">
      <alignment horizontal="right"/>
    </xf>
    <xf numFmtId="0" fontId="12" fillId="3" borderId="1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0</xdr:rowOff>
        </xdr:from>
        <xdr:to>
          <xdr:col>0</xdr:col>
          <xdr:colOff>752475</xdr:colOff>
          <xdr:row>48</xdr:row>
          <xdr:rowOff>28575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153</xdr:row>
          <xdr:rowOff>9525</xdr:rowOff>
        </xdr:from>
        <xdr:to>
          <xdr:col>0</xdr:col>
          <xdr:colOff>752475</xdr:colOff>
          <xdr:row>154</xdr:row>
          <xdr:rowOff>28575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161</xdr:row>
          <xdr:rowOff>0</xdr:rowOff>
        </xdr:from>
        <xdr:to>
          <xdr:col>0</xdr:col>
          <xdr:colOff>752475</xdr:colOff>
          <xdr:row>162</xdr:row>
          <xdr:rowOff>28575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81</xdr:row>
          <xdr:rowOff>9525</xdr:rowOff>
        </xdr:from>
        <xdr:to>
          <xdr:col>0</xdr:col>
          <xdr:colOff>733425</xdr:colOff>
          <xdr:row>82</xdr:row>
          <xdr:rowOff>28575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143</xdr:row>
          <xdr:rowOff>9525</xdr:rowOff>
        </xdr:from>
        <xdr:to>
          <xdr:col>0</xdr:col>
          <xdr:colOff>733425</xdr:colOff>
          <xdr:row>144</xdr:row>
          <xdr:rowOff>28575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149</xdr:row>
          <xdr:rowOff>9525</xdr:rowOff>
        </xdr:from>
        <xdr:to>
          <xdr:col>0</xdr:col>
          <xdr:colOff>733425</xdr:colOff>
          <xdr:row>150</xdr:row>
          <xdr:rowOff>28575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0</xdr:rowOff>
        </xdr:from>
        <xdr:to>
          <xdr:col>0</xdr:col>
          <xdr:colOff>752475</xdr:colOff>
          <xdr:row>33</xdr:row>
          <xdr:rowOff>28575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0</xdr:rowOff>
        </xdr:from>
        <xdr:to>
          <xdr:col>0</xdr:col>
          <xdr:colOff>752475</xdr:colOff>
          <xdr:row>48</xdr:row>
          <xdr:rowOff>28575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0</xdr:rowOff>
        </xdr:from>
        <xdr:to>
          <xdr:col>0</xdr:col>
          <xdr:colOff>819150</xdr:colOff>
          <xdr:row>26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5"/>
  <sheetViews>
    <sheetView workbookViewId="0">
      <selection activeCell="B14" sqref="B14"/>
    </sheetView>
  </sheetViews>
  <sheetFormatPr defaultRowHeight="12.75" x14ac:dyDescent="0.2"/>
  <cols>
    <col min="1" max="1" width="23.5703125" customWidth="1"/>
    <col min="2" max="2" width="102.140625" customWidth="1"/>
  </cols>
  <sheetData>
    <row r="1" spans="1:2" x14ac:dyDescent="0.2">
      <c r="A1" s="1" t="s">
        <v>256</v>
      </c>
      <c r="B1" s="88" t="s">
        <v>99</v>
      </c>
    </row>
    <row r="2" spans="1:2" x14ac:dyDescent="0.2">
      <c r="A2" s="1" t="s">
        <v>257</v>
      </c>
      <c r="B2" s="88" t="s">
        <v>100</v>
      </c>
    </row>
    <row r="3" spans="1:2" x14ac:dyDescent="0.2">
      <c r="A3" s="1" t="s">
        <v>0</v>
      </c>
      <c r="B3" s="89" t="s">
        <v>101</v>
      </c>
    </row>
    <row r="4" spans="1:2" ht="15.75" x14ac:dyDescent="0.25">
      <c r="A4" s="1" t="s">
        <v>250</v>
      </c>
      <c r="B4" s="107" t="s">
        <v>178</v>
      </c>
    </row>
    <row r="5" spans="1:2" x14ac:dyDescent="0.2">
      <c r="A5" s="1" t="s">
        <v>251</v>
      </c>
      <c r="B5" s="89" t="s">
        <v>249</v>
      </c>
    </row>
    <row r="6" spans="1:2" x14ac:dyDescent="0.2">
      <c r="A6" s="1" t="s">
        <v>252</v>
      </c>
      <c r="B6" t="s">
        <v>258</v>
      </c>
    </row>
    <row r="7" spans="1:2" x14ac:dyDescent="0.2">
      <c r="A7" s="1" t="s">
        <v>98</v>
      </c>
      <c r="B7" s="89" t="s">
        <v>215</v>
      </c>
    </row>
    <row r="8" spans="1:2" x14ac:dyDescent="0.2">
      <c r="A8" s="1" t="s">
        <v>1</v>
      </c>
      <c r="B8" s="83"/>
    </row>
    <row r="9" spans="1:2" x14ac:dyDescent="0.2">
      <c r="A9" s="1" t="s">
        <v>2</v>
      </c>
      <c r="B9" s="83" t="s">
        <v>259</v>
      </c>
    </row>
    <row r="10" spans="1:2" x14ac:dyDescent="0.2">
      <c r="A10" s="1" t="s">
        <v>3</v>
      </c>
    </row>
    <row r="11" spans="1:2" x14ac:dyDescent="0.2">
      <c r="A11" s="1" t="s">
        <v>4</v>
      </c>
      <c r="B11" s="90">
        <f ca="1">TODAY()</f>
        <v>44119</v>
      </c>
    </row>
    <row r="12" spans="1:2" x14ac:dyDescent="0.2">
      <c r="A12" s="3" t="s">
        <v>5</v>
      </c>
      <c r="B12" s="2"/>
    </row>
    <row r="13" spans="1:2" x14ac:dyDescent="0.2">
      <c r="A13" s="1"/>
      <c r="B13" s="2"/>
    </row>
    <row r="15" spans="1:2" x14ac:dyDescent="0.2">
      <c r="A15" s="1" t="s">
        <v>6</v>
      </c>
      <c r="B15" s="1" t="s">
        <v>7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319" t="s">
        <v>9</v>
      </c>
      <c r="B4" s="319" t="s">
        <v>10</v>
      </c>
      <c r="C4" s="320" t="s">
        <v>47</v>
      </c>
      <c r="D4" s="319" t="s">
        <v>11</v>
      </c>
      <c r="E4" s="326" t="s">
        <v>12</v>
      </c>
      <c r="F4" s="319" t="s">
        <v>13</v>
      </c>
      <c r="G4" s="322" t="s">
        <v>14</v>
      </c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5" spans="1:19" x14ac:dyDescent="0.2">
      <c r="A5" s="319"/>
      <c r="B5" s="319"/>
      <c r="C5" s="321"/>
      <c r="D5" s="325"/>
      <c r="E5" s="326"/>
      <c r="F5" s="31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2.75" x14ac:dyDescent="0.2"/>
  <cols>
    <col min="1" max="1" width="64" customWidth="1"/>
  </cols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DS216"/>
  <sheetViews>
    <sheetView tabSelected="1" zoomScale="55" zoomScaleNormal="55" workbookViewId="0">
      <pane xSplit="8" ySplit="12" topLeftCell="I16" activePane="bottomRight" state="frozen"/>
      <selection pane="topRight" activeCell="I1" sqref="I1"/>
      <selection pane="bottomLeft" activeCell="A13" sqref="A13"/>
      <selection pane="bottomRight" activeCell="Q3" sqref="Q3"/>
    </sheetView>
  </sheetViews>
  <sheetFormatPr defaultRowHeight="12.75" x14ac:dyDescent="0.2"/>
  <cols>
    <col min="1" max="1" width="11.42578125" customWidth="1"/>
    <col min="2" max="2" width="5.42578125" customWidth="1"/>
    <col min="3" max="3" width="69.28515625" bestFit="1" customWidth="1"/>
    <col min="4" max="6" width="7.5703125" customWidth="1"/>
    <col min="7" max="7" width="8.28515625" customWidth="1"/>
    <col min="8" max="8" width="8.140625" customWidth="1"/>
    <col min="9" max="10" width="4.7109375" bestFit="1" customWidth="1"/>
    <col min="11" max="13" width="4" customWidth="1"/>
    <col min="14" max="14" width="4.140625" customWidth="1"/>
    <col min="15" max="19" width="4" customWidth="1"/>
    <col min="20" max="20" width="5" customWidth="1"/>
    <col min="21" max="22" width="4" customWidth="1"/>
    <col min="23" max="24" width="4.7109375" bestFit="1" customWidth="1"/>
    <col min="25" max="25" width="3.5703125" bestFit="1" customWidth="1"/>
    <col min="26" max="27" width="4" customWidth="1"/>
    <col min="28" max="28" width="4.140625" customWidth="1"/>
    <col min="29" max="33" width="4" customWidth="1"/>
    <col min="34" max="34" width="4.7109375" customWidth="1"/>
    <col min="35" max="36" width="4" customWidth="1"/>
    <col min="37" max="38" width="4.7109375" bestFit="1" customWidth="1"/>
    <col min="39" max="41" width="4" customWidth="1"/>
    <col min="42" max="42" width="4.140625" customWidth="1"/>
    <col min="43" max="47" width="4" customWidth="1"/>
    <col min="48" max="48" width="5" customWidth="1"/>
    <col min="49" max="50" width="4" customWidth="1"/>
    <col min="51" max="52" width="4.7109375" bestFit="1" customWidth="1"/>
    <col min="53" max="55" width="4" customWidth="1"/>
    <col min="56" max="56" width="4.140625" customWidth="1"/>
    <col min="57" max="59" width="4" customWidth="1"/>
    <col min="60" max="62" width="5.28515625" customWidth="1"/>
    <col min="63" max="63" width="5.5703125" customWidth="1"/>
    <col min="64" max="64" width="4" customWidth="1"/>
    <col min="65" max="66" width="4.7109375" bestFit="1" customWidth="1"/>
    <col min="67" max="69" width="4" customWidth="1"/>
    <col min="70" max="70" width="4.140625" customWidth="1"/>
    <col min="71" max="75" width="4" customWidth="1"/>
    <col min="76" max="76" width="5.28515625" customWidth="1"/>
    <col min="77" max="78" width="4" customWidth="1"/>
    <col min="79" max="79" width="4.7109375" bestFit="1" customWidth="1"/>
    <col min="80" max="83" width="4" customWidth="1"/>
    <col min="84" max="84" width="4.140625" customWidth="1"/>
    <col min="85" max="89" width="4" customWidth="1"/>
    <col min="90" max="90" width="4.42578125" customWidth="1"/>
    <col min="91" max="92" width="4" customWidth="1"/>
    <col min="93" max="97" width="4" hidden="1" customWidth="1"/>
    <col min="98" max="98" width="4.140625" hidden="1" customWidth="1"/>
    <col min="99" max="109" width="4" hidden="1" customWidth="1"/>
    <col min="110" max="110" width="4.140625" hidden="1" customWidth="1"/>
    <col min="111" max="116" width="4" hidden="1" customWidth="1"/>
  </cols>
  <sheetData>
    <row r="1" spans="1:116" ht="15" x14ac:dyDescent="0.2">
      <c r="A1" s="270" t="s">
        <v>56</v>
      </c>
      <c r="B1" s="270"/>
      <c r="C1" s="270"/>
      <c r="D1" s="20"/>
      <c r="E1" s="20"/>
      <c r="F1" s="20"/>
      <c r="CM1" s="198"/>
      <c r="CN1" s="199" t="s">
        <v>261</v>
      </c>
    </row>
    <row r="2" spans="1:116" ht="15" x14ac:dyDescent="0.2">
      <c r="A2" s="29" t="s">
        <v>254</v>
      </c>
      <c r="B2" s="225" t="str">
        <f>Opis!$B$1</f>
        <v>Administracyjno-Ekonomiczny</v>
      </c>
      <c r="C2" s="226"/>
      <c r="D2" s="226"/>
      <c r="E2" s="226"/>
      <c r="F2" s="226"/>
      <c r="G2" s="226"/>
      <c r="H2" s="226"/>
      <c r="CM2" s="198"/>
      <c r="CN2" s="199" t="s">
        <v>262</v>
      </c>
    </row>
    <row r="3" spans="1:116" ht="15" x14ac:dyDescent="0.2">
      <c r="A3" s="29" t="s">
        <v>255</v>
      </c>
      <c r="B3" s="225" t="str">
        <f>Opis!$B$2</f>
        <v>Ekonomii</v>
      </c>
      <c r="C3" s="226"/>
      <c r="D3" s="226"/>
      <c r="E3" s="226"/>
      <c r="F3" s="226"/>
      <c r="G3" s="226"/>
      <c r="H3" s="226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5"/>
      <c r="AA3" s="165"/>
      <c r="CN3" s="122"/>
    </row>
    <row r="4" spans="1:116" x14ac:dyDescent="0.2"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116" ht="15.75" x14ac:dyDescent="0.25">
      <c r="B5" s="271" t="s">
        <v>235</v>
      </c>
      <c r="C5" s="271"/>
      <c r="D5" s="272" t="s">
        <v>165</v>
      </c>
      <c r="E5" s="272"/>
      <c r="F5" s="272"/>
      <c r="G5" s="225" t="s">
        <v>214</v>
      </c>
      <c r="H5" s="226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</row>
    <row r="6" spans="1:116" ht="15.75" x14ac:dyDescent="0.25">
      <c r="B6" s="31"/>
      <c r="C6" s="33" t="s">
        <v>96</v>
      </c>
      <c r="D6" s="92"/>
      <c r="E6" s="225" t="s">
        <v>101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</row>
    <row r="7" spans="1:116" ht="15.75" x14ac:dyDescent="0.25">
      <c r="B7" s="31"/>
      <c r="C7" s="32" t="s">
        <v>245</v>
      </c>
      <c r="D7" s="92"/>
      <c r="E7" s="225" t="s">
        <v>178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</row>
    <row r="8" spans="1:116" ht="15.75" x14ac:dyDescent="0.25">
      <c r="B8" s="31"/>
      <c r="C8" s="33" t="s">
        <v>246</v>
      </c>
      <c r="D8" s="92"/>
      <c r="E8" s="225" t="s">
        <v>249</v>
      </c>
      <c r="F8" s="226"/>
      <c r="G8" s="226"/>
      <c r="H8" s="226"/>
      <c r="I8" s="226"/>
      <c r="J8" s="226"/>
      <c r="K8" s="226"/>
      <c r="L8" s="226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</row>
    <row r="9" spans="1:116" ht="15.75" x14ac:dyDescent="0.25">
      <c r="B9" s="21"/>
      <c r="C9" s="33" t="s">
        <v>247</v>
      </c>
      <c r="D9" s="21"/>
      <c r="E9" s="238" t="s">
        <v>166</v>
      </c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</row>
    <row r="10" spans="1:116" ht="15" x14ac:dyDescent="0.2">
      <c r="B10" s="247" t="s">
        <v>9</v>
      </c>
      <c r="C10" s="263" t="s">
        <v>248</v>
      </c>
      <c r="D10" s="247" t="s">
        <v>77</v>
      </c>
      <c r="E10" s="247"/>
      <c r="F10" s="247"/>
      <c r="G10" s="227" t="s">
        <v>32</v>
      </c>
      <c r="H10" s="242" t="s">
        <v>13</v>
      </c>
      <c r="I10" s="220" t="s">
        <v>75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 t="s">
        <v>74</v>
      </c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 t="s">
        <v>73</v>
      </c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40" t="s">
        <v>72</v>
      </c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1"/>
    </row>
    <row r="11" spans="1:116" ht="12.75" customHeight="1" x14ac:dyDescent="0.2">
      <c r="B11" s="262"/>
      <c r="C11" s="264"/>
      <c r="D11" s="230" t="s">
        <v>50</v>
      </c>
      <c r="E11" s="230" t="s">
        <v>48</v>
      </c>
      <c r="F11" s="230" t="s">
        <v>49</v>
      </c>
      <c r="G11" s="228"/>
      <c r="H11" s="243"/>
      <c r="I11" s="248" t="s">
        <v>38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3"/>
      <c r="V11" s="232" t="s">
        <v>13</v>
      </c>
      <c r="W11" s="221" t="s">
        <v>39</v>
      </c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3"/>
      <c r="AJ11" s="219" t="s">
        <v>13</v>
      </c>
      <c r="AK11" s="221" t="s">
        <v>40</v>
      </c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3"/>
      <c r="AX11" s="219" t="s">
        <v>13</v>
      </c>
      <c r="AY11" s="221" t="s">
        <v>41</v>
      </c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3"/>
      <c r="BL11" s="219" t="s">
        <v>13</v>
      </c>
      <c r="BM11" s="221" t="s">
        <v>42</v>
      </c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3"/>
      <c r="BZ11" s="219" t="s">
        <v>13</v>
      </c>
      <c r="CA11" s="221" t="s">
        <v>43</v>
      </c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3"/>
      <c r="CN11" s="219" t="s">
        <v>13</v>
      </c>
      <c r="CO11" s="216" t="s">
        <v>44</v>
      </c>
      <c r="CP11" s="217"/>
      <c r="CQ11" s="217"/>
      <c r="CR11" s="217"/>
      <c r="CS11" s="217"/>
      <c r="CT11" s="217"/>
      <c r="CU11" s="217"/>
      <c r="CV11" s="217"/>
      <c r="CW11" s="217"/>
      <c r="CX11" s="217"/>
      <c r="CY11" s="218"/>
      <c r="CZ11" s="245" t="s">
        <v>13</v>
      </c>
      <c r="DA11" s="216" t="s">
        <v>46</v>
      </c>
      <c r="DB11" s="217"/>
      <c r="DC11" s="217"/>
      <c r="DD11" s="217"/>
      <c r="DE11" s="217"/>
      <c r="DF11" s="217"/>
      <c r="DG11" s="217"/>
      <c r="DH11" s="217"/>
      <c r="DI11" s="217"/>
      <c r="DJ11" s="217"/>
      <c r="DK11" s="218"/>
      <c r="DL11" s="245" t="s">
        <v>13</v>
      </c>
    </row>
    <row r="12" spans="1:116" ht="17.25" customHeight="1" x14ac:dyDescent="0.2">
      <c r="B12" s="262"/>
      <c r="C12" s="265"/>
      <c r="D12" s="231"/>
      <c r="E12" s="231"/>
      <c r="F12" s="231"/>
      <c r="G12" s="229"/>
      <c r="H12" s="244"/>
      <c r="I12" s="109" t="s">
        <v>15</v>
      </c>
      <c r="J12" s="109" t="s">
        <v>33</v>
      </c>
      <c r="K12" s="109" t="s">
        <v>16</v>
      </c>
      <c r="L12" s="109" t="s">
        <v>34</v>
      </c>
      <c r="M12" s="109" t="s">
        <v>35</v>
      </c>
      <c r="N12" s="109" t="s">
        <v>55</v>
      </c>
      <c r="O12" s="109" t="s">
        <v>36</v>
      </c>
      <c r="P12" s="109" t="s">
        <v>53</v>
      </c>
      <c r="Q12" s="109" t="s">
        <v>54</v>
      </c>
      <c r="R12" s="109" t="s">
        <v>17</v>
      </c>
      <c r="S12" s="110" t="s">
        <v>243</v>
      </c>
      <c r="T12" s="110" t="s">
        <v>37</v>
      </c>
      <c r="U12" s="110" t="s">
        <v>236</v>
      </c>
      <c r="V12" s="233"/>
      <c r="W12" s="109" t="s">
        <v>15</v>
      </c>
      <c r="X12" s="109" t="s">
        <v>33</v>
      </c>
      <c r="Y12" s="109" t="s">
        <v>16</v>
      </c>
      <c r="Z12" s="109" t="s">
        <v>34</v>
      </c>
      <c r="AA12" s="109" t="s">
        <v>35</v>
      </c>
      <c r="AB12" s="109" t="s">
        <v>55</v>
      </c>
      <c r="AC12" s="109" t="s">
        <v>36</v>
      </c>
      <c r="AD12" s="109" t="s">
        <v>53</v>
      </c>
      <c r="AE12" s="109" t="s">
        <v>54</v>
      </c>
      <c r="AF12" s="109" t="s">
        <v>17</v>
      </c>
      <c r="AG12" s="110" t="s">
        <v>243</v>
      </c>
      <c r="AH12" s="110" t="s">
        <v>37</v>
      </c>
      <c r="AI12" s="110" t="s">
        <v>236</v>
      </c>
      <c r="AJ12" s="220"/>
      <c r="AK12" s="109" t="s">
        <v>15</v>
      </c>
      <c r="AL12" s="109" t="s">
        <v>33</v>
      </c>
      <c r="AM12" s="109" t="s">
        <v>16</v>
      </c>
      <c r="AN12" s="109" t="s">
        <v>34</v>
      </c>
      <c r="AO12" s="109" t="s">
        <v>35</v>
      </c>
      <c r="AP12" s="109" t="s">
        <v>55</v>
      </c>
      <c r="AQ12" s="109" t="s">
        <v>36</v>
      </c>
      <c r="AR12" s="109" t="s">
        <v>53</v>
      </c>
      <c r="AS12" s="109" t="s">
        <v>54</v>
      </c>
      <c r="AT12" s="109" t="s">
        <v>17</v>
      </c>
      <c r="AU12" s="110" t="s">
        <v>243</v>
      </c>
      <c r="AV12" s="110" t="s">
        <v>37</v>
      </c>
      <c r="AW12" s="110" t="s">
        <v>236</v>
      </c>
      <c r="AX12" s="220"/>
      <c r="AY12" s="109" t="s">
        <v>15</v>
      </c>
      <c r="AZ12" s="109" t="s">
        <v>33</v>
      </c>
      <c r="BA12" s="109" t="s">
        <v>16</v>
      </c>
      <c r="BB12" s="109" t="s">
        <v>34</v>
      </c>
      <c r="BC12" s="109" t="s">
        <v>35</v>
      </c>
      <c r="BD12" s="109" t="s">
        <v>55</v>
      </c>
      <c r="BE12" s="109" t="s">
        <v>36</v>
      </c>
      <c r="BF12" s="109" t="s">
        <v>53</v>
      </c>
      <c r="BG12" s="109" t="s">
        <v>54</v>
      </c>
      <c r="BH12" s="109" t="s">
        <v>17</v>
      </c>
      <c r="BI12" s="110" t="s">
        <v>243</v>
      </c>
      <c r="BJ12" s="110" t="s">
        <v>37</v>
      </c>
      <c r="BK12" s="110" t="s">
        <v>236</v>
      </c>
      <c r="BL12" s="220"/>
      <c r="BM12" s="109" t="s">
        <v>15</v>
      </c>
      <c r="BN12" s="109" t="s">
        <v>33</v>
      </c>
      <c r="BO12" s="109" t="s">
        <v>16</v>
      </c>
      <c r="BP12" s="109" t="s">
        <v>34</v>
      </c>
      <c r="BQ12" s="109" t="s">
        <v>35</v>
      </c>
      <c r="BR12" s="109" t="s">
        <v>55</v>
      </c>
      <c r="BS12" s="109" t="s">
        <v>36</v>
      </c>
      <c r="BT12" s="109" t="s">
        <v>53</v>
      </c>
      <c r="BU12" s="109" t="s">
        <v>54</v>
      </c>
      <c r="BV12" s="109" t="s">
        <v>17</v>
      </c>
      <c r="BW12" s="110" t="s">
        <v>243</v>
      </c>
      <c r="BX12" s="110" t="s">
        <v>37</v>
      </c>
      <c r="BY12" s="110" t="s">
        <v>236</v>
      </c>
      <c r="BZ12" s="220"/>
      <c r="CA12" s="109" t="s">
        <v>15</v>
      </c>
      <c r="CB12" s="109" t="s">
        <v>33</v>
      </c>
      <c r="CC12" s="109" t="s">
        <v>16</v>
      </c>
      <c r="CD12" s="109" t="s">
        <v>34</v>
      </c>
      <c r="CE12" s="109" t="s">
        <v>35</v>
      </c>
      <c r="CF12" s="109" t="s">
        <v>55</v>
      </c>
      <c r="CG12" s="109" t="s">
        <v>36</v>
      </c>
      <c r="CH12" s="109" t="s">
        <v>53</v>
      </c>
      <c r="CI12" s="109" t="s">
        <v>54</v>
      </c>
      <c r="CJ12" s="109" t="s">
        <v>17</v>
      </c>
      <c r="CK12" s="110" t="s">
        <v>243</v>
      </c>
      <c r="CL12" s="110" t="s">
        <v>37</v>
      </c>
      <c r="CM12" s="110" t="s">
        <v>236</v>
      </c>
      <c r="CN12" s="220"/>
      <c r="CO12" s="30" t="s">
        <v>15</v>
      </c>
      <c r="CP12" s="18" t="s">
        <v>33</v>
      </c>
      <c r="CQ12" s="18" t="s">
        <v>16</v>
      </c>
      <c r="CR12" s="18" t="s">
        <v>34</v>
      </c>
      <c r="CS12" s="18" t="s">
        <v>35</v>
      </c>
      <c r="CT12" s="18" t="s">
        <v>55</v>
      </c>
      <c r="CU12" s="18" t="s">
        <v>36</v>
      </c>
      <c r="CV12" s="18" t="s">
        <v>53</v>
      </c>
      <c r="CW12" s="18" t="s">
        <v>54</v>
      </c>
      <c r="CX12" s="18" t="s">
        <v>17</v>
      </c>
      <c r="CY12" s="18" t="s">
        <v>37</v>
      </c>
      <c r="CZ12" s="246"/>
      <c r="DA12" s="30" t="s">
        <v>15</v>
      </c>
      <c r="DB12" s="18" t="s">
        <v>33</v>
      </c>
      <c r="DC12" s="18" t="s">
        <v>16</v>
      </c>
      <c r="DD12" s="18" t="s">
        <v>34</v>
      </c>
      <c r="DE12" s="18" t="s">
        <v>35</v>
      </c>
      <c r="DF12" s="18" t="s">
        <v>55</v>
      </c>
      <c r="DG12" s="18" t="s">
        <v>36</v>
      </c>
      <c r="DH12" s="18" t="s">
        <v>53</v>
      </c>
      <c r="DI12" s="18" t="s">
        <v>54</v>
      </c>
      <c r="DJ12" s="18" t="s">
        <v>17</v>
      </c>
      <c r="DK12" s="19" t="s">
        <v>37</v>
      </c>
      <c r="DL12" s="246"/>
    </row>
    <row r="13" spans="1:116" ht="15.75" x14ac:dyDescent="0.25">
      <c r="B13" s="292" t="s">
        <v>237</v>
      </c>
      <c r="C13" s="293"/>
      <c r="D13" s="293"/>
      <c r="E13" s="293"/>
      <c r="F13" s="293"/>
      <c r="G13" s="294"/>
      <c r="H13" s="295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2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3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3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3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3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3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86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86"/>
    </row>
    <row r="14" spans="1:116" ht="15" x14ac:dyDescent="0.2">
      <c r="B14" s="54" t="s">
        <v>121</v>
      </c>
      <c r="C14" s="55" t="s">
        <v>102</v>
      </c>
      <c r="D14" s="56" t="s">
        <v>123</v>
      </c>
      <c r="E14" s="56"/>
      <c r="F14" s="56"/>
      <c r="G14" s="37">
        <f>SUM(I14:U14,W14:AI14,AK14:AW14,AY14:BK14,BM14:BY14,CA14:CM14,CO14:CY14,DA14:DK14)</f>
        <v>10</v>
      </c>
      <c r="H14" s="38">
        <f>SUM(V14,AJ14,AX14,BL14,BZ14,CN14,CZ14,DL14)</f>
        <v>1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5"/>
      <c r="T14" s="115"/>
      <c r="U14" s="115"/>
      <c r="V14" s="116"/>
      <c r="W14" s="117"/>
      <c r="X14" s="114"/>
      <c r="Y14" s="114"/>
      <c r="Z14" s="114"/>
      <c r="AA14" s="114"/>
      <c r="AB14" s="114"/>
      <c r="AC14" s="114"/>
      <c r="AD14" s="114"/>
      <c r="AE14" s="114"/>
      <c r="AF14" s="114"/>
      <c r="AG14" s="115"/>
      <c r="AH14" s="115"/>
      <c r="AI14" s="115"/>
      <c r="AJ14" s="116"/>
      <c r="AK14" s="117">
        <v>10</v>
      </c>
      <c r="AL14" s="114"/>
      <c r="AM14" s="114"/>
      <c r="AN14" s="114"/>
      <c r="AO14" s="114"/>
      <c r="AP14" s="114"/>
      <c r="AQ14" s="114"/>
      <c r="AR14" s="114"/>
      <c r="AS14" s="114"/>
      <c r="AT14" s="114"/>
      <c r="AU14" s="115"/>
      <c r="AV14" s="115"/>
      <c r="AW14" s="115"/>
      <c r="AX14" s="116">
        <v>1</v>
      </c>
      <c r="AY14" s="117"/>
      <c r="AZ14" s="114"/>
      <c r="BA14" s="114"/>
      <c r="BB14" s="114"/>
      <c r="BC14" s="114"/>
      <c r="BD14" s="114"/>
      <c r="BE14" s="114"/>
      <c r="BF14" s="114"/>
      <c r="BG14" s="114"/>
      <c r="BH14" s="114"/>
      <c r="BI14" s="115"/>
      <c r="BJ14" s="115"/>
      <c r="BK14" s="115"/>
      <c r="BL14" s="116"/>
      <c r="BM14" s="117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15"/>
      <c r="BY14" s="115"/>
      <c r="BZ14" s="116"/>
      <c r="CA14" s="117"/>
      <c r="CB14" s="114"/>
      <c r="CC14" s="114"/>
      <c r="CD14" s="114"/>
      <c r="CE14" s="114"/>
      <c r="CF14" s="114"/>
      <c r="CG14" s="114"/>
      <c r="CH14" s="114"/>
      <c r="CI14" s="114"/>
      <c r="CJ14" s="114"/>
      <c r="CK14" s="115"/>
      <c r="CL14" s="115"/>
      <c r="CM14" s="115"/>
      <c r="CN14" s="116"/>
      <c r="CO14" s="75"/>
      <c r="CP14" s="72"/>
      <c r="CQ14" s="72"/>
      <c r="CR14" s="72"/>
      <c r="CS14" s="72"/>
      <c r="CT14" s="72"/>
      <c r="CU14" s="72"/>
      <c r="CV14" s="72"/>
      <c r="CW14" s="72"/>
      <c r="CX14" s="72"/>
      <c r="CY14" s="73"/>
      <c r="CZ14" s="74"/>
      <c r="DA14" s="75"/>
      <c r="DB14" s="72"/>
      <c r="DC14" s="72"/>
      <c r="DD14" s="72"/>
      <c r="DE14" s="72"/>
      <c r="DF14" s="72"/>
      <c r="DG14" s="72"/>
      <c r="DH14" s="72"/>
      <c r="DI14" s="72"/>
      <c r="DJ14" s="72"/>
      <c r="DK14" s="73"/>
      <c r="DL14" s="74"/>
    </row>
    <row r="15" spans="1:116" ht="15" x14ac:dyDescent="0.2">
      <c r="B15" s="57" t="s">
        <v>122</v>
      </c>
      <c r="C15" s="55" t="s">
        <v>102</v>
      </c>
      <c r="D15" s="56"/>
      <c r="E15" s="187"/>
      <c r="F15" s="187" t="s">
        <v>123</v>
      </c>
      <c r="G15" s="37">
        <f t="shared" ref="G15:G28" si="0">SUM(I15:U15,W15:AI15,AK15:AW15,AY15:BK15,BM15:BY15,CA15:CM15,CO15:CY15,DA15:DK15)</f>
        <v>15</v>
      </c>
      <c r="H15" s="38">
        <f t="shared" ref="H15:H28" si="1">SUM(V15,AJ15,AX15,BL15,BZ15,CN15,CZ15,DL15)</f>
        <v>3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15"/>
      <c r="U15" s="115"/>
      <c r="V15" s="116"/>
      <c r="W15" s="117"/>
      <c r="X15" s="114"/>
      <c r="Y15" s="114"/>
      <c r="Z15" s="114"/>
      <c r="AA15" s="114"/>
      <c r="AB15" s="114"/>
      <c r="AC15" s="114"/>
      <c r="AD15" s="114"/>
      <c r="AE15" s="114"/>
      <c r="AF15" s="114"/>
      <c r="AG15" s="115"/>
      <c r="AH15" s="115"/>
      <c r="AI15" s="115"/>
      <c r="AJ15" s="116"/>
      <c r="AK15" s="117"/>
      <c r="AL15" s="114">
        <v>15</v>
      </c>
      <c r="AM15" s="114"/>
      <c r="AN15" s="114"/>
      <c r="AO15" s="114"/>
      <c r="AP15" s="114"/>
      <c r="AQ15" s="114"/>
      <c r="AR15" s="114"/>
      <c r="AS15" s="114"/>
      <c r="AT15" s="114"/>
      <c r="AU15" s="115"/>
      <c r="AV15" s="115"/>
      <c r="AW15" s="115"/>
      <c r="AX15" s="116">
        <v>3</v>
      </c>
      <c r="AY15" s="117"/>
      <c r="AZ15" s="114"/>
      <c r="BA15" s="114"/>
      <c r="BB15" s="114"/>
      <c r="BC15" s="114"/>
      <c r="BD15" s="114"/>
      <c r="BE15" s="114"/>
      <c r="BF15" s="114"/>
      <c r="BG15" s="114"/>
      <c r="BH15" s="114"/>
      <c r="BI15" s="115"/>
      <c r="BJ15" s="115"/>
      <c r="BK15" s="115"/>
      <c r="BL15" s="116"/>
      <c r="BM15" s="117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115"/>
      <c r="BY15" s="115"/>
      <c r="BZ15" s="116"/>
      <c r="CA15" s="117"/>
      <c r="CB15" s="114"/>
      <c r="CC15" s="114"/>
      <c r="CD15" s="114"/>
      <c r="CE15" s="114"/>
      <c r="CF15" s="114"/>
      <c r="CG15" s="114"/>
      <c r="CH15" s="114"/>
      <c r="CI15" s="114"/>
      <c r="CJ15" s="114"/>
      <c r="CK15" s="115"/>
      <c r="CL15" s="115"/>
      <c r="CM15" s="115"/>
      <c r="CN15" s="116"/>
      <c r="CO15" s="75"/>
      <c r="CP15" s="72"/>
      <c r="CQ15" s="72"/>
      <c r="CR15" s="72"/>
      <c r="CS15" s="72"/>
      <c r="CT15" s="72"/>
      <c r="CU15" s="72"/>
      <c r="CV15" s="72"/>
      <c r="CW15" s="72"/>
      <c r="CX15" s="72"/>
      <c r="CY15" s="73"/>
      <c r="CZ15" s="74"/>
      <c r="DA15" s="75"/>
      <c r="DB15" s="72"/>
      <c r="DC15" s="72"/>
      <c r="DD15" s="72"/>
      <c r="DE15" s="72"/>
      <c r="DF15" s="72"/>
      <c r="DG15" s="72"/>
      <c r="DH15" s="72"/>
      <c r="DI15" s="72"/>
      <c r="DJ15" s="72"/>
      <c r="DK15" s="73"/>
      <c r="DL15" s="74"/>
    </row>
    <row r="16" spans="1:116" ht="15" x14ac:dyDescent="0.2">
      <c r="B16" s="54" t="s">
        <v>123</v>
      </c>
      <c r="C16" s="58" t="s">
        <v>179</v>
      </c>
      <c r="D16" s="56" t="s">
        <v>122</v>
      </c>
      <c r="E16" s="187"/>
      <c r="F16" s="187" t="s">
        <v>121</v>
      </c>
      <c r="G16" s="37">
        <f t="shared" si="0"/>
        <v>30</v>
      </c>
      <c r="H16" s="38">
        <f t="shared" si="1"/>
        <v>2</v>
      </c>
      <c r="I16" s="114">
        <v>15</v>
      </c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115"/>
      <c r="U16" s="115"/>
      <c r="V16" s="116">
        <v>1</v>
      </c>
      <c r="W16" s="117">
        <v>15</v>
      </c>
      <c r="X16" s="114"/>
      <c r="Y16" s="114"/>
      <c r="Z16" s="114"/>
      <c r="AA16" s="114"/>
      <c r="AB16" s="114"/>
      <c r="AC16" s="114"/>
      <c r="AD16" s="114"/>
      <c r="AE16" s="114"/>
      <c r="AF16" s="114"/>
      <c r="AG16" s="115"/>
      <c r="AH16" s="115"/>
      <c r="AI16" s="115"/>
      <c r="AJ16" s="116">
        <v>1</v>
      </c>
      <c r="AK16" s="117"/>
      <c r="AL16" s="114"/>
      <c r="AM16" s="114"/>
      <c r="AN16" s="114"/>
      <c r="AO16" s="114"/>
      <c r="AP16" s="114"/>
      <c r="AQ16" s="114"/>
      <c r="AR16" s="114"/>
      <c r="AS16" s="114"/>
      <c r="AT16" s="114"/>
      <c r="AU16" s="115"/>
      <c r="AV16" s="115"/>
      <c r="AW16" s="115"/>
      <c r="AX16" s="116"/>
      <c r="AY16" s="117"/>
      <c r="AZ16" s="114"/>
      <c r="BA16" s="114"/>
      <c r="BB16" s="114"/>
      <c r="BC16" s="114"/>
      <c r="BD16" s="114"/>
      <c r="BE16" s="114"/>
      <c r="BF16" s="114"/>
      <c r="BG16" s="114"/>
      <c r="BH16" s="114"/>
      <c r="BI16" s="115"/>
      <c r="BJ16" s="115"/>
      <c r="BK16" s="115"/>
      <c r="BL16" s="116"/>
      <c r="BM16" s="117"/>
      <c r="BN16" s="114"/>
      <c r="BO16" s="114"/>
      <c r="BP16" s="114"/>
      <c r="BQ16" s="114"/>
      <c r="BR16" s="114"/>
      <c r="BS16" s="114"/>
      <c r="BT16" s="114"/>
      <c r="BU16" s="114"/>
      <c r="BV16" s="114"/>
      <c r="BW16" s="115"/>
      <c r="BX16" s="115"/>
      <c r="BY16" s="115"/>
      <c r="BZ16" s="116"/>
      <c r="CA16" s="117"/>
      <c r="CB16" s="114"/>
      <c r="CC16" s="114"/>
      <c r="CD16" s="114"/>
      <c r="CE16" s="114"/>
      <c r="CF16" s="114"/>
      <c r="CG16" s="114"/>
      <c r="CH16" s="114"/>
      <c r="CI16" s="114"/>
      <c r="CJ16" s="114"/>
      <c r="CK16" s="115"/>
      <c r="CL16" s="115"/>
      <c r="CM16" s="115"/>
      <c r="CN16" s="116"/>
      <c r="CO16" s="75"/>
      <c r="CP16" s="72"/>
      <c r="CQ16" s="72"/>
      <c r="CR16" s="72"/>
      <c r="CS16" s="72"/>
      <c r="CT16" s="72"/>
      <c r="CU16" s="72"/>
      <c r="CV16" s="72"/>
      <c r="CW16" s="72"/>
      <c r="CX16" s="72"/>
      <c r="CY16" s="73"/>
      <c r="CZ16" s="74"/>
      <c r="DA16" s="75"/>
      <c r="DB16" s="72"/>
      <c r="DC16" s="72"/>
      <c r="DD16" s="72"/>
      <c r="DE16" s="72"/>
      <c r="DF16" s="72"/>
      <c r="DG16" s="72"/>
      <c r="DH16" s="72"/>
      <c r="DI16" s="72"/>
      <c r="DJ16" s="72"/>
      <c r="DK16" s="73"/>
      <c r="DL16" s="74"/>
    </row>
    <row r="17" spans="2:116" ht="15" x14ac:dyDescent="0.2">
      <c r="B17" s="57" t="s">
        <v>124</v>
      </c>
      <c r="C17" s="58" t="s">
        <v>179</v>
      </c>
      <c r="D17" s="56"/>
      <c r="E17" s="187"/>
      <c r="F17" s="187" t="s">
        <v>155</v>
      </c>
      <c r="G17" s="37">
        <f t="shared" si="0"/>
        <v>30</v>
      </c>
      <c r="H17" s="38">
        <f t="shared" si="1"/>
        <v>4</v>
      </c>
      <c r="I17" s="114"/>
      <c r="J17" s="114">
        <v>15</v>
      </c>
      <c r="K17" s="114"/>
      <c r="L17" s="114"/>
      <c r="M17" s="114"/>
      <c r="N17" s="114"/>
      <c r="O17" s="114"/>
      <c r="P17" s="114"/>
      <c r="Q17" s="114"/>
      <c r="R17" s="114"/>
      <c r="S17" s="115"/>
      <c r="T17" s="115"/>
      <c r="U17" s="115"/>
      <c r="V17" s="116">
        <v>2</v>
      </c>
      <c r="W17" s="117"/>
      <c r="X17" s="114">
        <v>15</v>
      </c>
      <c r="Y17" s="114"/>
      <c r="Z17" s="114"/>
      <c r="AA17" s="114"/>
      <c r="AB17" s="114"/>
      <c r="AC17" s="114"/>
      <c r="AD17" s="114"/>
      <c r="AE17" s="114"/>
      <c r="AF17" s="114"/>
      <c r="AG17" s="115"/>
      <c r="AH17" s="115"/>
      <c r="AI17" s="115"/>
      <c r="AJ17" s="116">
        <v>2</v>
      </c>
      <c r="AK17" s="117"/>
      <c r="AL17" s="114"/>
      <c r="AM17" s="114"/>
      <c r="AN17" s="114"/>
      <c r="AO17" s="114"/>
      <c r="AP17" s="114"/>
      <c r="AQ17" s="114"/>
      <c r="AR17" s="114"/>
      <c r="AS17" s="114"/>
      <c r="AT17" s="114"/>
      <c r="AU17" s="115"/>
      <c r="AV17" s="115"/>
      <c r="AW17" s="115"/>
      <c r="AX17" s="116"/>
      <c r="AY17" s="117"/>
      <c r="AZ17" s="114"/>
      <c r="BA17" s="114"/>
      <c r="BB17" s="114"/>
      <c r="BC17" s="114"/>
      <c r="BD17" s="114"/>
      <c r="BE17" s="114"/>
      <c r="BF17" s="114"/>
      <c r="BG17" s="114"/>
      <c r="BH17" s="114"/>
      <c r="BI17" s="115"/>
      <c r="BJ17" s="115"/>
      <c r="BK17" s="115"/>
      <c r="BL17" s="116"/>
      <c r="BM17" s="117"/>
      <c r="BN17" s="114"/>
      <c r="BO17" s="114"/>
      <c r="BP17" s="114"/>
      <c r="BQ17" s="114"/>
      <c r="BR17" s="114"/>
      <c r="BS17" s="114"/>
      <c r="BT17" s="114"/>
      <c r="BU17" s="114"/>
      <c r="BV17" s="114"/>
      <c r="BW17" s="115"/>
      <c r="BX17" s="115"/>
      <c r="BY17" s="115"/>
      <c r="BZ17" s="116"/>
      <c r="CA17" s="117"/>
      <c r="CB17" s="114"/>
      <c r="CC17" s="114"/>
      <c r="CD17" s="114"/>
      <c r="CE17" s="114"/>
      <c r="CF17" s="114"/>
      <c r="CG17" s="114"/>
      <c r="CH17" s="114"/>
      <c r="CI17" s="114"/>
      <c r="CJ17" s="114"/>
      <c r="CK17" s="115"/>
      <c r="CL17" s="115"/>
      <c r="CM17" s="115"/>
      <c r="CN17" s="116"/>
      <c r="CO17" s="75"/>
      <c r="CP17" s="72"/>
      <c r="CQ17" s="72"/>
      <c r="CR17" s="72"/>
      <c r="CS17" s="72"/>
      <c r="CT17" s="72"/>
      <c r="CU17" s="72"/>
      <c r="CV17" s="72"/>
      <c r="CW17" s="72"/>
      <c r="CX17" s="72"/>
      <c r="CY17" s="73"/>
      <c r="CZ17" s="74"/>
      <c r="DA17" s="75"/>
      <c r="DB17" s="72"/>
      <c r="DC17" s="72"/>
      <c r="DD17" s="72"/>
      <c r="DE17" s="72"/>
      <c r="DF17" s="72"/>
      <c r="DG17" s="72"/>
      <c r="DH17" s="72"/>
      <c r="DI17" s="72"/>
      <c r="DJ17" s="72"/>
      <c r="DK17" s="73"/>
      <c r="DL17" s="74"/>
    </row>
    <row r="18" spans="2:116" ht="15" x14ac:dyDescent="0.2">
      <c r="B18" s="54" t="s">
        <v>125</v>
      </c>
      <c r="C18" s="58" t="s">
        <v>105</v>
      </c>
      <c r="D18" s="56" t="s">
        <v>123</v>
      </c>
      <c r="E18" s="56"/>
      <c r="F18" s="56"/>
      <c r="G18" s="37">
        <f t="shared" si="0"/>
        <v>15</v>
      </c>
      <c r="H18" s="38">
        <f t="shared" si="1"/>
        <v>1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  <c r="T18" s="115"/>
      <c r="U18" s="115"/>
      <c r="V18" s="116"/>
      <c r="W18" s="117"/>
      <c r="X18" s="114"/>
      <c r="Y18" s="114"/>
      <c r="Z18" s="114"/>
      <c r="AA18" s="114"/>
      <c r="AB18" s="114"/>
      <c r="AC18" s="114"/>
      <c r="AD18" s="114"/>
      <c r="AE18" s="114"/>
      <c r="AF18" s="114"/>
      <c r="AG18" s="115"/>
      <c r="AH18" s="115"/>
      <c r="AI18" s="115"/>
      <c r="AJ18" s="116"/>
      <c r="AK18" s="117">
        <v>15</v>
      </c>
      <c r="AL18" s="114"/>
      <c r="AM18" s="114"/>
      <c r="AN18" s="114"/>
      <c r="AO18" s="114"/>
      <c r="AP18" s="114"/>
      <c r="AQ18" s="114"/>
      <c r="AR18" s="114"/>
      <c r="AS18" s="114"/>
      <c r="AT18" s="114"/>
      <c r="AU18" s="115"/>
      <c r="AV18" s="115"/>
      <c r="AW18" s="115"/>
      <c r="AX18" s="116">
        <v>1</v>
      </c>
      <c r="AY18" s="117"/>
      <c r="AZ18" s="114"/>
      <c r="BA18" s="114"/>
      <c r="BB18" s="114"/>
      <c r="BC18" s="114"/>
      <c r="BD18" s="114"/>
      <c r="BE18" s="114"/>
      <c r="BF18" s="114"/>
      <c r="BG18" s="114"/>
      <c r="BH18" s="114"/>
      <c r="BI18" s="115"/>
      <c r="BJ18" s="115"/>
      <c r="BK18" s="115"/>
      <c r="BL18" s="116"/>
      <c r="BM18" s="117"/>
      <c r="BN18" s="114"/>
      <c r="BO18" s="114"/>
      <c r="BP18" s="114"/>
      <c r="BQ18" s="114"/>
      <c r="BR18" s="114"/>
      <c r="BS18" s="114"/>
      <c r="BT18" s="114"/>
      <c r="BU18" s="114"/>
      <c r="BV18" s="114"/>
      <c r="BW18" s="115"/>
      <c r="BX18" s="115"/>
      <c r="BY18" s="115"/>
      <c r="BZ18" s="116"/>
      <c r="CA18" s="117"/>
      <c r="CB18" s="114"/>
      <c r="CC18" s="114"/>
      <c r="CD18" s="114"/>
      <c r="CE18" s="114"/>
      <c r="CF18" s="114"/>
      <c r="CG18" s="114"/>
      <c r="CH18" s="114"/>
      <c r="CI18" s="114"/>
      <c r="CJ18" s="114"/>
      <c r="CK18" s="115"/>
      <c r="CL18" s="115"/>
      <c r="CM18" s="115"/>
      <c r="CN18" s="116"/>
      <c r="CO18" s="75"/>
      <c r="CP18" s="72"/>
      <c r="CQ18" s="72"/>
      <c r="CR18" s="72"/>
      <c r="CS18" s="72"/>
      <c r="CT18" s="72"/>
      <c r="CU18" s="72"/>
      <c r="CV18" s="72"/>
      <c r="CW18" s="72"/>
      <c r="CX18" s="72"/>
      <c r="CY18" s="73"/>
      <c r="CZ18" s="74"/>
      <c r="DA18" s="75"/>
      <c r="DB18" s="72"/>
      <c r="DC18" s="72"/>
      <c r="DD18" s="72"/>
      <c r="DE18" s="72"/>
      <c r="DF18" s="72"/>
      <c r="DG18" s="72"/>
      <c r="DH18" s="72"/>
      <c r="DI18" s="72"/>
      <c r="DJ18" s="72"/>
      <c r="DK18" s="73"/>
      <c r="DL18" s="74"/>
    </row>
    <row r="19" spans="2:116" ht="15" x14ac:dyDescent="0.2">
      <c r="B19" s="57" t="s">
        <v>126</v>
      </c>
      <c r="C19" s="58" t="s">
        <v>105</v>
      </c>
      <c r="D19" s="56"/>
      <c r="E19" s="56"/>
      <c r="F19" s="56" t="s">
        <v>123</v>
      </c>
      <c r="G19" s="37">
        <f t="shared" si="0"/>
        <v>15</v>
      </c>
      <c r="H19" s="38">
        <f t="shared" si="1"/>
        <v>2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115"/>
      <c r="U19" s="115"/>
      <c r="V19" s="116"/>
      <c r="W19" s="117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  <c r="AH19" s="115"/>
      <c r="AI19" s="115"/>
      <c r="AJ19" s="116"/>
      <c r="AK19" s="117"/>
      <c r="AL19" s="114">
        <v>15</v>
      </c>
      <c r="AM19" s="114"/>
      <c r="AN19" s="114"/>
      <c r="AO19" s="114"/>
      <c r="AP19" s="114"/>
      <c r="AQ19" s="114"/>
      <c r="AR19" s="114"/>
      <c r="AS19" s="114"/>
      <c r="AT19" s="114"/>
      <c r="AU19" s="115"/>
      <c r="AV19" s="115"/>
      <c r="AW19" s="115"/>
      <c r="AX19" s="116">
        <v>2</v>
      </c>
      <c r="AY19" s="117"/>
      <c r="AZ19" s="114"/>
      <c r="BA19" s="114"/>
      <c r="BB19" s="114"/>
      <c r="BC19" s="114"/>
      <c r="BD19" s="114"/>
      <c r="BE19" s="114"/>
      <c r="BF19" s="114"/>
      <c r="BG19" s="114"/>
      <c r="BH19" s="114"/>
      <c r="BI19" s="115"/>
      <c r="BJ19" s="115"/>
      <c r="BK19" s="115"/>
      <c r="BL19" s="116"/>
      <c r="BM19" s="117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15"/>
      <c r="BY19" s="115"/>
      <c r="BZ19" s="116"/>
      <c r="CA19" s="117"/>
      <c r="CB19" s="114"/>
      <c r="CC19" s="114"/>
      <c r="CD19" s="114"/>
      <c r="CE19" s="114"/>
      <c r="CF19" s="114"/>
      <c r="CG19" s="114"/>
      <c r="CH19" s="114"/>
      <c r="CI19" s="114"/>
      <c r="CJ19" s="114"/>
      <c r="CK19" s="115"/>
      <c r="CL19" s="115"/>
      <c r="CM19" s="115"/>
      <c r="CN19" s="116"/>
      <c r="CO19" s="75"/>
      <c r="CP19" s="72"/>
      <c r="CQ19" s="72"/>
      <c r="CR19" s="72"/>
      <c r="CS19" s="72"/>
      <c r="CT19" s="72"/>
      <c r="CU19" s="72"/>
      <c r="CV19" s="72"/>
      <c r="CW19" s="72"/>
      <c r="CX19" s="72"/>
      <c r="CY19" s="73"/>
      <c r="CZ19" s="74"/>
      <c r="DA19" s="75"/>
      <c r="DB19" s="72"/>
      <c r="DC19" s="72"/>
      <c r="DD19" s="72"/>
      <c r="DE19" s="72"/>
      <c r="DF19" s="72"/>
      <c r="DG19" s="72"/>
      <c r="DH19" s="72"/>
      <c r="DI19" s="72"/>
      <c r="DJ19" s="72"/>
      <c r="DK19" s="73"/>
      <c r="DL19" s="74"/>
    </row>
    <row r="20" spans="2:116" ht="15" x14ac:dyDescent="0.2">
      <c r="B20" s="54" t="s">
        <v>127</v>
      </c>
      <c r="C20" s="58" t="s">
        <v>106</v>
      </c>
      <c r="D20" s="56" t="s">
        <v>121</v>
      </c>
      <c r="E20" s="56"/>
      <c r="F20" s="56"/>
      <c r="G20" s="37">
        <f t="shared" si="0"/>
        <v>15</v>
      </c>
      <c r="H20" s="38">
        <f t="shared" si="1"/>
        <v>3</v>
      </c>
      <c r="I20" s="114">
        <v>15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115"/>
      <c r="U20" s="115"/>
      <c r="V20" s="116">
        <v>3</v>
      </c>
      <c r="W20" s="117"/>
      <c r="X20" s="114"/>
      <c r="Y20" s="114"/>
      <c r="Z20" s="114"/>
      <c r="AA20" s="114"/>
      <c r="AB20" s="114"/>
      <c r="AC20" s="114"/>
      <c r="AD20" s="114"/>
      <c r="AE20" s="114"/>
      <c r="AF20" s="114"/>
      <c r="AG20" s="115"/>
      <c r="AH20" s="115"/>
      <c r="AI20" s="115"/>
      <c r="AJ20" s="116"/>
      <c r="AK20" s="117"/>
      <c r="AL20" s="114"/>
      <c r="AM20" s="114"/>
      <c r="AN20" s="114"/>
      <c r="AO20" s="114"/>
      <c r="AP20" s="114"/>
      <c r="AQ20" s="114"/>
      <c r="AR20" s="114"/>
      <c r="AS20" s="114"/>
      <c r="AT20" s="114"/>
      <c r="AU20" s="115"/>
      <c r="AV20" s="115"/>
      <c r="AW20" s="115"/>
      <c r="AX20" s="116"/>
      <c r="AY20" s="117"/>
      <c r="AZ20" s="114"/>
      <c r="BA20" s="114"/>
      <c r="BB20" s="114"/>
      <c r="BC20" s="114"/>
      <c r="BD20" s="114"/>
      <c r="BE20" s="114"/>
      <c r="BF20" s="114"/>
      <c r="BG20" s="114"/>
      <c r="BH20" s="114"/>
      <c r="BI20" s="115"/>
      <c r="BJ20" s="115"/>
      <c r="BK20" s="115"/>
      <c r="BL20" s="116"/>
      <c r="BM20" s="117"/>
      <c r="BN20" s="114"/>
      <c r="BO20" s="114"/>
      <c r="BP20" s="114"/>
      <c r="BQ20" s="114"/>
      <c r="BR20" s="114"/>
      <c r="BS20" s="114"/>
      <c r="BT20" s="114"/>
      <c r="BU20" s="114"/>
      <c r="BV20" s="114"/>
      <c r="BW20" s="115"/>
      <c r="BX20" s="115"/>
      <c r="BY20" s="115"/>
      <c r="BZ20" s="116"/>
      <c r="CA20" s="117"/>
      <c r="CB20" s="114"/>
      <c r="CC20" s="114"/>
      <c r="CD20" s="114"/>
      <c r="CE20" s="114"/>
      <c r="CF20" s="114"/>
      <c r="CG20" s="114"/>
      <c r="CH20" s="114"/>
      <c r="CI20" s="114"/>
      <c r="CJ20" s="114"/>
      <c r="CK20" s="115"/>
      <c r="CL20" s="115"/>
      <c r="CM20" s="115"/>
      <c r="CN20" s="116"/>
      <c r="CO20" s="75"/>
      <c r="CP20" s="72"/>
      <c r="CQ20" s="72"/>
      <c r="CR20" s="72"/>
      <c r="CS20" s="72"/>
      <c r="CT20" s="72"/>
      <c r="CU20" s="72"/>
      <c r="CV20" s="72"/>
      <c r="CW20" s="72"/>
      <c r="CX20" s="72"/>
      <c r="CY20" s="73"/>
      <c r="CZ20" s="74"/>
      <c r="DA20" s="75"/>
      <c r="DB20" s="72"/>
      <c r="DC20" s="72"/>
      <c r="DD20" s="72"/>
      <c r="DE20" s="72"/>
      <c r="DF20" s="72"/>
      <c r="DG20" s="72"/>
      <c r="DH20" s="72"/>
      <c r="DI20" s="72"/>
      <c r="DJ20" s="72"/>
      <c r="DK20" s="73"/>
      <c r="DL20" s="74"/>
    </row>
    <row r="21" spans="2:116" ht="15" x14ac:dyDescent="0.2">
      <c r="B21" s="57" t="s">
        <v>128</v>
      </c>
      <c r="C21" s="58" t="s">
        <v>106</v>
      </c>
      <c r="D21" s="56"/>
      <c r="E21" s="56"/>
      <c r="F21" s="56" t="s">
        <v>121</v>
      </c>
      <c r="G21" s="37">
        <f t="shared" si="0"/>
        <v>20</v>
      </c>
      <c r="H21" s="38">
        <f t="shared" si="1"/>
        <v>4</v>
      </c>
      <c r="I21" s="114"/>
      <c r="J21" s="114">
        <v>20</v>
      </c>
      <c r="K21" s="114"/>
      <c r="L21" s="114"/>
      <c r="M21" s="114"/>
      <c r="N21" s="114"/>
      <c r="O21" s="114"/>
      <c r="P21" s="114"/>
      <c r="Q21" s="114"/>
      <c r="R21" s="114"/>
      <c r="S21" s="115"/>
      <c r="T21" s="115"/>
      <c r="U21" s="115"/>
      <c r="V21" s="116">
        <v>4</v>
      </c>
      <c r="W21" s="117"/>
      <c r="X21" s="114"/>
      <c r="Y21" s="114"/>
      <c r="Z21" s="114"/>
      <c r="AA21" s="114"/>
      <c r="AB21" s="114"/>
      <c r="AC21" s="114"/>
      <c r="AD21" s="114"/>
      <c r="AE21" s="114"/>
      <c r="AF21" s="114"/>
      <c r="AG21" s="115"/>
      <c r="AH21" s="115"/>
      <c r="AI21" s="115"/>
      <c r="AJ21" s="116"/>
      <c r="AK21" s="117"/>
      <c r="AL21" s="114"/>
      <c r="AM21" s="114"/>
      <c r="AN21" s="114"/>
      <c r="AO21" s="114"/>
      <c r="AP21" s="114"/>
      <c r="AQ21" s="114"/>
      <c r="AR21" s="114"/>
      <c r="AS21" s="114"/>
      <c r="AT21" s="114"/>
      <c r="AU21" s="115"/>
      <c r="AV21" s="115"/>
      <c r="AW21" s="115"/>
      <c r="AX21" s="116"/>
      <c r="AY21" s="117"/>
      <c r="AZ21" s="114"/>
      <c r="BA21" s="114"/>
      <c r="BB21" s="114"/>
      <c r="BC21" s="114"/>
      <c r="BD21" s="114"/>
      <c r="BE21" s="114"/>
      <c r="BF21" s="114"/>
      <c r="BG21" s="114"/>
      <c r="BH21" s="114"/>
      <c r="BI21" s="115"/>
      <c r="BJ21" s="115"/>
      <c r="BK21" s="115"/>
      <c r="BL21" s="116"/>
      <c r="BM21" s="117"/>
      <c r="BN21" s="114"/>
      <c r="BO21" s="114"/>
      <c r="BP21" s="114"/>
      <c r="BQ21" s="114"/>
      <c r="BR21" s="114"/>
      <c r="BS21" s="114"/>
      <c r="BT21" s="114"/>
      <c r="BU21" s="114"/>
      <c r="BV21" s="114"/>
      <c r="BW21" s="115"/>
      <c r="BX21" s="115"/>
      <c r="BY21" s="115"/>
      <c r="BZ21" s="116"/>
      <c r="CA21" s="117"/>
      <c r="CB21" s="114"/>
      <c r="CC21" s="114"/>
      <c r="CD21" s="114"/>
      <c r="CE21" s="114"/>
      <c r="CF21" s="114"/>
      <c r="CG21" s="114"/>
      <c r="CH21" s="114"/>
      <c r="CI21" s="114"/>
      <c r="CJ21" s="114"/>
      <c r="CK21" s="115"/>
      <c r="CL21" s="115"/>
      <c r="CM21" s="115"/>
      <c r="CN21" s="116"/>
      <c r="CO21" s="75"/>
      <c r="CP21" s="72"/>
      <c r="CQ21" s="72"/>
      <c r="CR21" s="72"/>
      <c r="CS21" s="72"/>
      <c r="CT21" s="72"/>
      <c r="CU21" s="72"/>
      <c r="CV21" s="72"/>
      <c r="CW21" s="72"/>
      <c r="CX21" s="72"/>
      <c r="CY21" s="73"/>
      <c r="CZ21" s="74"/>
      <c r="DA21" s="75"/>
      <c r="DB21" s="72"/>
      <c r="DC21" s="72"/>
      <c r="DD21" s="72"/>
      <c r="DE21" s="72"/>
      <c r="DF21" s="72"/>
      <c r="DG21" s="72"/>
      <c r="DH21" s="72"/>
      <c r="DI21" s="72"/>
      <c r="DJ21" s="72"/>
      <c r="DK21" s="73"/>
      <c r="DL21" s="74"/>
    </row>
    <row r="22" spans="2:116" ht="15" x14ac:dyDescent="0.2">
      <c r="B22" s="54" t="s">
        <v>129</v>
      </c>
      <c r="C22" s="58" t="s">
        <v>112</v>
      </c>
      <c r="D22" s="56" t="s">
        <v>122</v>
      </c>
      <c r="E22" s="56"/>
      <c r="F22" s="56"/>
      <c r="G22" s="37">
        <f t="shared" si="0"/>
        <v>15</v>
      </c>
      <c r="H22" s="38">
        <f t="shared" si="1"/>
        <v>3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T22" s="115"/>
      <c r="U22" s="115"/>
      <c r="V22" s="116"/>
      <c r="W22" s="117">
        <v>15</v>
      </c>
      <c r="X22" s="114"/>
      <c r="Y22" s="114"/>
      <c r="Z22" s="114"/>
      <c r="AA22" s="114"/>
      <c r="AB22" s="114"/>
      <c r="AC22" s="114"/>
      <c r="AD22" s="114"/>
      <c r="AE22" s="114"/>
      <c r="AF22" s="114"/>
      <c r="AG22" s="115"/>
      <c r="AH22" s="115"/>
      <c r="AI22" s="115"/>
      <c r="AJ22" s="116">
        <v>3</v>
      </c>
      <c r="AK22" s="117"/>
      <c r="AL22" s="114"/>
      <c r="AM22" s="114"/>
      <c r="AN22" s="114"/>
      <c r="AO22" s="114"/>
      <c r="AP22" s="114"/>
      <c r="AQ22" s="114"/>
      <c r="AR22" s="114"/>
      <c r="AS22" s="114"/>
      <c r="AT22" s="114"/>
      <c r="AU22" s="115"/>
      <c r="AV22" s="115"/>
      <c r="AW22" s="115"/>
      <c r="AX22" s="116"/>
      <c r="AY22" s="117"/>
      <c r="AZ22" s="114"/>
      <c r="BA22" s="114"/>
      <c r="BB22" s="114"/>
      <c r="BC22" s="114"/>
      <c r="BD22" s="114"/>
      <c r="BE22" s="114"/>
      <c r="BF22" s="114"/>
      <c r="BG22" s="114"/>
      <c r="BH22" s="114"/>
      <c r="BI22" s="115"/>
      <c r="BJ22" s="115"/>
      <c r="BK22" s="115"/>
      <c r="BL22" s="116"/>
      <c r="BM22" s="117"/>
      <c r="BN22" s="114"/>
      <c r="BO22" s="114"/>
      <c r="BP22" s="114"/>
      <c r="BQ22" s="114"/>
      <c r="BR22" s="114"/>
      <c r="BS22" s="114"/>
      <c r="BT22" s="114"/>
      <c r="BU22" s="114"/>
      <c r="BV22" s="114"/>
      <c r="BW22" s="115"/>
      <c r="BX22" s="115"/>
      <c r="BY22" s="115"/>
      <c r="BZ22" s="116"/>
      <c r="CA22" s="117"/>
      <c r="CB22" s="114"/>
      <c r="CC22" s="114"/>
      <c r="CD22" s="114"/>
      <c r="CE22" s="114"/>
      <c r="CF22" s="114"/>
      <c r="CG22" s="114"/>
      <c r="CH22" s="114"/>
      <c r="CI22" s="114"/>
      <c r="CJ22" s="114"/>
      <c r="CK22" s="115"/>
      <c r="CL22" s="115"/>
      <c r="CM22" s="115"/>
      <c r="CN22" s="116"/>
      <c r="CO22" s="75"/>
      <c r="CP22" s="72"/>
      <c r="CQ22" s="72"/>
      <c r="CR22" s="72"/>
      <c r="CS22" s="72"/>
      <c r="CT22" s="72"/>
      <c r="CU22" s="72"/>
      <c r="CV22" s="72"/>
      <c r="CW22" s="72"/>
      <c r="CX22" s="72"/>
      <c r="CY22" s="73"/>
      <c r="CZ22" s="74"/>
      <c r="DA22" s="75"/>
      <c r="DB22" s="72"/>
      <c r="DC22" s="72"/>
      <c r="DD22" s="72"/>
      <c r="DE22" s="72"/>
      <c r="DF22" s="72"/>
      <c r="DG22" s="72"/>
      <c r="DH22" s="72"/>
      <c r="DI22" s="72"/>
      <c r="DJ22" s="72"/>
      <c r="DK22" s="73"/>
      <c r="DL22" s="74"/>
    </row>
    <row r="23" spans="2:116" ht="15" x14ac:dyDescent="0.2">
      <c r="B23" s="57" t="s">
        <v>130</v>
      </c>
      <c r="C23" s="58" t="s">
        <v>112</v>
      </c>
      <c r="D23" s="56"/>
      <c r="E23" s="56"/>
      <c r="F23" s="56" t="s">
        <v>122</v>
      </c>
      <c r="G23" s="37">
        <f t="shared" si="0"/>
        <v>20</v>
      </c>
      <c r="H23" s="38">
        <f t="shared" si="1"/>
        <v>4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  <c r="T23" s="115"/>
      <c r="U23" s="115"/>
      <c r="V23" s="116"/>
      <c r="W23" s="117"/>
      <c r="X23" s="114">
        <v>20</v>
      </c>
      <c r="Y23" s="114"/>
      <c r="Z23" s="114"/>
      <c r="AA23" s="114"/>
      <c r="AB23" s="114"/>
      <c r="AC23" s="114"/>
      <c r="AD23" s="114"/>
      <c r="AE23" s="114"/>
      <c r="AF23" s="114"/>
      <c r="AG23" s="115"/>
      <c r="AH23" s="115"/>
      <c r="AI23" s="115"/>
      <c r="AJ23" s="116">
        <v>4</v>
      </c>
      <c r="AK23" s="117"/>
      <c r="AL23" s="114"/>
      <c r="AM23" s="114"/>
      <c r="AN23" s="114"/>
      <c r="AO23" s="114"/>
      <c r="AP23" s="114"/>
      <c r="AQ23" s="114"/>
      <c r="AR23" s="114"/>
      <c r="AS23" s="114"/>
      <c r="AT23" s="114"/>
      <c r="AU23" s="115"/>
      <c r="AV23" s="115"/>
      <c r="AW23" s="115"/>
      <c r="AX23" s="116"/>
      <c r="AY23" s="117"/>
      <c r="AZ23" s="114"/>
      <c r="BA23" s="114"/>
      <c r="BB23" s="114"/>
      <c r="BC23" s="114"/>
      <c r="BD23" s="114"/>
      <c r="BE23" s="114"/>
      <c r="BF23" s="114"/>
      <c r="BG23" s="114"/>
      <c r="BH23" s="114"/>
      <c r="BI23" s="115"/>
      <c r="BJ23" s="115"/>
      <c r="BK23" s="115"/>
      <c r="BL23" s="116"/>
      <c r="BM23" s="117"/>
      <c r="BN23" s="114"/>
      <c r="BO23" s="114"/>
      <c r="BP23" s="114"/>
      <c r="BQ23" s="114"/>
      <c r="BR23" s="114"/>
      <c r="BS23" s="114"/>
      <c r="BT23" s="114"/>
      <c r="BU23" s="114"/>
      <c r="BV23" s="114"/>
      <c r="BW23" s="115"/>
      <c r="BX23" s="115"/>
      <c r="BY23" s="115"/>
      <c r="BZ23" s="116"/>
      <c r="CA23" s="117"/>
      <c r="CB23" s="114"/>
      <c r="CC23" s="114"/>
      <c r="CD23" s="114"/>
      <c r="CE23" s="114"/>
      <c r="CF23" s="114"/>
      <c r="CG23" s="114"/>
      <c r="CH23" s="114"/>
      <c r="CI23" s="114"/>
      <c r="CJ23" s="114"/>
      <c r="CK23" s="115"/>
      <c r="CL23" s="115"/>
      <c r="CM23" s="115"/>
      <c r="CN23" s="116"/>
      <c r="CO23" s="75"/>
      <c r="CP23" s="72"/>
      <c r="CQ23" s="72"/>
      <c r="CR23" s="72"/>
      <c r="CS23" s="72"/>
      <c r="CT23" s="72"/>
      <c r="CU23" s="72"/>
      <c r="CV23" s="72"/>
      <c r="CW23" s="72"/>
      <c r="CX23" s="72"/>
      <c r="CY23" s="73"/>
      <c r="CZ23" s="74"/>
      <c r="DA23" s="75"/>
      <c r="DB23" s="72"/>
      <c r="DC23" s="72"/>
      <c r="DD23" s="72"/>
      <c r="DE23" s="72"/>
      <c r="DF23" s="72"/>
      <c r="DG23" s="72"/>
      <c r="DH23" s="72"/>
      <c r="DI23" s="72"/>
      <c r="DJ23" s="72"/>
      <c r="DK23" s="73"/>
      <c r="DL23" s="74"/>
    </row>
    <row r="24" spans="2:116" ht="15" x14ac:dyDescent="0.2">
      <c r="B24" s="54" t="s">
        <v>131</v>
      </c>
      <c r="C24" s="58" t="s">
        <v>113</v>
      </c>
      <c r="D24" s="56" t="s">
        <v>125</v>
      </c>
      <c r="E24" s="56"/>
      <c r="F24" s="56"/>
      <c r="G24" s="37">
        <f>SUM(I24:U24,W24:AI24,AK24:AW24,AY24:BK24,BM24:BY24,CA24:CM24,CO24:CY24,DA24:DK24)</f>
        <v>15</v>
      </c>
      <c r="H24" s="38">
        <f>SUM(V24,AJ24,AX24,BL24,BZ24,CN24,CZ24,DL24)</f>
        <v>1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5"/>
      <c r="T24" s="115"/>
      <c r="U24" s="115"/>
      <c r="V24" s="116"/>
      <c r="W24" s="117"/>
      <c r="X24" s="118"/>
      <c r="Y24" s="114"/>
      <c r="Z24" s="114"/>
      <c r="AA24" s="114"/>
      <c r="AB24" s="114"/>
      <c r="AC24" s="114"/>
      <c r="AD24" s="114"/>
      <c r="AE24" s="114"/>
      <c r="AF24" s="114"/>
      <c r="AG24" s="115"/>
      <c r="AH24" s="115"/>
      <c r="AI24" s="115"/>
      <c r="AJ24" s="116"/>
      <c r="AK24" s="117"/>
      <c r="AL24" s="114"/>
      <c r="AM24" s="114"/>
      <c r="AN24" s="114"/>
      <c r="AO24" s="114"/>
      <c r="AP24" s="114"/>
      <c r="AQ24" s="114"/>
      <c r="AR24" s="114"/>
      <c r="AS24" s="114"/>
      <c r="AT24" s="114"/>
      <c r="AU24" s="115"/>
      <c r="AV24" s="115"/>
      <c r="AW24" s="115"/>
      <c r="AX24" s="116"/>
      <c r="AY24" s="117"/>
      <c r="AZ24" s="114"/>
      <c r="BA24" s="114"/>
      <c r="BB24" s="114"/>
      <c r="BC24" s="114"/>
      <c r="BD24" s="114"/>
      <c r="BE24" s="114"/>
      <c r="BF24" s="114"/>
      <c r="BG24" s="114"/>
      <c r="BH24" s="114"/>
      <c r="BI24" s="115"/>
      <c r="BJ24" s="115"/>
      <c r="BK24" s="115"/>
      <c r="BL24" s="116"/>
      <c r="BM24" s="117">
        <v>15</v>
      </c>
      <c r="BN24" s="114"/>
      <c r="BO24" s="114"/>
      <c r="BP24" s="114"/>
      <c r="BQ24" s="114"/>
      <c r="BR24" s="114"/>
      <c r="BS24" s="114"/>
      <c r="BT24" s="114"/>
      <c r="BU24" s="114"/>
      <c r="BV24" s="114"/>
      <c r="BW24" s="115"/>
      <c r="BX24" s="115"/>
      <c r="BY24" s="115"/>
      <c r="BZ24" s="116">
        <v>1</v>
      </c>
      <c r="CA24" s="117"/>
      <c r="CB24" s="114"/>
      <c r="CC24" s="114"/>
      <c r="CD24" s="114"/>
      <c r="CE24" s="114"/>
      <c r="CF24" s="114"/>
      <c r="CG24" s="114"/>
      <c r="CH24" s="114"/>
      <c r="CI24" s="114"/>
      <c r="CJ24" s="114"/>
      <c r="CK24" s="115"/>
      <c r="CL24" s="115"/>
      <c r="CM24" s="115"/>
      <c r="CN24" s="116"/>
      <c r="CO24" s="75"/>
      <c r="CP24" s="72"/>
      <c r="CQ24" s="72"/>
      <c r="CR24" s="72"/>
      <c r="CS24" s="72"/>
      <c r="CT24" s="72"/>
      <c r="CU24" s="72"/>
      <c r="CV24" s="72"/>
      <c r="CW24" s="72"/>
      <c r="CX24" s="72"/>
      <c r="CY24" s="73"/>
      <c r="CZ24" s="74"/>
      <c r="DA24" s="75"/>
      <c r="DB24" s="72"/>
      <c r="DC24" s="72"/>
      <c r="DD24" s="72"/>
      <c r="DE24" s="72"/>
      <c r="DF24" s="72"/>
      <c r="DG24" s="72"/>
      <c r="DH24" s="72"/>
      <c r="DI24" s="72"/>
      <c r="DJ24" s="72"/>
      <c r="DK24" s="73"/>
      <c r="DL24" s="74"/>
    </row>
    <row r="25" spans="2:116" ht="15" x14ac:dyDescent="0.2">
      <c r="B25" s="57" t="s">
        <v>132</v>
      </c>
      <c r="C25" s="58" t="s">
        <v>113</v>
      </c>
      <c r="D25" s="56"/>
      <c r="E25" s="56"/>
      <c r="F25" s="56" t="s">
        <v>125</v>
      </c>
      <c r="G25" s="37">
        <f t="shared" si="0"/>
        <v>15</v>
      </c>
      <c r="H25" s="38">
        <f t="shared" si="1"/>
        <v>2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5"/>
      <c r="T25" s="115"/>
      <c r="U25" s="115"/>
      <c r="V25" s="116"/>
      <c r="W25" s="117"/>
      <c r="X25" s="118"/>
      <c r="Y25" s="114"/>
      <c r="Z25" s="114"/>
      <c r="AA25" s="114"/>
      <c r="AB25" s="114"/>
      <c r="AC25" s="114"/>
      <c r="AD25" s="114"/>
      <c r="AE25" s="114"/>
      <c r="AF25" s="114"/>
      <c r="AG25" s="115"/>
      <c r="AH25" s="115"/>
      <c r="AI25" s="115"/>
      <c r="AJ25" s="116"/>
      <c r="AK25" s="117"/>
      <c r="AL25" s="114"/>
      <c r="AM25" s="114"/>
      <c r="AN25" s="114"/>
      <c r="AO25" s="114"/>
      <c r="AP25" s="114"/>
      <c r="AQ25" s="114"/>
      <c r="AR25" s="114"/>
      <c r="AS25" s="114"/>
      <c r="AT25" s="114"/>
      <c r="AU25" s="115"/>
      <c r="AV25" s="115"/>
      <c r="AW25" s="115"/>
      <c r="AX25" s="116"/>
      <c r="AY25" s="117"/>
      <c r="AZ25" s="114"/>
      <c r="BA25" s="114"/>
      <c r="BB25" s="114"/>
      <c r="BC25" s="114"/>
      <c r="BD25" s="114"/>
      <c r="BE25" s="114"/>
      <c r="BF25" s="114"/>
      <c r="BG25" s="114"/>
      <c r="BH25" s="114"/>
      <c r="BI25" s="115"/>
      <c r="BJ25" s="115"/>
      <c r="BK25" s="115"/>
      <c r="BL25" s="116"/>
      <c r="BM25" s="117"/>
      <c r="BN25" s="114">
        <v>15</v>
      </c>
      <c r="BO25" s="114"/>
      <c r="BP25" s="114"/>
      <c r="BQ25" s="114"/>
      <c r="BR25" s="114"/>
      <c r="BS25" s="114"/>
      <c r="BT25" s="114"/>
      <c r="BU25" s="114"/>
      <c r="BV25" s="114"/>
      <c r="BW25" s="115"/>
      <c r="BX25" s="115"/>
      <c r="BY25" s="115"/>
      <c r="BZ25" s="116">
        <v>2</v>
      </c>
      <c r="CA25" s="117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15"/>
      <c r="CM25" s="115"/>
      <c r="CN25" s="116"/>
      <c r="CO25" s="75"/>
      <c r="CP25" s="72"/>
      <c r="CQ25" s="72"/>
      <c r="CR25" s="72"/>
      <c r="CS25" s="72"/>
      <c r="CT25" s="72"/>
      <c r="CU25" s="72"/>
      <c r="CV25" s="72"/>
      <c r="CW25" s="72"/>
      <c r="CX25" s="72"/>
      <c r="CY25" s="73"/>
      <c r="CZ25" s="74"/>
      <c r="DA25" s="75"/>
      <c r="DB25" s="72"/>
      <c r="DC25" s="72"/>
      <c r="DD25" s="72"/>
      <c r="DE25" s="72"/>
      <c r="DF25" s="72"/>
      <c r="DG25" s="72"/>
      <c r="DH25" s="72"/>
      <c r="DI25" s="72"/>
      <c r="DJ25" s="72"/>
      <c r="DK25" s="73"/>
      <c r="DL25" s="74"/>
    </row>
    <row r="26" spans="2:116" ht="15" x14ac:dyDescent="0.2">
      <c r="B26" s="54" t="s">
        <v>133</v>
      </c>
      <c r="C26" s="58" t="s">
        <v>114</v>
      </c>
      <c r="D26" s="56" t="s">
        <v>122</v>
      </c>
      <c r="E26" s="56"/>
      <c r="F26" s="56"/>
      <c r="G26" s="37">
        <f>SUM(I26:U26,W26:AI26,AK26:AW26,AY26:BK26,BM26:BY26,CA26:CM26,CO26:CY26,DA26:DK26)</f>
        <v>15</v>
      </c>
      <c r="H26" s="38">
        <f>SUM(V26,AJ26,AX26,BL26,BZ26,CN26,CZ26,DL26)</f>
        <v>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19"/>
      <c r="U26" s="119"/>
      <c r="V26" s="120"/>
      <c r="W26" s="121">
        <v>15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19"/>
      <c r="AH26" s="119"/>
      <c r="AI26" s="119"/>
      <c r="AJ26" s="120">
        <v>2</v>
      </c>
      <c r="AK26" s="121"/>
      <c r="AL26" s="118"/>
      <c r="AM26" s="118"/>
      <c r="AN26" s="118"/>
      <c r="AO26" s="118"/>
      <c r="AP26" s="118"/>
      <c r="AQ26" s="118"/>
      <c r="AR26" s="118"/>
      <c r="AS26" s="118"/>
      <c r="AT26" s="118"/>
      <c r="AU26" s="119"/>
      <c r="AV26" s="119"/>
      <c r="AW26" s="119"/>
      <c r="AX26" s="120"/>
      <c r="AY26" s="121"/>
      <c r="AZ26" s="118"/>
      <c r="BA26" s="118"/>
      <c r="BB26" s="118"/>
      <c r="BC26" s="118"/>
      <c r="BD26" s="118"/>
      <c r="BE26" s="118"/>
      <c r="BF26" s="118"/>
      <c r="BG26" s="118"/>
      <c r="BH26" s="118"/>
      <c r="BI26" s="119"/>
      <c r="BJ26" s="119"/>
      <c r="BK26" s="119"/>
      <c r="BL26" s="120"/>
      <c r="BM26" s="121"/>
      <c r="BN26" s="118"/>
      <c r="BO26" s="118"/>
      <c r="BP26" s="118"/>
      <c r="BQ26" s="118"/>
      <c r="BR26" s="118"/>
      <c r="BS26" s="118"/>
      <c r="BT26" s="118"/>
      <c r="BU26" s="118"/>
      <c r="BV26" s="118"/>
      <c r="BW26" s="119"/>
      <c r="BX26" s="119"/>
      <c r="BY26" s="119"/>
      <c r="BZ26" s="120"/>
      <c r="CA26" s="121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9"/>
      <c r="CM26" s="119"/>
      <c r="CN26" s="120"/>
      <c r="CO26" s="79"/>
      <c r="CP26" s="76"/>
      <c r="CQ26" s="76"/>
      <c r="CR26" s="76"/>
      <c r="CS26" s="76"/>
      <c r="CT26" s="76"/>
      <c r="CU26" s="76"/>
      <c r="CV26" s="76"/>
      <c r="CW26" s="76"/>
      <c r="CX26" s="76"/>
      <c r="CY26" s="77"/>
      <c r="CZ26" s="78"/>
      <c r="DA26" s="79"/>
      <c r="DB26" s="76"/>
      <c r="DC26" s="76"/>
      <c r="DD26" s="76"/>
      <c r="DE26" s="76"/>
      <c r="DF26" s="76"/>
      <c r="DG26" s="76"/>
      <c r="DH26" s="76"/>
      <c r="DI26" s="76"/>
      <c r="DJ26" s="76"/>
      <c r="DK26" s="77"/>
      <c r="DL26" s="78"/>
    </row>
    <row r="27" spans="2:116" ht="15" x14ac:dyDescent="0.2">
      <c r="B27" s="57" t="s">
        <v>134</v>
      </c>
      <c r="C27" s="58" t="s">
        <v>114</v>
      </c>
      <c r="D27" s="56"/>
      <c r="E27" s="56"/>
      <c r="F27" s="56" t="s">
        <v>122</v>
      </c>
      <c r="G27" s="37">
        <f t="shared" si="0"/>
        <v>20</v>
      </c>
      <c r="H27" s="38">
        <f t="shared" si="1"/>
        <v>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  <c r="T27" s="119"/>
      <c r="U27" s="119"/>
      <c r="V27" s="120"/>
      <c r="W27" s="121"/>
      <c r="X27" s="118">
        <v>20</v>
      </c>
      <c r="Y27" s="118"/>
      <c r="Z27" s="118"/>
      <c r="AA27" s="118"/>
      <c r="AB27" s="118"/>
      <c r="AC27" s="118"/>
      <c r="AD27" s="118"/>
      <c r="AE27" s="118"/>
      <c r="AF27" s="118"/>
      <c r="AG27" s="119"/>
      <c r="AH27" s="119"/>
      <c r="AI27" s="119"/>
      <c r="AJ27" s="120">
        <v>3</v>
      </c>
      <c r="AK27" s="121"/>
      <c r="AL27" s="118"/>
      <c r="AM27" s="118"/>
      <c r="AN27" s="118"/>
      <c r="AO27" s="118"/>
      <c r="AP27" s="118"/>
      <c r="AQ27" s="118"/>
      <c r="AR27" s="118"/>
      <c r="AS27" s="118"/>
      <c r="AT27" s="118"/>
      <c r="AU27" s="119"/>
      <c r="AV27" s="119"/>
      <c r="AW27" s="119"/>
      <c r="AX27" s="120"/>
      <c r="AY27" s="121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19"/>
      <c r="BK27" s="119"/>
      <c r="BL27" s="120"/>
      <c r="BM27" s="121"/>
      <c r="BN27" s="118"/>
      <c r="BO27" s="118"/>
      <c r="BP27" s="118"/>
      <c r="BQ27" s="118"/>
      <c r="BR27" s="118"/>
      <c r="BS27" s="118"/>
      <c r="BT27" s="118"/>
      <c r="BU27" s="118"/>
      <c r="BV27" s="118"/>
      <c r="BW27" s="119"/>
      <c r="BX27" s="119"/>
      <c r="BY27" s="119"/>
      <c r="BZ27" s="120"/>
      <c r="CA27" s="121"/>
      <c r="CB27" s="118"/>
      <c r="CC27" s="118"/>
      <c r="CD27" s="118"/>
      <c r="CE27" s="118"/>
      <c r="CF27" s="118"/>
      <c r="CG27" s="118"/>
      <c r="CH27" s="118"/>
      <c r="CI27" s="118"/>
      <c r="CJ27" s="118"/>
      <c r="CK27" s="119"/>
      <c r="CL27" s="119"/>
      <c r="CM27" s="119"/>
      <c r="CN27" s="120"/>
      <c r="CO27" s="79"/>
      <c r="CP27" s="76"/>
      <c r="CQ27" s="76"/>
      <c r="CR27" s="76"/>
      <c r="CS27" s="76"/>
      <c r="CT27" s="76"/>
      <c r="CU27" s="76"/>
      <c r="CV27" s="76"/>
      <c r="CW27" s="76"/>
      <c r="CX27" s="76"/>
      <c r="CY27" s="77"/>
      <c r="CZ27" s="78"/>
      <c r="DA27" s="79"/>
      <c r="DB27" s="76"/>
      <c r="DC27" s="76"/>
      <c r="DD27" s="76"/>
      <c r="DE27" s="76"/>
      <c r="DF27" s="76"/>
      <c r="DG27" s="76"/>
      <c r="DH27" s="76"/>
      <c r="DI27" s="76"/>
      <c r="DJ27" s="76"/>
      <c r="DK27" s="77"/>
      <c r="DL27" s="78"/>
    </row>
    <row r="28" spans="2:116" ht="15" x14ac:dyDescent="0.2">
      <c r="B28" s="54" t="s">
        <v>135</v>
      </c>
      <c r="C28" s="58" t="s">
        <v>115</v>
      </c>
      <c r="D28" s="56"/>
      <c r="E28" s="56"/>
      <c r="F28" s="56" t="s">
        <v>122</v>
      </c>
      <c r="G28" s="37">
        <f t="shared" si="0"/>
        <v>15</v>
      </c>
      <c r="H28" s="38">
        <f t="shared" si="1"/>
        <v>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9"/>
      <c r="T28" s="119"/>
      <c r="U28" s="119"/>
      <c r="V28" s="120"/>
      <c r="W28" s="121">
        <v>15</v>
      </c>
      <c r="X28" s="118"/>
      <c r="Y28" s="118"/>
      <c r="Z28" s="118"/>
      <c r="AA28" s="118"/>
      <c r="AB28" s="118"/>
      <c r="AC28" s="118"/>
      <c r="AD28" s="118"/>
      <c r="AE28" s="118"/>
      <c r="AF28" s="118"/>
      <c r="AG28" s="119"/>
      <c r="AH28" s="119"/>
      <c r="AI28" s="119"/>
      <c r="AJ28" s="120">
        <v>1</v>
      </c>
      <c r="AK28" s="121"/>
      <c r="AL28" s="118"/>
      <c r="AM28" s="118"/>
      <c r="AN28" s="118"/>
      <c r="AO28" s="118"/>
      <c r="AP28" s="118"/>
      <c r="AQ28" s="118"/>
      <c r="AR28" s="118"/>
      <c r="AS28" s="118"/>
      <c r="AT28" s="118"/>
      <c r="AU28" s="119"/>
      <c r="AV28" s="119"/>
      <c r="AW28" s="119"/>
      <c r="AX28" s="120"/>
      <c r="AY28" s="121"/>
      <c r="AZ28" s="118"/>
      <c r="BA28" s="118"/>
      <c r="BB28" s="118"/>
      <c r="BC28" s="118"/>
      <c r="BD28" s="118"/>
      <c r="BE28" s="118"/>
      <c r="BF28" s="118"/>
      <c r="BG28" s="118"/>
      <c r="BH28" s="118"/>
      <c r="BI28" s="119"/>
      <c r="BJ28" s="119"/>
      <c r="BK28" s="119"/>
      <c r="BL28" s="120"/>
      <c r="BM28" s="121"/>
      <c r="BN28" s="118"/>
      <c r="BO28" s="118"/>
      <c r="BP28" s="118"/>
      <c r="BQ28" s="118"/>
      <c r="BR28" s="118"/>
      <c r="BS28" s="118"/>
      <c r="BT28" s="118"/>
      <c r="BU28" s="118"/>
      <c r="BV28" s="118"/>
      <c r="BW28" s="119"/>
      <c r="BX28" s="119"/>
      <c r="BY28" s="119"/>
      <c r="BZ28" s="120"/>
      <c r="CA28" s="121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9"/>
      <c r="CM28" s="119"/>
      <c r="CN28" s="120"/>
      <c r="CO28" s="79"/>
      <c r="CP28" s="76"/>
      <c r="CQ28" s="76"/>
      <c r="CR28" s="76"/>
      <c r="CS28" s="76"/>
      <c r="CT28" s="76"/>
      <c r="CU28" s="76"/>
      <c r="CV28" s="76"/>
      <c r="CW28" s="76"/>
      <c r="CX28" s="76"/>
      <c r="CY28" s="77"/>
      <c r="CZ28" s="78"/>
      <c r="DA28" s="79"/>
      <c r="DB28" s="76"/>
      <c r="DC28" s="76"/>
      <c r="DD28" s="76"/>
      <c r="DE28" s="76"/>
      <c r="DF28" s="76"/>
      <c r="DG28" s="76"/>
      <c r="DH28" s="76"/>
      <c r="DI28" s="76"/>
      <c r="DJ28" s="76"/>
      <c r="DK28" s="77"/>
      <c r="DL28" s="78"/>
    </row>
    <row r="29" spans="2:116" ht="15" x14ac:dyDescent="0.2">
      <c r="B29" s="57" t="s">
        <v>136</v>
      </c>
      <c r="C29" s="58" t="s">
        <v>115</v>
      </c>
      <c r="D29" s="56"/>
      <c r="E29" s="56"/>
      <c r="F29" s="56" t="s">
        <v>122</v>
      </c>
      <c r="G29" s="37">
        <f>SUM(I29:U29,W29:AI29,AK29:AW29,AY29:BK29,BM29:BY29,CA29:CM29,CO29:CY29,DA29:DK29)</f>
        <v>10</v>
      </c>
      <c r="H29" s="38">
        <f>SUM(V29,AJ29,AX29,BL29,BZ29,CN29,CZ29,DL29)</f>
        <v>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9"/>
      <c r="T29" s="119"/>
      <c r="U29" s="119"/>
      <c r="V29" s="120"/>
      <c r="W29" s="121"/>
      <c r="X29" s="118">
        <v>10</v>
      </c>
      <c r="Y29" s="122"/>
      <c r="Z29" s="118"/>
      <c r="AA29" s="118"/>
      <c r="AB29" s="118"/>
      <c r="AC29" s="118"/>
      <c r="AD29" s="118"/>
      <c r="AE29" s="118"/>
      <c r="AF29" s="118"/>
      <c r="AG29" s="119"/>
      <c r="AH29" s="119"/>
      <c r="AI29" s="119"/>
      <c r="AJ29" s="120">
        <v>1</v>
      </c>
      <c r="AK29" s="121"/>
      <c r="AL29" s="118"/>
      <c r="AM29" s="118"/>
      <c r="AN29" s="118"/>
      <c r="AO29" s="118"/>
      <c r="AP29" s="118"/>
      <c r="AQ29" s="118"/>
      <c r="AR29" s="118"/>
      <c r="AS29" s="118"/>
      <c r="AT29" s="118"/>
      <c r="AU29" s="119"/>
      <c r="AV29" s="119"/>
      <c r="AW29" s="119"/>
      <c r="AX29" s="120"/>
      <c r="AY29" s="121"/>
      <c r="AZ29" s="118"/>
      <c r="BA29" s="118"/>
      <c r="BB29" s="118"/>
      <c r="BC29" s="118"/>
      <c r="BD29" s="118"/>
      <c r="BE29" s="118"/>
      <c r="BF29" s="118"/>
      <c r="BG29" s="118"/>
      <c r="BH29" s="118"/>
      <c r="BI29" s="119"/>
      <c r="BJ29" s="119"/>
      <c r="BK29" s="119"/>
      <c r="BL29" s="120"/>
      <c r="BM29" s="121"/>
      <c r="BN29" s="118"/>
      <c r="BO29" s="118"/>
      <c r="BP29" s="118"/>
      <c r="BQ29" s="118"/>
      <c r="BR29" s="118"/>
      <c r="BS29" s="118"/>
      <c r="BT29" s="118"/>
      <c r="BU29" s="118"/>
      <c r="BV29" s="118"/>
      <c r="BW29" s="119"/>
      <c r="BX29" s="119"/>
      <c r="BY29" s="119"/>
      <c r="BZ29" s="120"/>
      <c r="CA29" s="121"/>
      <c r="CB29" s="118"/>
      <c r="CC29" s="118"/>
      <c r="CD29" s="118"/>
      <c r="CE29" s="118"/>
      <c r="CF29" s="118"/>
      <c r="CG29" s="118"/>
      <c r="CH29" s="118"/>
      <c r="CI29" s="118"/>
      <c r="CJ29" s="118"/>
      <c r="CK29" s="119"/>
      <c r="CL29" s="119"/>
      <c r="CM29" s="119"/>
      <c r="CN29" s="120"/>
      <c r="CO29" s="79"/>
      <c r="CP29" s="76"/>
      <c r="CQ29" s="76"/>
      <c r="CR29" s="76"/>
      <c r="CS29" s="76"/>
      <c r="CT29" s="76"/>
      <c r="CU29" s="76"/>
      <c r="CV29" s="76"/>
      <c r="CW29" s="76"/>
      <c r="CX29" s="76"/>
      <c r="CY29" s="77"/>
      <c r="CZ29" s="78"/>
      <c r="DA29" s="79"/>
      <c r="DB29" s="76"/>
      <c r="DC29" s="76"/>
      <c r="DD29" s="76"/>
      <c r="DE29" s="76"/>
      <c r="DF29" s="76"/>
      <c r="DG29" s="76"/>
      <c r="DH29" s="76"/>
      <c r="DI29" s="76"/>
      <c r="DJ29" s="76"/>
      <c r="DK29" s="77"/>
      <c r="DL29" s="78"/>
    </row>
    <row r="30" spans="2:116" ht="15" x14ac:dyDescent="0.2">
      <c r="B30" s="54" t="s">
        <v>137</v>
      </c>
      <c r="C30" s="58" t="s">
        <v>115</v>
      </c>
      <c r="D30" s="56"/>
      <c r="E30" s="56"/>
      <c r="F30" s="56" t="s">
        <v>122</v>
      </c>
      <c r="G30" s="37">
        <f>SUM(I30:U30,W30:AI30,AK30:AW30,AY30:BK30,BM30:BY30,CA30:CM30,CO30:CY30,DA30:DK30)</f>
        <v>10</v>
      </c>
      <c r="H30" s="38">
        <f>SUM(V30,AJ30,AX30,BL30,BZ30,CN30,CZ30,DL30)</f>
        <v>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119"/>
      <c r="U30" s="119"/>
      <c r="V30" s="120"/>
      <c r="W30" s="121"/>
      <c r="X30" s="118"/>
      <c r="Y30" s="123"/>
      <c r="Z30" s="118"/>
      <c r="AA30" s="118"/>
      <c r="AB30" s="118"/>
      <c r="AC30" s="118"/>
      <c r="AD30" s="118">
        <v>10</v>
      </c>
      <c r="AE30" s="118"/>
      <c r="AF30" s="118"/>
      <c r="AG30" s="119"/>
      <c r="AH30" s="119"/>
      <c r="AI30" s="119"/>
      <c r="AJ30" s="120">
        <v>1</v>
      </c>
      <c r="AK30" s="121"/>
      <c r="AL30" s="118"/>
      <c r="AM30" s="118"/>
      <c r="AN30" s="118"/>
      <c r="AO30" s="118"/>
      <c r="AP30" s="118"/>
      <c r="AQ30" s="118"/>
      <c r="AR30" s="118"/>
      <c r="AS30" s="118"/>
      <c r="AT30" s="118"/>
      <c r="AU30" s="119"/>
      <c r="AV30" s="119"/>
      <c r="AW30" s="119"/>
      <c r="AX30" s="120"/>
      <c r="AY30" s="121"/>
      <c r="AZ30" s="118"/>
      <c r="BA30" s="118"/>
      <c r="BB30" s="118"/>
      <c r="BC30" s="118"/>
      <c r="BD30" s="118"/>
      <c r="BE30" s="118"/>
      <c r="BF30" s="118"/>
      <c r="BG30" s="118"/>
      <c r="BH30" s="118"/>
      <c r="BI30" s="119"/>
      <c r="BJ30" s="119"/>
      <c r="BK30" s="119"/>
      <c r="BL30" s="120"/>
      <c r="BM30" s="121"/>
      <c r="BN30" s="118"/>
      <c r="BO30" s="118"/>
      <c r="BP30" s="118"/>
      <c r="BQ30" s="118"/>
      <c r="BR30" s="118"/>
      <c r="BS30" s="118"/>
      <c r="BT30" s="118"/>
      <c r="BU30" s="118"/>
      <c r="BV30" s="118"/>
      <c r="BW30" s="119"/>
      <c r="BX30" s="119"/>
      <c r="BY30" s="119"/>
      <c r="BZ30" s="120"/>
      <c r="CA30" s="121"/>
      <c r="CB30" s="118"/>
      <c r="CC30" s="118"/>
      <c r="CD30" s="118"/>
      <c r="CE30" s="118"/>
      <c r="CF30" s="118"/>
      <c r="CG30" s="118"/>
      <c r="CH30" s="118"/>
      <c r="CI30" s="118"/>
      <c r="CJ30" s="118"/>
      <c r="CK30" s="119"/>
      <c r="CL30" s="119"/>
      <c r="CM30" s="119"/>
      <c r="CN30" s="120"/>
      <c r="CO30" s="79"/>
      <c r="CP30" s="76"/>
      <c r="CQ30" s="76"/>
      <c r="CR30" s="76"/>
      <c r="CS30" s="76"/>
      <c r="CT30" s="76"/>
      <c r="CU30" s="76"/>
      <c r="CV30" s="76"/>
      <c r="CW30" s="76"/>
      <c r="CX30" s="76"/>
      <c r="CY30" s="77"/>
      <c r="CZ30" s="78"/>
      <c r="DA30" s="79"/>
      <c r="DB30" s="76"/>
      <c r="DC30" s="76"/>
      <c r="DD30" s="76"/>
      <c r="DE30" s="76"/>
      <c r="DF30" s="76"/>
      <c r="DG30" s="76"/>
      <c r="DH30" s="76"/>
      <c r="DI30" s="76"/>
      <c r="DJ30" s="76"/>
      <c r="DK30" s="77"/>
      <c r="DL30" s="78"/>
    </row>
    <row r="31" spans="2:116" ht="15" x14ac:dyDescent="0.2">
      <c r="B31" s="57" t="s">
        <v>138</v>
      </c>
      <c r="C31" s="58" t="s">
        <v>116</v>
      </c>
      <c r="D31" s="56" t="s">
        <v>122</v>
      </c>
      <c r="E31" s="56"/>
      <c r="F31" s="56"/>
      <c r="G31" s="37">
        <f>SUM(I31:U31,W31:AI31,AK31:AW31,AY31:BK31,BM31:BY31,CA31:CM31,CO31:CY31,DA31:DK31)</f>
        <v>15</v>
      </c>
      <c r="H31" s="38">
        <f>SUM(V31,AJ31,AX31,BL31,BZ31,CN31,CZ31,DL31)</f>
        <v>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19"/>
      <c r="U31" s="119"/>
      <c r="V31" s="120"/>
      <c r="W31" s="121">
        <v>15</v>
      </c>
      <c r="X31" s="118"/>
      <c r="Y31" s="118"/>
      <c r="Z31" s="118"/>
      <c r="AA31" s="118"/>
      <c r="AB31" s="118"/>
      <c r="AC31" s="118"/>
      <c r="AD31" s="118"/>
      <c r="AE31" s="118"/>
      <c r="AF31" s="118"/>
      <c r="AG31" s="119"/>
      <c r="AH31" s="119"/>
      <c r="AI31" s="119"/>
      <c r="AJ31" s="120">
        <v>1</v>
      </c>
      <c r="AK31" s="121"/>
      <c r="AL31" s="118"/>
      <c r="AM31" s="118"/>
      <c r="AN31" s="118"/>
      <c r="AO31" s="118"/>
      <c r="AP31" s="118"/>
      <c r="AQ31" s="118"/>
      <c r="AR31" s="118"/>
      <c r="AS31" s="118"/>
      <c r="AT31" s="118"/>
      <c r="AU31" s="119"/>
      <c r="AV31" s="119"/>
      <c r="AW31" s="119"/>
      <c r="AX31" s="120"/>
      <c r="AY31" s="121"/>
      <c r="AZ31" s="118"/>
      <c r="BA31" s="118"/>
      <c r="BB31" s="118"/>
      <c r="BC31" s="118"/>
      <c r="BD31" s="118"/>
      <c r="BE31" s="118"/>
      <c r="BF31" s="118"/>
      <c r="BG31" s="118"/>
      <c r="BH31" s="118"/>
      <c r="BI31" s="119"/>
      <c r="BJ31" s="119"/>
      <c r="BK31" s="119"/>
      <c r="BL31" s="120"/>
      <c r="BM31" s="121"/>
      <c r="BN31" s="118"/>
      <c r="BO31" s="118"/>
      <c r="BP31" s="118"/>
      <c r="BQ31" s="118"/>
      <c r="BR31" s="118"/>
      <c r="BS31" s="118"/>
      <c r="BT31" s="118"/>
      <c r="BU31" s="118"/>
      <c r="BV31" s="118"/>
      <c r="BW31" s="119"/>
      <c r="BX31" s="119"/>
      <c r="BY31" s="119"/>
      <c r="BZ31" s="120"/>
      <c r="CA31" s="121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9"/>
      <c r="CM31" s="119"/>
      <c r="CN31" s="120"/>
      <c r="CO31" s="79"/>
      <c r="CP31" s="76"/>
      <c r="CQ31" s="76"/>
      <c r="CR31" s="76"/>
      <c r="CS31" s="76"/>
      <c r="CT31" s="76"/>
      <c r="CU31" s="76"/>
      <c r="CV31" s="76"/>
      <c r="CW31" s="76"/>
      <c r="CX31" s="76"/>
      <c r="CY31" s="77"/>
      <c r="CZ31" s="78"/>
      <c r="DA31" s="79"/>
      <c r="DB31" s="76"/>
      <c r="DC31" s="76"/>
      <c r="DD31" s="76"/>
      <c r="DE31" s="76"/>
      <c r="DF31" s="76"/>
      <c r="DG31" s="76"/>
      <c r="DH31" s="76"/>
      <c r="DI31" s="76"/>
      <c r="DJ31" s="76"/>
      <c r="DK31" s="77"/>
      <c r="DL31" s="78"/>
    </row>
    <row r="32" spans="2:116" ht="15" x14ac:dyDescent="0.2">
      <c r="B32" s="57" t="s">
        <v>139</v>
      </c>
      <c r="C32" s="58" t="s">
        <v>116</v>
      </c>
      <c r="D32" s="56"/>
      <c r="E32" s="56"/>
      <c r="F32" s="56" t="s">
        <v>122</v>
      </c>
      <c r="G32" s="37">
        <f>SUM(I32:U32,W32:AI32,AK32:AW32,AY32:BK32,BM32:BY32,CA32:CM32,CO32:CY32,DA32:DK32)</f>
        <v>20</v>
      </c>
      <c r="H32" s="38">
        <f>SUM(V32,AJ32,AX32,BL32,BZ32,CN32,CZ32,DL32)</f>
        <v>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19"/>
      <c r="U32" s="119"/>
      <c r="V32" s="120"/>
      <c r="W32" s="121"/>
      <c r="X32" s="118">
        <v>20</v>
      </c>
      <c r="Y32" s="118"/>
      <c r="Z32" s="118"/>
      <c r="AA32" s="118"/>
      <c r="AB32" s="118"/>
      <c r="AC32" s="118"/>
      <c r="AD32" s="118"/>
      <c r="AE32" s="118"/>
      <c r="AF32" s="118"/>
      <c r="AG32" s="119"/>
      <c r="AH32" s="119"/>
      <c r="AI32" s="119"/>
      <c r="AJ32" s="120">
        <v>2</v>
      </c>
      <c r="AK32" s="121"/>
      <c r="AL32" s="118"/>
      <c r="AM32" s="118"/>
      <c r="AN32" s="118"/>
      <c r="AO32" s="118"/>
      <c r="AP32" s="118"/>
      <c r="AQ32" s="118"/>
      <c r="AR32" s="118"/>
      <c r="AS32" s="118"/>
      <c r="AT32" s="118"/>
      <c r="AU32" s="119"/>
      <c r="AV32" s="119"/>
      <c r="AW32" s="119"/>
      <c r="AX32" s="120"/>
      <c r="AY32" s="121"/>
      <c r="AZ32" s="118"/>
      <c r="BA32" s="118"/>
      <c r="BB32" s="118"/>
      <c r="BC32" s="118"/>
      <c r="BD32" s="118"/>
      <c r="BE32" s="118"/>
      <c r="BF32" s="118"/>
      <c r="BG32" s="118"/>
      <c r="BH32" s="118"/>
      <c r="BI32" s="119"/>
      <c r="BJ32" s="119"/>
      <c r="BK32" s="119"/>
      <c r="BL32" s="120"/>
      <c r="BM32" s="121"/>
      <c r="BN32" s="118"/>
      <c r="BO32" s="118"/>
      <c r="BP32" s="118"/>
      <c r="BQ32" s="118"/>
      <c r="BR32" s="118"/>
      <c r="BS32" s="118"/>
      <c r="BT32" s="118"/>
      <c r="BU32" s="118"/>
      <c r="BV32" s="118"/>
      <c r="BW32" s="119"/>
      <c r="BX32" s="119"/>
      <c r="BY32" s="119"/>
      <c r="BZ32" s="120"/>
      <c r="CA32" s="121"/>
      <c r="CB32" s="118"/>
      <c r="CC32" s="118"/>
      <c r="CD32" s="118"/>
      <c r="CE32" s="118"/>
      <c r="CF32" s="118"/>
      <c r="CG32" s="118"/>
      <c r="CH32" s="118"/>
      <c r="CI32" s="118"/>
      <c r="CJ32" s="118"/>
      <c r="CK32" s="119"/>
      <c r="CL32" s="119"/>
      <c r="CM32" s="119"/>
      <c r="CN32" s="120"/>
      <c r="CO32" s="79"/>
      <c r="CP32" s="76"/>
      <c r="CQ32" s="76"/>
      <c r="CR32" s="76"/>
      <c r="CS32" s="76"/>
      <c r="CT32" s="76"/>
      <c r="CU32" s="76"/>
      <c r="CV32" s="76"/>
      <c r="CW32" s="76"/>
      <c r="CX32" s="76"/>
      <c r="CY32" s="77"/>
      <c r="CZ32" s="78"/>
      <c r="DA32" s="79"/>
      <c r="DB32" s="76"/>
      <c r="DC32" s="76"/>
      <c r="DD32" s="76"/>
      <c r="DE32" s="76"/>
      <c r="DF32" s="76"/>
      <c r="DG32" s="76"/>
      <c r="DH32" s="76"/>
      <c r="DI32" s="76"/>
      <c r="DJ32" s="76"/>
      <c r="DK32" s="77"/>
      <c r="DL32" s="78"/>
    </row>
    <row r="33" spans="2:116" ht="15.75" x14ac:dyDescent="0.25">
      <c r="B33" s="311" t="s">
        <v>18</v>
      </c>
      <c r="C33" s="312"/>
      <c r="D33" s="236"/>
      <c r="E33" s="236"/>
      <c r="F33" s="237"/>
      <c r="G33" s="39">
        <f>SUM(G14:G32)</f>
        <v>320</v>
      </c>
      <c r="H33" s="40">
        <f>SUM(H14:H32)</f>
        <v>41</v>
      </c>
      <c r="I33" s="124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27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27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6"/>
      <c r="AY33" s="127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6"/>
      <c r="BM33" s="127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6"/>
      <c r="CA33" s="127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6"/>
      <c r="CO33" s="35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6">
        <f>SUM(CZ14:CZ32)</f>
        <v>0</v>
      </c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6">
        <f>SUM(DL14:DL32)</f>
        <v>0</v>
      </c>
    </row>
    <row r="34" spans="2:116" ht="15.75" x14ac:dyDescent="0.25">
      <c r="B34" s="256" t="s">
        <v>238</v>
      </c>
      <c r="C34" s="257"/>
      <c r="D34" s="257"/>
      <c r="E34" s="257"/>
      <c r="F34" s="257"/>
      <c r="G34" s="258"/>
      <c r="H34" s="259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6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6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6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6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6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6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6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6"/>
    </row>
    <row r="35" spans="2:116" ht="15" x14ac:dyDescent="0.2">
      <c r="B35" s="59" t="s">
        <v>121</v>
      </c>
      <c r="C35" s="60" t="s">
        <v>108</v>
      </c>
      <c r="D35" s="61" t="s">
        <v>123</v>
      </c>
      <c r="E35" s="61"/>
      <c r="F35" s="61"/>
      <c r="G35" s="84">
        <f t="shared" ref="G35:G46" si="2">SUM(I35:U35,W35:AI35,AK35:AW35,AY35:BK35,BM35:BY35,CA35:CM35,CO35:CY35,DA35:DK35)</f>
        <v>10</v>
      </c>
      <c r="H35" s="41">
        <f t="shared" ref="H35:H46" si="3">SUM(V35,AJ35,AX35,BL35,BZ35,CN35,CZ35,DL35)</f>
        <v>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9"/>
      <c r="T35" s="119"/>
      <c r="U35" s="119"/>
      <c r="V35" s="120"/>
      <c r="W35" s="121"/>
      <c r="X35" s="118"/>
      <c r="Y35" s="118"/>
      <c r="Z35" s="118"/>
      <c r="AA35" s="118"/>
      <c r="AB35" s="118"/>
      <c r="AC35" s="118"/>
      <c r="AD35" s="118"/>
      <c r="AE35" s="118"/>
      <c r="AF35" s="118"/>
      <c r="AG35" s="119"/>
      <c r="AH35" s="119"/>
      <c r="AI35" s="119"/>
      <c r="AJ35" s="120"/>
      <c r="AK35" s="121">
        <v>10</v>
      </c>
      <c r="AL35" s="118"/>
      <c r="AM35" s="118"/>
      <c r="AN35" s="118"/>
      <c r="AO35" s="118"/>
      <c r="AP35" s="118"/>
      <c r="AQ35" s="118"/>
      <c r="AR35" s="118"/>
      <c r="AS35" s="118"/>
      <c r="AT35" s="118"/>
      <c r="AU35" s="119"/>
      <c r="AV35" s="119"/>
      <c r="AW35" s="119"/>
      <c r="AX35" s="120">
        <v>1</v>
      </c>
      <c r="AY35" s="121"/>
      <c r="AZ35" s="118"/>
      <c r="BA35" s="118"/>
      <c r="BB35" s="118"/>
      <c r="BC35" s="118"/>
      <c r="BD35" s="118"/>
      <c r="BE35" s="118"/>
      <c r="BF35" s="118"/>
      <c r="BG35" s="118"/>
      <c r="BH35" s="118"/>
      <c r="BI35" s="119"/>
      <c r="BJ35" s="119"/>
      <c r="BK35" s="119"/>
      <c r="BL35" s="120"/>
      <c r="BM35" s="121"/>
      <c r="BN35" s="118"/>
      <c r="BO35" s="118"/>
      <c r="BP35" s="118"/>
      <c r="BQ35" s="118"/>
      <c r="BR35" s="118"/>
      <c r="BS35" s="118"/>
      <c r="BT35" s="118"/>
      <c r="BU35" s="118"/>
      <c r="BV35" s="118"/>
      <c r="BW35" s="119"/>
      <c r="BX35" s="119"/>
      <c r="BY35" s="119"/>
      <c r="BZ35" s="120"/>
      <c r="CA35" s="121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9"/>
      <c r="CM35" s="119"/>
      <c r="CN35" s="120"/>
      <c r="CO35" s="79"/>
      <c r="CP35" s="76"/>
      <c r="CQ35" s="76"/>
      <c r="CR35" s="76"/>
      <c r="CS35" s="76"/>
      <c r="CT35" s="76"/>
      <c r="CU35" s="76"/>
      <c r="CV35" s="76"/>
      <c r="CW35" s="76"/>
      <c r="CX35" s="76"/>
      <c r="CY35" s="77"/>
      <c r="CZ35" s="78"/>
      <c r="DA35" s="79"/>
      <c r="DB35" s="76"/>
      <c r="DC35" s="76"/>
      <c r="DD35" s="76"/>
      <c r="DE35" s="76"/>
      <c r="DF35" s="76"/>
      <c r="DG35" s="76"/>
      <c r="DH35" s="76"/>
      <c r="DI35" s="76"/>
      <c r="DJ35" s="76"/>
      <c r="DK35" s="77"/>
      <c r="DL35" s="78"/>
    </row>
    <row r="36" spans="2:116" ht="15" x14ac:dyDescent="0.2">
      <c r="B36" s="59" t="s">
        <v>122</v>
      </c>
      <c r="C36" s="60" t="s">
        <v>108</v>
      </c>
      <c r="D36" s="61"/>
      <c r="E36" s="61"/>
      <c r="F36" s="61" t="s">
        <v>123</v>
      </c>
      <c r="G36" s="84">
        <f t="shared" si="2"/>
        <v>15</v>
      </c>
      <c r="H36" s="41">
        <f t="shared" si="3"/>
        <v>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9"/>
      <c r="T36" s="119"/>
      <c r="U36" s="119"/>
      <c r="V36" s="120"/>
      <c r="W36" s="121"/>
      <c r="X36" s="118"/>
      <c r="Y36" s="118"/>
      <c r="Z36" s="118"/>
      <c r="AA36" s="118"/>
      <c r="AB36" s="118"/>
      <c r="AC36" s="118"/>
      <c r="AD36" s="118"/>
      <c r="AE36" s="118"/>
      <c r="AF36" s="118"/>
      <c r="AG36" s="119"/>
      <c r="AH36" s="119"/>
      <c r="AI36" s="119"/>
      <c r="AJ36" s="120"/>
      <c r="AK36" s="121"/>
      <c r="AL36" s="118">
        <v>15</v>
      </c>
      <c r="AM36" s="118"/>
      <c r="AN36" s="118"/>
      <c r="AO36" s="118"/>
      <c r="AP36" s="118"/>
      <c r="AQ36" s="118"/>
      <c r="AR36" s="118"/>
      <c r="AS36" s="118"/>
      <c r="AT36" s="118"/>
      <c r="AU36" s="119"/>
      <c r="AV36" s="119"/>
      <c r="AW36" s="119"/>
      <c r="AX36" s="120">
        <v>2</v>
      </c>
      <c r="AY36" s="121"/>
      <c r="AZ36" s="118"/>
      <c r="BA36" s="118"/>
      <c r="BB36" s="118"/>
      <c r="BC36" s="118"/>
      <c r="BD36" s="118"/>
      <c r="BE36" s="118"/>
      <c r="BF36" s="118"/>
      <c r="BG36" s="118"/>
      <c r="BH36" s="118"/>
      <c r="BI36" s="119"/>
      <c r="BJ36" s="119"/>
      <c r="BK36" s="119"/>
      <c r="BL36" s="120"/>
      <c r="BM36" s="121"/>
      <c r="BN36" s="118"/>
      <c r="BO36" s="118"/>
      <c r="BP36" s="118"/>
      <c r="BQ36" s="118"/>
      <c r="BR36" s="118"/>
      <c r="BS36" s="118"/>
      <c r="BT36" s="118"/>
      <c r="BU36" s="118"/>
      <c r="BV36" s="118"/>
      <c r="BW36" s="119"/>
      <c r="BX36" s="119"/>
      <c r="BY36" s="119"/>
      <c r="BZ36" s="120"/>
      <c r="CA36" s="121"/>
      <c r="CB36" s="118"/>
      <c r="CC36" s="118"/>
      <c r="CD36" s="118"/>
      <c r="CE36" s="118"/>
      <c r="CF36" s="118"/>
      <c r="CG36" s="118"/>
      <c r="CH36" s="118"/>
      <c r="CI36" s="118"/>
      <c r="CJ36" s="118"/>
      <c r="CK36" s="119"/>
      <c r="CL36" s="119"/>
      <c r="CM36" s="119"/>
      <c r="CN36" s="120"/>
      <c r="CO36" s="79"/>
      <c r="CP36" s="76"/>
      <c r="CQ36" s="76"/>
      <c r="CR36" s="76"/>
      <c r="CS36" s="76"/>
      <c r="CT36" s="76"/>
      <c r="CU36" s="76"/>
      <c r="CV36" s="76"/>
      <c r="CW36" s="76"/>
      <c r="CX36" s="76"/>
      <c r="CY36" s="77"/>
      <c r="CZ36" s="78"/>
      <c r="DA36" s="79"/>
      <c r="DB36" s="76"/>
      <c r="DC36" s="76"/>
      <c r="DD36" s="76"/>
      <c r="DE36" s="76"/>
      <c r="DF36" s="76"/>
      <c r="DG36" s="76"/>
      <c r="DH36" s="76"/>
      <c r="DI36" s="76"/>
      <c r="DJ36" s="76"/>
      <c r="DK36" s="77"/>
      <c r="DL36" s="78"/>
    </row>
    <row r="37" spans="2:116" ht="15" x14ac:dyDescent="0.2">
      <c r="B37" s="59" t="s">
        <v>123</v>
      </c>
      <c r="C37" s="60" t="s">
        <v>109</v>
      </c>
      <c r="D37" s="61" t="s">
        <v>121</v>
      </c>
      <c r="E37" s="61"/>
      <c r="F37" s="61"/>
      <c r="G37" s="84">
        <f t="shared" si="2"/>
        <v>10</v>
      </c>
      <c r="H37" s="41">
        <f t="shared" si="3"/>
        <v>1</v>
      </c>
      <c r="I37" s="118">
        <v>10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119"/>
      <c r="U37" s="119"/>
      <c r="V37" s="120">
        <v>1</v>
      </c>
      <c r="W37" s="121"/>
      <c r="X37" s="118"/>
      <c r="Y37" s="118"/>
      <c r="Z37" s="118"/>
      <c r="AA37" s="118"/>
      <c r="AB37" s="118"/>
      <c r="AC37" s="118"/>
      <c r="AD37" s="118"/>
      <c r="AE37" s="118"/>
      <c r="AF37" s="118"/>
      <c r="AG37" s="119"/>
      <c r="AH37" s="119"/>
      <c r="AI37" s="119"/>
      <c r="AJ37" s="120"/>
      <c r="AK37" s="121"/>
      <c r="AL37" s="118"/>
      <c r="AM37" s="118"/>
      <c r="AN37" s="118"/>
      <c r="AO37" s="118"/>
      <c r="AP37" s="118"/>
      <c r="AQ37" s="118"/>
      <c r="AR37" s="118"/>
      <c r="AS37" s="118"/>
      <c r="AT37" s="118"/>
      <c r="AU37" s="119"/>
      <c r="AV37" s="119"/>
      <c r="AW37" s="119"/>
      <c r="AX37" s="120"/>
      <c r="AY37" s="121"/>
      <c r="AZ37" s="118"/>
      <c r="BA37" s="118"/>
      <c r="BB37" s="118"/>
      <c r="BC37" s="118"/>
      <c r="BD37" s="118"/>
      <c r="BE37" s="118"/>
      <c r="BF37" s="118"/>
      <c r="BG37" s="118"/>
      <c r="BH37" s="118"/>
      <c r="BI37" s="119"/>
      <c r="BJ37" s="119"/>
      <c r="BK37" s="119"/>
      <c r="BL37" s="120"/>
      <c r="BM37" s="121"/>
      <c r="BN37" s="118"/>
      <c r="BO37" s="118"/>
      <c r="BP37" s="118"/>
      <c r="BQ37" s="118"/>
      <c r="BR37" s="118"/>
      <c r="BS37" s="118"/>
      <c r="BT37" s="118"/>
      <c r="BU37" s="118"/>
      <c r="BV37" s="118"/>
      <c r="BW37" s="119"/>
      <c r="BX37" s="119"/>
      <c r="BY37" s="119"/>
      <c r="BZ37" s="120"/>
      <c r="CA37" s="121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9"/>
      <c r="CM37" s="119"/>
      <c r="CN37" s="120"/>
      <c r="CO37" s="79"/>
      <c r="CP37" s="76"/>
      <c r="CQ37" s="76"/>
      <c r="CR37" s="76"/>
      <c r="CS37" s="76"/>
      <c r="CT37" s="76"/>
      <c r="CU37" s="76"/>
      <c r="CV37" s="76"/>
      <c r="CW37" s="76"/>
      <c r="CX37" s="76"/>
      <c r="CY37" s="77"/>
      <c r="CZ37" s="78"/>
      <c r="DA37" s="79"/>
      <c r="DB37" s="76"/>
      <c r="DC37" s="76"/>
      <c r="DD37" s="76"/>
      <c r="DE37" s="76"/>
      <c r="DF37" s="76"/>
      <c r="DG37" s="76"/>
      <c r="DH37" s="76"/>
      <c r="DI37" s="76"/>
      <c r="DJ37" s="76"/>
      <c r="DK37" s="77"/>
      <c r="DL37" s="78"/>
    </row>
    <row r="38" spans="2:116" ht="15" x14ac:dyDescent="0.2">
      <c r="B38" s="59" t="s">
        <v>124</v>
      </c>
      <c r="C38" s="60" t="s">
        <v>109</v>
      </c>
      <c r="D38" s="61"/>
      <c r="E38" s="61"/>
      <c r="F38" s="61" t="s">
        <v>121</v>
      </c>
      <c r="G38" s="84">
        <f t="shared" si="2"/>
        <v>15</v>
      </c>
      <c r="H38" s="41">
        <f t="shared" si="3"/>
        <v>2</v>
      </c>
      <c r="I38" s="118"/>
      <c r="J38" s="118">
        <v>15</v>
      </c>
      <c r="K38" s="118"/>
      <c r="L38" s="118"/>
      <c r="M38" s="118"/>
      <c r="N38" s="118"/>
      <c r="O38" s="118"/>
      <c r="P38" s="118"/>
      <c r="Q38" s="118"/>
      <c r="R38" s="118"/>
      <c r="S38" s="119"/>
      <c r="T38" s="119"/>
      <c r="U38" s="119"/>
      <c r="V38" s="120">
        <v>2</v>
      </c>
      <c r="W38" s="121"/>
      <c r="X38" s="118"/>
      <c r="Y38" s="118"/>
      <c r="Z38" s="118"/>
      <c r="AA38" s="118"/>
      <c r="AB38" s="118"/>
      <c r="AC38" s="118"/>
      <c r="AD38" s="118"/>
      <c r="AE38" s="118"/>
      <c r="AF38" s="118"/>
      <c r="AG38" s="119"/>
      <c r="AH38" s="119"/>
      <c r="AI38" s="119"/>
      <c r="AJ38" s="120"/>
      <c r="AK38" s="121"/>
      <c r="AL38" s="118"/>
      <c r="AM38" s="118"/>
      <c r="AN38" s="118"/>
      <c r="AO38" s="118"/>
      <c r="AP38" s="118"/>
      <c r="AQ38" s="118"/>
      <c r="AR38" s="118"/>
      <c r="AS38" s="118"/>
      <c r="AT38" s="118"/>
      <c r="AU38" s="119"/>
      <c r="AV38" s="119"/>
      <c r="AW38" s="119"/>
      <c r="AX38" s="120"/>
      <c r="AY38" s="121"/>
      <c r="AZ38" s="118"/>
      <c r="BA38" s="118"/>
      <c r="BB38" s="118"/>
      <c r="BC38" s="118"/>
      <c r="BD38" s="118"/>
      <c r="BE38" s="118"/>
      <c r="BF38" s="118"/>
      <c r="BG38" s="118"/>
      <c r="BH38" s="118"/>
      <c r="BI38" s="119"/>
      <c r="BJ38" s="119"/>
      <c r="BK38" s="119"/>
      <c r="BL38" s="120"/>
      <c r="BM38" s="121"/>
      <c r="BN38" s="118"/>
      <c r="BO38" s="118"/>
      <c r="BP38" s="118"/>
      <c r="BQ38" s="118"/>
      <c r="BR38" s="118"/>
      <c r="BS38" s="118"/>
      <c r="BT38" s="118"/>
      <c r="BU38" s="118"/>
      <c r="BV38" s="118"/>
      <c r="BW38" s="119"/>
      <c r="BX38" s="119"/>
      <c r="BY38" s="119"/>
      <c r="BZ38" s="120"/>
      <c r="CA38" s="121"/>
      <c r="CB38" s="118"/>
      <c r="CC38" s="118"/>
      <c r="CD38" s="118"/>
      <c r="CE38" s="118"/>
      <c r="CF38" s="118"/>
      <c r="CG38" s="118"/>
      <c r="CH38" s="118"/>
      <c r="CI38" s="118"/>
      <c r="CJ38" s="118"/>
      <c r="CK38" s="119"/>
      <c r="CL38" s="119"/>
      <c r="CM38" s="119"/>
      <c r="CN38" s="120"/>
      <c r="CO38" s="79"/>
      <c r="CP38" s="76"/>
      <c r="CQ38" s="76"/>
      <c r="CR38" s="76"/>
      <c r="CS38" s="76"/>
      <c r="CT38" s="76"/>
      <c r="CU38" s="76"/>
      <c r="CV38" s="76"/>
      <c r="CW38" s="76"/>
      <c r="CX38" s="76"/>
      <c r="CY38" s="77"/>
      <c r="CZ38" s="78"/>
      <c r="DA38" s="79"/>
      <c r="DB38" s="76"/>
      <c r="DC38" s="76"/>
      <c r="DD38" s="76"/>
      <c r="DE38" s="76"/>
      <c r="DF38" s="76"/>
      <c r="DG38" s="76"/>
      <c r="DH38" s="76"/>
      <c r="DI38" s="76"/>
      <c r="DJ38" s="76"/>
      <c r="DK38" s="77"/>
      <c r="DL38" s="78"/>
    </row>
    <row r="39" spans="2:116" ht="15" x14ac:dyDescent="0.2">
      <c r="B39" s="59" t="s">
        <v>125</v>
      </c>
      <c r="C39" s="60" t="s">
        <v>180</v>
      </c>
      <c r="D39" s="61" t="s">
        <v>121</v>
      </c>
      <c r="E39" s="61"/>
      <c r="F39" s="61"/>
      <c r="G39" s="84">
        <f t="shared" si="2"/>
        <v>10</v>
      </c>
      <c r="H39" s="41">
        <f t="shared" si="3"/>
        <v>1</v>
      </c>
      <c r="I39" s="118">
        <v>10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19"/>
      <c r="U39" s="119"/>
      <c r="V39" s="120">
        <v>1</v>
      </c>
      <c r="W39" s="121"/>
      <c r="X39" s="118"/>
      <c r="Y39" s="118"/>
      <c r="Z39" s="118"/>
      <c r="AA39" s="118"/>
      <c r="AB39" s="118"/>
      <c r="AC39" s="118"/>
      <c r="AD39" s="118"/>
      <c r="AE39" s="118"/>
      <c r="AF39" s="118"/>
      <c r="AG39" s="119"/>
      <c r="AH39" s="119"/>
      <c r="AI39" s="119"/>
      <c r="AJ39" s="120"/>
      <c r="AK39" s="121"/>
      <c r="AL39" s="118"/>
      <c r="AM39" s="118"/>
      <c r="AN39" s="118"/>
      <c r="AO39" s="118"/>
      <c r="AP39" s="118"/>
      <c r="AQ39" s="118"/>
      <c r="AR39" s="118"/>
      <c r="AS39" s="118"/>
      <c r="AT39" s="118"/>
      <c r="AU39" s="119"/>
      <c r="AV39" s="119"/>
      <c r="AW39" s="119"/>
      <c r="AX39" s="120"/>
      <c r="AY39" s="121"/>
      <c r="AZ39" s="118"/>
      <c r="BA39" s="118"/>
      <c r="BB39" s="118"/>
      <c r="BC39" s="118"/>
      <c r="BD39" s="118"/>
      <c r="BE39" s="118"/>
      <c r="BF39" s="118"/>
      <c r="BG39" s="118"/>
      <c r="BH39" s="118"/>
      <c r="BI39" s="119"/>
      <c r="BJ39" s="119"/>
      <c r="BK39" s="119"/>
      <c r="BL39" s="120"/>
      <c r="BM39" s="121"/>
      <c r="BN39" s="118"/>
      <c r="BO39" s="118"/>
      <c r="BP39" s="118"/>
      <c r="BQ39" s="118"/>
      <c r="BR39" s="118"/>
      <c r="BS39" s="118"/>
      <c r="BT39" s="118"/>
      <c r="BU39" s="118"/>
      <c r="BV39" s="118"/>
      <c r="BW39" s="119"/>
      <c r="BX39" s="119"/>
      <c r="BY39" s="119"/>
      <c r="BZ39" s="120"/>
      <c r="CA39" s="121"/>
      <c r="CB39" s="118"/>
      <c r="CC39" s="118"/>
      <c r="CD39" s="118"/>
      <c r="CE39" s="118"/>
      <c r="CF39" s="118"/>
      <c r="CG39" s="118"/>
      <c r="CH39" s="118"/>
      <c r="CI39" s="118"/>
      <c r="CJ39" s="118"/>
      <c r="CK39" s="119"/>
      <c r="CL39" s="119"/>
      <c r="CM39" s="119"/>
      <c r="CN39" s="120"/>
      <c r="CO39" s="79"/>
      <c r="CP39" s="76"/>
      <c r="CQ39" s="76"/>
      <c r="CR39" s="76"/>
      <c r="CS39" s="76"/>
      <c r="CT39" s="76"/>
      <c r="CU39" s="76"/>
      <c r="CV39" s="76"/>
      <c r="CW39" s="76"/>
      <c r="CX39" s="76"/>
      <c r="CY39" s="77"/>
      <c r="CZ39" s="78"/>
      <c r="DA39" s="79"/>
      <c r="DB39" s="76"/>
      <c r="DC39" s="76"/>
      <c r="DD39" s="76"/>
      <c r="DE39" s="76"/>
      <c r="DF39" s="76"/>
      <c r="DG39" s="76"/>
      <c r="DH39" s="76"/>
      <c r="DI39" s="76"/>
      <c r="DJ39" s="76"/>
      <c r="DK39" s="77"/>
      <c r="DL39" s="78"/>
    </row>
    <row r="40" spans="2:116" ht="15" x14ac:dyDescent="0.2">
      <c r="B40" s="59" t="s">
        <v>126</v>
      </c>
      <c r="C40" s="60" t="s">
        <v>180</v>
      </c>
      <c r="D40" s="61"/>
      <c r="E40" s="61"/>
      <c r="F40" s="61" t="s">
        <v>121</v>
      </c>
      <c r="G40" s="84">
        <f t="shared" si="2"/>
        <v>15</v>
      </c>
      <c r="H40" s="41">
        <f t="shared" si="3"/>
        <v>2</v>
      </c>
      <c r="I40" s="118"/>
      <c r="J40" s="118">
        <v>15</v>
      </c>
      <c r="K40" s="118"/>
      <c r="L40" s="118"/>
      <c r="M40" s="118"/>
      <c r="N40" s="118"/>
      <c r="O40" s="118"/>
      <c r="P40" s="118"/>
      <c r="Q40" s="118"/>
      <c r="R40" s="118"/>
      <c r="S40" s="119"/>
      <c r="T40" s="119"/>
      <c r="U40" s="119"/>
      <c r="V40" s="120">
        <v>2</v>
      </c>
      <c r="W40" s="121"/>
      <c r="X40" s="118"/>
      <c r="Y40" s="118"/>
      <c r="Z40" s="118"/>
      <c r="AA40" s="118"/>
      <c r="AB40" s="118"/>
      <c r="AC40" s="118"/>
      <c r="AD40" s="118"/>
      <c r="AE40" s="118"/>
      <c r="AF40" s="118"/>
      <c r="AG40" s="119"/>
      <c r="AH40" s="119"/>
      <c r="AI40" s="119"/>
      <c r="AJ40" s="120"/>
      <c r="AK40" s="121"/>
      <c r="AL40" s="118"/>
      <c r="AM40" s="118"/>
      <c r="AN40" s="118"/>
      <c r="AO40" s="118"/>
      <c r="AP40" s="118"/>
      <c r="AQ40" s="118"/>
      <c r="AR40" s="118"/>
      <c r="AS40" s="118"/>
      <c r="AT40" s="118"/>
      <c r="AU40" s="119"/>
      <c r="AV40" s="119"/>
      <c r="AW40" s="119"/>
      <c r="AX40" s="120"/>
      <c r="AY40" s="121"/>
      <c r="AZ40" s="118"/>
      <c r="BA40" s="118"/>
      <c r="BB40" s="118"/>
      <c r="BC40" s="118"/>
      <c r="BD40" s="118"/>
      <c r="BE40" s="118"/>
      <c r="BF40" s="118"/>
      <c r="BG40" s="118"/>
      <c r="BH40" s="118"/>
      <c r="BI40" s="119"/>
      <c r="BJ40" s="119"/>
      <c r="BK40" s="119"/>
      <c r="BL40" s="120"/>
      <c r="BM40" s="121"/>
      <c r="BN40" s="118"/>
      <c r="BO40" s="118"/>
      <c r="BP40" s="118"/>
      <c r="BQ40" s="118"/>
      <c r="BR40" s="118"/>
      <c r="BS40" s="118"/>
      <c r="BT40" s="118"/>
      <c r="BU40" s="118"/>
      <c r="BV40" s="118"/>
      <c r="BW40" s="119"/>
      <c r="BX40" s="119"/>
      <c r="BY40" s="119"/>
      <c r="BZ40" s="120"/>
      <c r="CA40" s="121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9"/>
      <c r="CM40" s="119"/>
      <c r="CN40" s="120"/>
      <c r="CO40" s="79"/>
      <c r="CP40" s="76"/>
      <c r="CQ40" s="76"/>
      <c r="CR40" s="76"/>
      <c r="CS40" s="76"/>
      <c r="CT40" s="76"/>
      <c r="CU40" s="76"/>
      <c r="CV40" s="76"/>
      <c r="CW40" s="76"/>
      <c r="CX40" s="76"/>
      <c r="CY40" s="77"/>
      <c r="CZ40" s="78"/>
      <c r="DA40" s="79"/>
      <c r="DB40" s="76"/>
      <c r="DC40" s="76"/>
      <c r="DD40" s="76"/>
      <c r="DE40" s="76"/>
      <c r="DF40" s="76"/>
      <c r="DG40" s="76"/>
      <c r="DH40" s="76"/>
      <c r="DI40" s="76"/>
      <c r="DJ40" s="76"/>
      <c r="DK40" s="77"/>
      <c r="DL40" s="78"/>
    </row>
    <row r="41" spans="2:116" ht="15" x14ac:dyDescent="0.2">
      <c r="B41" s="59" t="s">
        <v>127</v>
      </c>
      <c r="C41" s="60" t="s">
        <v>208</v>
      </c>
      <c r="D41" s="61" t="s">
        <v>123</v>
      </c>
      <c r="E41" s="188"/>
      <c r="F41" s="188"/>
      <c r="G41" s="189">
        <f t="shared" si="2"/>
        <v>10</v>
      </c>
      <c r="H41" s="41">
        <f t="shared" si="3"/>
        <v>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9"/>
      <c r="T41" s="119"/>
      <c r="U41" s="119"/>
      <c r="V41" s="120"/>
      <c r="W41" s="121"/>
      <c r="X41" s="118"/>
      <c r="Y41" s="118"/>
      <c r="Z41" s="118"/>
      <c r="AA41" s="118"/>
      <c r="AB41" s="118"/>
      <c r="AC41" s="118"/>
      <c r="AD41" s="118"/>
      <c r="AE41" s="118"/>
      <c r="AF41" s="118"/>
      <c r="AG41" s="119"/>
      <c r="AH41" s="119"/>
      <c r="AI41" s="119"/>
      <c r="AJ41" s="120"/>
      <c r="AK41" s="121">
        <v>10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9"/>
      <c r="AV41" s="119"/>
      <c r="AW41" s="119"/>
      <c r="AX41" s="120">
        <v>1</v>
      </c>
      <c r="AY41" s="121"/>
      <c r="AZ41" s="118"/>
      <c r="BA41" s="118"/>
      <c r="BB41" s="118"/>
      <c r="BC41" s="118"/>
      <c r="BD41" s="118"/>
      <c r="BE41" s="118"/>
      <c r="BF41" s="118"/>
      <c r="BG41" s="118"/>
      <c r="BH41" s="118"/>
      <c r="BI41" s="119"/>
      <c r="BJ41" s="119"/>
      <c r="BK41" s="119"/>
      <c r="BL41" s="120"/>
      <c r="BM41" s="121"/>
      <c r="BN41" s="118"/>
      <c r="BO41" s="118"/>
      <c r="BP41" s="118"/>
      <c r="BQ41" s="118"/>
      <c r="BR41" s="118"/>
      <c r="BS41" s="118"/>
      <c r="BT41" s="118"/>
      <c r="BU41" s="118"/>
      <c r="BV41" s="118"/>
      <c r="BW41" s="119"/>
      <c r="BX41" s="119"/>
      <c r="BY41" s="119"/>
      <c r="BZ41" s="120"/>
      <c r="CA41" s="121"/>
      <c r="CB41" s="118"/>
      <c r="CC41" s="118"/>
      <c r="CD41" s="118"/>
      <c r="CE41" s="118"/>
      <c r="CF41" s="118"/>
      <c r="CG41" s="118"/>
      <c r="CH41" s="118"/>
      <c r="CI41" s="118"/>
      <c r="CJ41" s="118"/>
      <c r="CK41" s="119"/>
      <c r="CL41" s="119"/>
      <c r="CM41" s="119"/>
      <c r="CN41" s="120"/>
      <c r="CO41" s="79"/>
      <c r="CP41" s="76"/>
      <c r="CQ41" s="76"/>
      <c r="CR41" s="76"/>
      <c r="CS41" s="76"/>
      <c r="CT41" s="76"/>
      <c r="CU41" s="76"/>
      <c r="CV41" s="76"/>
      <c r="CW41" s="76"/>
      <c r="CX41" s="76"/>
      <c r="CY41" s="77"/>
      <c r="CZ41" s="78"/>
      <c r="DA41" s="79"/>
      <c r="DB41" s="76"/>
      <c r="DC41" s="76"/>
      <c r="DD41" s="76"/>
      <c r="DE41" s="76"/>
      <c r="DF41" s="76"/>
      <c r="DG41" s="76"/>
      <c r="DH41" s="76"/>
      <c r="DI41" s="76"/>
      <c r="DJ41" s="76"/>
      <c r="DK41" s="77"/>
      <c r="DL41" s="78"/>
    </row>
    <row r="42" spans="2:116" ht="15" x14ac:dyDescent="0.2">
      <c r="B42" s="59" t="s">
        <v>128</v>
      </c>
      <c r="C42" s="60" t="s">
        <v>208</v>
      </c>
      <c r="D42" s="61"/>
      <c r="E42" s="188"/>
      <c r="F42" s="188" t="s">
        <v>123</v>
      </c>
      <c r="G42" s="189">
        <f t="shared" si="2"/>
        <v>15</v>
      </c>
      <c r="H42" s="41">
        <f t="shared" si="3"/>
        <v>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9"/>
      <c r="T42" s="119"/>
      <c r="U42" s="119"/>
      <c r="V42" s="120"/>
      <c r="W42" s="121"/>
      <c r="X42" s="118"/>
      <c r="Y42" s="118"/>
      <c r="Z42" s="118"/>
      <c r="AA42" s="118"/>
      <c r="AB42" s="118"/>
      <c r="AC42" s="118"/>
      <c r="AD42" s="118"/>
      <c r="AE42" s="118"/>
      <c r="AF42" s="118"/>
      <c r="AG42" s="119"/>
      <c r="AH42" s="119"/>
      <c r="AI42" s="119"/>
      <c r="AJ42" s="120"/>
      <c r="AK42" s="121"/>
      <c r="AL42" s="118">
        <v>15</v>
      </c>
      <c r="AM42" s="118"/>
      <c r="AN42" s="118"/>
      <c r="AO42" s="118"/>
      <c r="AP42" s="118"/>
      <c r="AQ42" s="118"/>
      <c r="AR42" s="118"/>
      <c r="AS42" s="118"/>
      <c r="AT42" s="118"/>
      <c r="AU42" s="119"/>
      <c r="AV42" s="119"/>
      <c r="AW42" s="119"/>
      <c r="AX42" s="120">
        <v>2</v>
      </c>
      <c r="AY42" s="121"/>
      <c r="AZ42" s="118"/>
      <c r="BA42" s="118"/>
      <c r="BB42" s="118"/>
      <c r="BC42" s="118"/>
      <c r="BD42" s="118"/>
      <c r="BE42" s="118"/>
      <c r="BF42" s="118"/>
      <c r="BG42" s="118"/>
      <c r="BH42" s="118"/>
      <c r="BI42" s="119"/>
      <c r="BJ42" s="119"/>
      <c r="BK42" s="119"/>
      <c r="BL42" s="120"/>
      <c r="BM42" s="121"/>
      <c r="BN42" s="118"/>
      <c r="BO42" s="118"/>
      <c r="BP42" s="118"/>
      <c r="BQ42" s="118"/>
      <c r="BR42" s="118"/>
      <c r="BS42" s="118"/>
      <c r="BT42" s="118"/>
      <c r="BU42" s="118"/>
      <c r="BV42" s="118"/>
      <c r="BW42" s="119"/>
      <c r="BX42" s="119"/>
      <c r="BY42" s="119"/>
      <c r="BZ42" s="120"/>
      <c r="CA42" s="121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9"/>
      <c r="CM42" s="119"/>
      <c r="CN42" s="120"/>
      <c r="CO42" s="79"/>
      <c r="CP42" s="76"/>
      <c r="CQ42" s="76"/>
      <c r="CR42" s="76"/>
      <c r="CS42" s="76"/>
      <c r="CT42" s="76"/>
      <c r="CU42" s="76"/>
      <c r="CV42" s="76"/>
      <c r="CW42" s="76"/>
      <c r="CX42" s="76"/>
      <c r="CY42" s="77"/>
      <c r="CZ42" s="78"/>
      <c r="DA42" s="79"/>
      <c r="DB42" s="76"/>
      <c r="DC42" s="76"/>
      <c r="DD42" s="76"/>
      <c r="DE42" s="76"/>
      <c r="DF42" s="76"/>
      <c r="DG42" s="76"/>
      <c r="DH42" s="76"/>
      <c r="DI42" s="76"/>
      <c r="DJ42" s="76"/>
      <c r="DK42" s="77"/>
      <c r="DL42" s="78"/>
    </row>
    <row r="43" spans="2:116" ht="15" x14ac:dyDescent="0.2">
      <c r="B43" s="59" t="s">
        <v>129</v>
      </c>
      <c r="C43" s="60" t="s">
        <v>110</v>
      </c>
      <c r="D43" s="61"/>
      <c r="E43" s="188"/>
      <c r="F43" s="188" t="s">
        <v>123</v>
      </c>
      <c r="G43" s="189">
        <f t="shared" si="2"/>
        <v>10</v>
      </c>
      <c r="H43" s="41">
        <f t="shared" si="3"/>
        <v>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9"/>
      <c r="T43" s="119"/>
      <c r="U43" s="119"/>
      <c r="V43" s="120"/>
      <c r="W43" s="121"/>
      <c r="X43" s="118"/>
      <c r="Y43" s="118"/>
      <c r="Z43" s="118"/>
      <c r="AA43" s="118"/>
      <c r="AB43" s="118"/>
      <c r="AC43" s="118"/>
      <c r="AD43" s="118"/>
      <c r="AE43" s="118"/>
      <c r="AF43" s="118"/>
      <c r="AG43" s="119"/>
      <c r="AH43" s="119"/>
      <c r="AI43" s="119"/>
      <c r="AJ43" s="120"/>
      <c r="AK43" s="121">
        <v>10</v>
      </c>
      <c r="AL43" s="118"/>
      <c r="AM43" s="118"/>
      <c r="AN43" s="118"/>
      <c r="AO43" s="118"/>
      <c r="AP43" s="118"/>
      <c r="AQ43" s="118"/>
      <c r="AR43" s="118"/>
      <c r="AS43" s="118"/>
      <c r="AT43" s="118"/>
      <c r="AU43" s="119"/>
      <c r="AV43" s="119"/>
      <c r="AW43" s="119"/>
      <c r="AX43" s="120">
        <v>1</v>
      </c>
      <c r="AY43" s="121"/>
      <c r="AZ43" s="118"/>
      <c r="BA43" s="118"/>
      <c r="BB43" s="118"/>
      <c r="BC43" s="118"/>
      <c r="BD43" s="118"/>
      <c r="BE43" s="118"/>
      <c r="BF43" s="118"/>
      <c r="BG43" s="118"/>
      <c r="BH43" s="118"/>
      <c r="BI43" s="119"/>
      <c r="BJ43" s="119"/>
      <c r="BK43" s="119"/>
      <c r="BL43" s="120"/>
      <c r="BM43" s="121"/>
      <c r="BN43" s="118"/>
      <c r="BO43" s="118"/>
      <c r="BP43" s="118"/>
      <c r="BQ43" s="118"/>
      <c r="BR43" s="118"/>
      <c r="BS43" s="118"/>
      <c r="BT43" s="118"/>
      <c r="BU43" s="118"/>
      <c r="BV43" s="118"/>
      <c r="BW43" s="119"/>
      <c r="BX43" s="119"/>
      <c r="BY43" s="119"/>
      <c r="BZ43" s="120"/>
      <c r="CA43" s="121"/>
      <c r="CB43" s="118"/>
      <c r="CC43" s="118"/>
      <c r="CD43" s="118"/>
      <c r="CE43" s="118"/>
      <c r="CF43" s="118"/>
      <c r="CG43" s="118"/>
      <c r="CH43" s="118"/>
      <c r="CI43" s="118"/>
      <c r="CJ43" s="118"/>
      <c r="CK43" s="119"/>
      <c r="CL43" s="119"/>
      <c r="CM43" s="119"/>
      <c r="CN43" s="120"/>
      <c r="CO43" s="79"/>
      <c r="CP43" s="76"/>
      <c r="CQ43" s="76"/>
      <c r="CR43" s="76"/>
      <c r="CS43" s="76"/>
      <c r="CT43" s="76"/>
      <c r="CU43" s="76"/>
      <c r="CV43" s="76"/>
      <c r="CW43" s="76"/>
      <c r="CX43" s="76"/>
      <c r="CY43" s="77"/>
      <c r="CZ43" s="78"/>
      <c r="DA43" s="79"/>
      <c r="DB43" s="76"/>
      <c r="DC43" s="76"/>
      <c r="DD43" s="76"/>
      <c r="DE43" s="76"/>
      <c r="DF43" s="76"/>
      <c r="DG43" s="76"/>
      <c r="DH43" s="76"/>
      <c r="DI43" s="76"/>
      <c r="DJ43" s="76"/>
      <c r="DK43" s="77"/>
      <c r="DL43" s="78"/>
    </row>
    <row r="44" spans="2:116" ht="15" x14ac:dyDescent="0.2">
      <c r="B44" s="59" t="s">
        <v>130</v>
      </c>
      <c r="C44" s="60" t="s">
        <v>110</v>
      </c>
      <c r="D44" s="61"/>
      <c r="E44" s="61"/>
      <c r="F44" s="61" t="s">
        <v>123</v>
      </c>
      <c r="G44" s="84">
        <f t="shared" si="2"/>
        <v>15</v>
      </c>
      <c r="H44" s="41">
        <f t="shared" si="3"/>
        <v>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19"/>
      <c r="U44" s="119"/>
      <c r="V44" s="120"/>
      <c r="W44" s="121"/>
      <c r="X44" s="118"/>
      <c r="Y44" s="118"/>
      <c r="Z44" s="118"/>
      <c r="AA44" s="118"/>
      <c r="AB44" s="118"/>
      <c r="AC44" s="118"/>
      <c r="AD44" s="118"/>
      <c r="AE44" s="118"/>
      <c r="AF44" s="118"/>
      <c r="AG44" s="119"/>
      <c r="AH44" s="119"/>
      <c r="AI44" s="119"/>
      <c r="AJ44" s="120"/>
      <c r="AK44" s="121"/>
      <c r="AL44" s="118">
        <v>15</v>
      </c>
      <c r="AM44" s="118"/>
      <c r="AN44" s="118"/>
      <c r="AO44" s="118"/>
      <c r="AP44" s="118"/>
      <c r="AQ44" s="118"/>
      <c r="AR44" s="118"/>
      <c r="AS44" s="118"/>
      <c r="AT44" s="118"/>
      <c r="AU44" s="119"/>
      <c r="AV44" s="119"/>
      <c r="AW44" s="119"/>
      <c r="AX44" s="120">
        <v>2</v>
      </c>
      <c r="AY44" s="121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9"/>
      <c r="BK44" s="119"/>
      <c r="BL44" s="120"/>
      <c r="BM44" s="121"/>
      <c r="BN44" s="118"/>
      <c r="BO44" s="118"/>
      <c r="BP44" s="118"/>
      <c r="BQ44" s="118"/>
      <c r="BR44" s="118"/>
      <c r="BS44" s="118"/>
      <c r="BT44" s="118"/>
      <c r="BU44" s="118"/>
      <c r="BV44" s="118"/>
      <c r="BW44" s="119"/>
      <c r="BX44" s="119"/>
      <c r="BY44" s="119"/>
      <c r="BZ44" s="120"/>
      <c r="CA44" s="121"/>
      <c r="CB44" s="118"/>
      <c r="CC44" s="118"/>
      <c r="CD44" s="118"/>
      <c r="CE44" s="118"/>
      <c r="CF44" s="118"/>
      <c r="CG44" s="118"/>
      <c r="CH44" s="118"/>
      <c r="CI44" s="118"/>
      <c r="CJ44" s="118"/>
      <c r="CK44" s="119"/>
      <c r="CL44" s="119"/>
      <c r="CM44" s="119"/>
      <c r="CN44" s="120"/>
      <c r="CO44" s="79"/>
      <c r="CP44" s="76"/>
      <c r="CQ44" s="76"/>
      <c r="CR44" s="76"/>
      <c r="CS44" s="76"/>
      <c r="CT44" s="76"/>
      <c r="CU44" s="76"/>
      <c r="CV44" s="76"/>
      <c r="CW44" s="76"/>
      <c r="CX44" s="76"/>
      <c r="CY44" s="77"/>
      <c r="CZ44" s="78"/>
      <c r="DA44" s="79"/>
      <c r="DB44" s="76"/>
      <c r="DC44" s="76"/>
      <c r="DD44" s="76"/>
      <c r="DE44" s="76"/>
      <c r="DF44" s="76"/>
      <c r="DG44" s="76"/>
      <c r="DH44" s="76"/>
      <c r="DI44" s="76"/>
      <c r="DJ44" s="76"/>
      <c r="DK44" s="77"/>
      <c r="DL44" s="78"/>
    </row>
    <row r="45" spans="2:116" ht="15" x14ac:dyDescent="0.2">
      <c r="B45" s="59" t="s">
        <v>131</v>
      </c>
      <c r="C45" s="60" t="s">
        <v>111</v>
      </c>
      <c r="D45" s="61" t="s">
        <v>122</v>
      </c>
      <c r="E45" s="61"/>
      <c r="F45" s="185"/>
      <c r="G45" s="84">
        <f t="shared" si="2"/>
        <v>15</v>
      </c>
      <c r="H45" s="41">
        <f t="shared" si="3"/>
        <v>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  <c r="T45" s="119"/>
      <c r="U45" s="119"/>
      <c r="V45" s="120"/>
      <c r="W45" s="121">
        <v>15</v>
      </c>
      <c r="X45" s="118"/>
      <c r="Y45" s="118"/>
      <c r="Z45" s="118"/>
      <c r="AA45" s="118"/>
      <c r="AB45" s="118"/>
      <c r="AC45" s="118"/>
      <c r="AD45" s="118"/>
      <c r="AE45" s="118"/>
      <c r="AF45" s="118"/>
      <c r="AG45" s="119"/>
      <c r="AH45" s="119"/>
      <c r="AI45" s="119"/>
      <c r="AJ45" s="120">
        <v>1</v>
      </c>
      <c r="AK45" s="121"/>
      <c r="AL45" s="118"/>
      <c r="AM45" s="118"/>
      <c r="AN45" s="118"/>
      <c r="AO45" s="118"/>
      <c r="AP45" s="118"/>
      <c r="AQ45" s="118"/>
      <c r="AR45" s="118"/>
      <c r="AS45" s="118"/>
      <c r="AT45" s="118"/>
      <c r="AU45" s="119"/>
      <c r="AV45" s="119"/>
      <c r="AW45" s="119"/>
      <c r="AX45" s="120"/>
      <c r="AY45" s="121"/>
      <c r="AZ45" s="118"/>
      <c r="BA45" s="118"/>
      <c r="BB45" s="118"/>
      <c r="BC45" s="118"/>
      <c r="BD45" s="118"/>
      <c r="BE45" s="118"/>
      <c r="BF45" s="118"/>
      <c r="BG45" s="118"/>
      <c r="BH45" s="118"/>
      <c r="BI45" s="119"/>
      <c r="BJ45" s="119"/>
      <c r="BK45" s="119"/>
      <c r="BL45" s="120"/>
      <c r="BM45" s="121"/>
      <c r="BN45" s="118"/>
      <c r="BO45" s="118"/>
      <c r="BP45" s="118"/>
      <c r="BQ45" s="118"/>
      <c r="BR45" s="118"/>
      <c r="BS45" s="118"/>
      <c r="BT45" s="118"/>
      <c r="BU45" s="118"/>
      <c r="BV45" s="118"/>
      <c r="BW45" s="119"/>
      <c r="BX45" s="119"/>
      <c r="BY45" s="119"/>
      <c r="BZ45" s="120"/>
      <c r="CA45" s="121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9"/>
      <c r="CM45" s="119"/>
      <c r="CN45" s="120"/>
      <c r="CO45" s="79"/>
      <c r="CP45" s="76"/>
      <c r="CQ45" s="76"/>
      <c r="CR45" s="76"/>
      <c r="CS45" s="76"/>
      <c r="CT45" s="76"/>
      <c r="CU45" s="76"/>
      <c r="CV45" s="76"/>
      <c r="CW45" s="76"/>
      <c r="CX45" s="76"/>
      <c r="CY45" s="77"/>
      <c r="CZ45" s="78"/>
      <c r="DA45" s="79"/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78"/>
    </row>
    <row r="46" spans="2:116" ht="15" x14ac:dyDescent="0.2">
      <c r="B46" s="59" t="s">
        <v>132</v>
      </c>
      <c r="C46" s="60" t="s">
        <v>111</v>
      </c>
      <c r="D46" s="61"/>
      <c r="E46" s="61"/>
      <c r="F46" s="61" t="s">
        <v>122</v>
      </c>
      <c r="G46" s="84">
        <f t="shared" si="2"/>
        <v>15</v>
      </c>
      <c r="H46" s="41">
        <f t="shared" si="3"/>
        <v>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9"/>
      <c r="T46" s="119"/>
      <c r="U46" s="119"/>
      <c r="V46" s="120"/>
      <c r="W46" s="121"/>
      <c r="X46" s="118">
        <v>15</v>
      </c>
      <c r="Y46" s="118"/>
      <c r="Z46" s="118"/>
      <c r="AA46" s="118"/>
      <c r="AB46" s="118"/>
      <c r="AC46" s="118"/>
      <c r="AD46" s="118"/>
      <c r="AE46" s="118"/>
      <c r="AF46" s="118"/>
      <c r="AG46" s="119"/>
      <c r="AH46" s="119"/>
      <c r="AI46" s="119"/>
      <c r="AJ46" s="120">
        <v>2</v>
      </c>
      <c r="AK46" s="121"/>
      <c r="AL46" s="118"/>
      <c r="AM46" s="118"/>
      <c r="AN46" s="118"/>
      <c r="AO46" s="118"/>
      <c r="AP46" s="118"/>
      <c r="AQ46" s="118"/>
      <c r="AR46" s="118"/>
      <c r="AS46" s="118"/>
      <c r="AT46" s="118"/>
      <c r="AU46" s="119"/>
      <c r="AV46" s="119"/>
      <c r="AW46" s="119"/>
      <c r="AX46" s="120"/>
      <c r="AY46" s="121"/>
      <c r="AZ46" s="118"/>
      <c r="BA46" s="118"/>
      <c r="BB46" s="118"/>
      <c r="BC46" s="118"/>
      <c r="BD46" s="118"/>
      <c r="BE46" s="118"/>
      <c r="BF46" s="118"/>
      <c r="BG46" s="118"/>
      <c r="BH46" s="118"/>
      <c r="BI46" s="119"/>
      <c r="BJ46" s="119"/>
      <c r="BK46" s="119"/>
      <c r="BL46" s="120"/>
      <c r="BM46" s="121"/>
      <c r="BN46" s="118"/>
      <c r="BO46" s="118"/>
      <c r="BP46" s="118"/>
      <c r="BQ46" s="118"/>
      <c r="BR46" s="118"/>
      <c r="BS46" s="118"/>
      <c r="BT46" s="118"/>
      <c r="BU46" s="118"/>
      <c r="BV46" s="118"/>
      <c r="BW46" s="119"/>
      <c r="BX46" s="119"/>
      <c r="BY46" s="119"/>
      <c r="BZ46" s="120"/>
      <c r="CA46" s="121"/>
      <c r="CB46" s="118"/>
      <c r="CC46" s="118"/>
      <c r="CD46" s="118"/>
      <c r="CE46" s="118"/>
      <c r="CF46" s="118"/>
      <c r="CG46" s="118"/>
      <c r="CH46" s="118"/>
      <c r="CI46" s="118"/>
      <c r="CJ46" s="118"/>
      <c r="CK46" s="119"/>
      <c r="CL46" s="119"/>
      <c r="CM46" s="119"/>
      <c r="CN46" s="120"/>
      <c r="CO46" s="79"/>
      <c r="CP46" s="76"/>
      <c r="CQ46" s="76"/>
      <c r="CR46" s="76"/>
      <c r="CS46" s="76"/>
      <c r="CT46" s="76"/>
      <c r="CU46" s="76"/>
      <c r="CV46" s="76"/>
      <c r="CW46" s="76"/>
      <c r="CX46" s="76"/>
      <c r="CY46" s="77"/>
      <c r="CZ46" s="78"/>
      <c r="DA46" s="79"/>
      <c r="DB46" s="76"/>
      <c r="DC46" s="76"/>
      <c r="DD46" s="76"/>
      <c r="DE46" s="76"/>
      <c r="DF46" s="76"/>
      <c r="DG46" s="76"/>
      <c r="DH46" s="76"/>
      <c r="DI46" s="76"/>
      <c r="DJ46" s="76"/>
      <c r="DK46" s="77"/>
      <c r="DL46" s="78"/>
    </row>
    <row r="47" spans="2:116" ht="15" x14ac:dyDescent="0.2">
      <c r="B47" s="59"/>
      <c r="C47" s="60"/>
      <c r="D47" s="61"/>
      <c r="E47" s="61"/>
      <c r="F47" s="61"/>
      <c r="G47" s="84"/>
      <c r="H47" s="41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9"/>
      <c r="T47" s="119"/>
      <c r="U47" s="119"/>
      <c r="V47" s="120"/>
      <c r="W47" s="121"/>
      <c r="X47" s="118"/>
      <c r="Y47" s="118"/>
      <c r="Z47" s="118"/>
      <c r="AA47" s="118"/>
      <c r="AB47" s="118"/>
      <c r="AC47" s="118"/>
      <c r="AD47" s="118"/>
      <c r="AE47" s="118"/>
      <c r="AF47" s="118"/>
      <c r="AG47" s="119"/>
      <c r="AH47" s="119"/>
      <c r="AI47" s="119"/>
      <c r="AJ47" s="120"/>
      <c r="AK47" s="121"/>
      <c r="AL47" s="118"/>
      <c r="AM47" s="118"/>
      <c r="AN47" s="118"/>
      <c r="AO47" s="118"/>
      <c r="AP47" s="118"/>
      <c r="AQ47" s="118"/>
      <c r="AR47" s="118"/>
      <c r="AS47" s="118"/>
      <c r="AT47" s="118"/>
      <c r="AU47" s="119"/>
      <c r="AV47" s="119"/>
      <c r="AW47" s="119"/>
      <c r="AX47" s="120"/>
      <c r="AY47" s="121"/>
      <c r="AZ47" s="118"/>
      <c r="BA47" s="118"/>
      <c r="BB47" s="118"/>
      <c r="BC47" s="118"/>
      <c r="BD47" s="118"/>
      <c r="BE47" s="118"/>
      <c r="BF47" s="118"/>
      <c r="BG47" s="118"/>
      <c r="BH47" s="118"/>
      <c r="BI47" s="119"/>
      <c r="BJ47" s="119"/>
      <c r="BK47" s="119"/>
      <c r="BL47" s="120"/>
      <c r="BM47" s="121"/>
      <c r="BN47" s="118"/>
      <c r="BO47" s="118"/>
      <c r="BP47" s="118"/>
      <c r="BQ47" s="118"/>
      <c r="BR47" s="118"/>
      <c r="BS47" s="118"/>
      <c r="BT47" s="118"/>
      <c r="BU47" s="118"/>
      <c r="BV47" s="118"/>
      <c r="BW47" s="119"/>
      <c r="BX47" s="119"/>
      <c r="BY47" s="119"/>
      <c r="BZ47" s="120"/>
      <c r="CA47" s="121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9"/>
      <c r="CM47" s="119"/>
      <c r="CN47" s="120"/>
      <c r="CO47" s="79"/>
      <c r="CP47" s="76"/>
      <c r="CQ47" s="76"/>
      <c r="CR47" s="76"/>
      <c r="CS47" s="76"/>
      <c r="CT47" s="76"/>
      <c r="CU47" s="76"/>
      <c r="CV47" s="76"/>
      <c r="CW47" s="76"/>
      <c r="CX47" s="76"/>
      <c r="CY47" s="77"/>
      <c r="CZ47" s="78"/>
      <c r="DA47" s="79"/>
      <c r="DB47" s="76"/>
      <c r="DC47" s="76"/>
      <c r="DD47" s="76"/>
      <c r="DE47" s="76"/>
      <c r="DF47" s="76"/>
      <c r="DG47" s="76"/>
      <c r="DH47" s="76"/>
      <c r="DI47" s="76"/>
      <c r="DJ47" s="76"/>
      <c r="DK47" s="77"/>
      <c r="DL47" s="78"/>
    </row>
    <row r="48" spans="2:116" ht="15.75" x14ac:dyDescent="0.25">
      <c r="B48" s="260" t="s">
        <v>18</v>
      </c>
      <c r="C48" s="258"/>
      <c r="D48" s="258"/>
      <c r="E48" s="258"/>
      <c r="F48" s="261"/>
      <c r="G48" s="42">
        <f>SUM(G35:G47)</f>
        <v>155</v>
      </c>
      <c r="H48" s="43">
        <f>SUM(H35:H47)</f>
        <v>18</v>
      </c>
      <c r="I48" s="124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27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6"/>
      <c r="AK48" s="127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6"/>
      <c r="AY48" s="127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6"/>
      <c r="BM48" s="127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6"/>
      <c r="CA48" s="127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6"/>
      <c r="CO48" s="35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6">
        <f>SUM(CZ35:CZ47)</f>
        <v>0</v>
      </c>
      <c r="DA48" s="3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6">
        <f>SUM(DL35:DL47)</f>
        <v>0</v>
      </c>
    </row>
    <row r="49" spans="2:116" s="17" customFormat="1" ht="15.75" x14ac:dyDescent="0.25">
      <c r="B49" s="266" t="s">
        <v>239</v>
      </c>
      <c r="C49" s="267"/>
      <c r="D49" s="267"/>
      <c r="E49" s="267"/>
      <c r="F49" s="267"/>
      <c r="G49" s="268"/>
      <c r="H49" s="269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26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26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26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26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26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26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36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36"/>
    </row>
    <row r="50" spans="2:116" ht="15.75" x14ac:dyDescent="0.25">
      <c r="B50" s="202" t="s">
        <v>240</v>
      </c>
      <c r="C50" s="202"/>
      <c r="D50" s="202"/>
      <c r="E50" s="202"/>
      <c r="F50" s="202"/>
      <c r="G50" s="202"/>
      <c r="H50" s="20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6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6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6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6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6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6"/>
      <c r="CO50" s="79"/>
      <c r="CP50" s="76"/>
      <c r="CQ50" s="76"/>
      <c r="CR50" s="76"/>
      <c r="CS50" s="76"/>
      <c r="CT50" s="76"/>
      <c r="CU50" s="76"/>
      <c r="CV50" s="76"/>
      <c r="CW50" s="76"/>
      <c r="CX50" s="76"/>
      <c r="CY50" s="77"/>
      <c r="CZ50" s="78"/>
      <c r="DA50" s="79"/>
      <c r="DB50" s="76"/>
      <c r="DC50" s="76"/>
      <c r="DD50" s="76"/>
      <c r="DE50" s="76"/>
      <c r="DF50" s="76"/>
      <c r="DG50" s="76"/>
      <c r="DH50" s="76"/>
      <c r="DI50" s="76"/>
      <c r="DJ50" s="76"/>
      <c r="DK50" s="77"/>
      <c r="DL50" s="78"/>
    </row>
    <row r="51" spans="2:116" ht="15" x14ac:dyDescent="0.2">
      <c r="B51" s="62" t="s">
        <v>121</v>
      </c>
      <c r="C51" s="65" t="s">
        <v>103</v>
      </c>
      <c r="D51" s="63"/>
      <c r="E51" s="63"/>
      <c r="F51" s="63" t="s">
        <v>121</v>
      </c>
      <c r="G51" s="46">
        <f>SUM(I51:U51,W51:AI51,AK51:AW51,AY51:BK51,BM51:BY51,CA51:CM51,CO50:CY50,DA50:DK50)</f>
        <v>10</v>
      </c>
      <c r="H51" s="44">
        <f>SUM(V51,AJ51,AX51,BL51,BZ51,CN51,CZ50,DL50)</f>
        <v>1</v>
      </c>
      <c r="I51" s="118">
        <v>10</v>
      </c>
      <c r="J51" s="118"/>
      <c r="K51" s="118"/>
      <c r="L51" s="118"/>
      <c r="M51" s="118"/>
      <c r="N51" s="118"/>
      <c r="O51" s="118"/>
      <c r="P51" s="118"/>
      <c r="Q51" s="118"/>
      <c r="R51" s="118"/>
      <c r="S51" s="119"/>
      <c r="T51" s="119"/>
      <c r="U51" s="119"/>
      <c r="V51" s="120">
        <v>1</v>
      </c>
      <c r="W51" s="121"/>
      <c r="X51" s="118"/>
      <c r="Y51" s="118"/>
      <c r="Z51" s="118"/>
      <c r="AA51" s="118"/>
      <c r="AB51" s="118"/>
      <c r="AC51" s="118"/>
      <c r="AD51" s="118"/>
      <c r="AE51" s="118"/>
      <c r="AF51" s="118"/>
      <c r="AG51" s="119"/>
      <c r="AH51" s="119"/>
      <c r="AI51" s="119"/>
      <c r="AJ51" s="120"/>
      <c r="AK51" s="121"/>
      <c r="AL51" s="118"/>
      <c r="AM51" s="118"/>
      <c r="AN51" s="118"/>
      <c r="AO51" s="118"/>
      <c r="AP51" s="118"/>
      <c r="AQ51" s="118"/>
      <c r="AR51" s="118"/>
      <c r="AS51" s="118"/>
      <c r="AT51" s="118"/>
      <c r="AU51" s="119"/>
      <c r="AV51" s="119"/>
      <c r="AW51" s="119"/>
      <c r="AX51" s="120"/>
      <c r="AY51" s="121"/>
      <c r="AZ51" s="118"/>
      <c r="BA51" s="118"/>
      <c r="BB51" s="118"/>
      <c r="BC51" s="118"/>
      <c r="BD51" s="118"/>
      <c r="BE51" s="118"/>
      <c r="BF51" s="118"/>
      <c r="BG51" s="118"/>
      <c r="BH51" s="118"/>
      <c r="BI51" s="119"/>
      <c r="BJ51" s="119"/>
      <c r="BK51" s="119"/>
      <c r="BL51" s="120"/>
      <c r="BM51" s="121"/>
      <c r="BN51" s="118"/>
      <c r="BO51" s="118"/>
      <c r="BP51" s="118"/>
      <c r="BQ51" s="118"/>
      <c r="BR51" s="118"/>
      <c r="BS51" s="118"/>
      <c r="BT51" s="118"/>
      <c r="BU51" s="118"/>
      <c r="BV51" s="118"/>
      <c r="BW51" s="119"/>
      <c r="BX51" s="119"/>
      <c r="BY51" s="119"/>
      <c r="BZ51" s="120"/>
      <c r="CA51" s="121"/>
      <c r="CB51" s="118"/>
      <c r="CC51" s="118"/>
      <c r="CD51" s="118"/>
      <c r="CE51" s="118"/>
      <c r="CF51" s="118"/>
      <c r="CG51" s="118"/>
      <c r="CH51" s="118"/>
      <c r="CI51" s="118"/>
      <c r="CJ51" s="118"/>
      <c r="CK51" s="119"/>
      <c r="CL51" s="119"/>
      <c r="CM51" s="119"/>
      <c r="CN51" s="120"/>
      <c r="CO51" s="79"/>
      <c r="CP51" s="76"/>
      <c r="CQ51" s="76"/>
      <c r="CR51" s="76"/>
      <c r="CS51" s="76"/>
      <c r="CT51" s="76"/>
      <c r="CU51" s="76"/>
      <c r="CV51" s="76"/>
      <c r="CW51" s="76"/>
      <c r="CX51" s="76"/>
      <c r="CY51" s="77"/>
      <c r="CZ51" s="78"/>
      <c r="DA51" s="79"/>
      <c r="DB51" s="76"/>
      <c r="DC51" s="76"/>
      <c r="DD51" s="76"/>
      <c r="DE51" s="76"/>
      <c r="DF51" s="76"/>
      <c r="DG51" s="76"/>
      <c r="DH51" s="76"/>
      <c r="DI51" s="76"/>
      <c r="DJ51" s="76"/>
      <c r="DK51" s="77"/>
      <c r="DL51" s="78"/>
    </row>
    <row r="52" spans="2:116" ht="15" x14ac:dyDescent="0.2">
      <c r="B52" s="62" t="s">
        <v>122</v>
      </c>
      <c r="C52" s="65" t="s">
        <v>103</v>
      </c>
      <c r="D52" s="63"/>
      <c r="E52" s="63"/>
      <c r="F52" s="63" t="s">
        <v>121</v>
      </c>
      <c r="G52" s="46">
        <f t="shared" ref="G52:G60" si="4">SUM(I52:U52,W52:AI52,AK52:AW52,AY52:BK52,BM52:BY52,CA52:CM52,CO52:CY52,DA52:DK52)</f>
        <v>10</v>
      </c>
      <c r="H52" s="44">
        <f t="shared" ref="H52:H60" si="5">SUM(V52,AJ52,AX52,BL52,BZ52,CN52,CZ52,DL52)</f>
        <v>2</v>
      </c>
      <c r="I52" s="118"/>
      <c r="J52" s="118">
        <v>10</v>
      </c>
      <c r="K52" s="118"/>
      <c r="L52" s="118"/>
      <c r="M52" s="118"/>
      <c r="N52" s="118"/>
      <c r="O52" s="118"/>
      <c r="P52" s="118"/>
      <c r="Q52" s="118"/>
      <c r="R52" s="118"/>
      <c r="S52" s="119"/>
      <c r="T52" s="119"/>
      <c r="U52" s="119"/>
      <c r="V52" s="120">
        <v>2</v>
      </c>
      <c r="W52" s="121"/>
      <c r="X52" s="118"/>
      <c r="Y52" s="118"/>
      <c r="Z52" s="118"/>
      <c r="AA52" s="118"/>
      <c r="AB52" s="118"/>
      <c r="AC52" s="118"/>
      <c r="AD52" s="118"/>
      <c r="AE52" s="118"/>
      <c r="AF52" s="118"/>
      <c r="AG52" s="119"/>
      <c r="AH52" s="119"/>
      <c r="AI52" s="119"/>
      <c r="AJ52" s="120"/>
      <c r="AK52" s="121"/>
      <c r="AL52" s="118"/>
      <c r="AM52" s="118"/>
      <c r="AN52" s="118"/>
      <c r="AO52" s="118"/>
      <c r="AP52" s="118"/>
      <c r="AQ52" s="118"/>
      <c r="AR52" s="118"/>
      <c r="AS52" s="118"/>
      <c r="AT52" s="118"/>
      <c r="AU52" s="119"/>
      <c r="AV52" s="119"/>
      <c r="AW52" s="119"/>
      <c r="AX52" s="120"/>
      <c r="AY52" s="121"/>
      <c r="AZ52" s="118"/>
      <c r="BA52" s="118"/>
      <c r="BB52" s="118"/>
      <c r="BC52" s="118"/>
      <c r="BD52" s="118"/>
      <c r="BE52" s="118"/>
      <c r="BF52" s="118"/>
      <c r="BG52" s="118"/>
      <c r="BH52" s="118"/>
      <c r="BI52" s="119"/>
      <c r="BJ52" s="119"/>
      <c r="BK52" s="119"/>
      <c r="BL52" s="120"/>
      <c r="BM52" s="121"/>
      <c r="BN52" s="118"/>
      <c r="BO52" s="118"/>
      <c r="BP52" s="118"/>
      <c r="BQ52" s="118"/>
      <c r="BR52" s="118"/>
      <c r="BS52" s="118"/>
      <c r="BT52" s="118"/>
      <c r="BU52" s="118"/>
      <c r="BV52" s="118"/>
      <c r="BW52" s="119"/>
      <c r="BX52" s="119"/>
      <c r="BY52" s="119"/>
      <c r="BZ52" s="120"/>
      <c r="CA52" s="121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9"/>
      <c r="CM52" s="119"/>
      <c r="CN52" s="120"/>
      <c r="CO52" s="79"/>
      <c r="CP52" s="76"/>
      <c r="CQ52" s="76"/>
      <c r="CR52" s="76"/>
      <c r="CS52" s="76"/>
      <c r="CT52" s="76"/>
      <c r="CU52" s="76"/>
      <c r="CV52" s="76"/>
      <c r="CW52" s="76"/>
      <c r="CX52" s="76"/>
      <c r="CY52" s="77"/>
      <c r="CZ52" s="78"/>
      <c r="DA52" s="79"/>
      <c r="DB52" s="76"/>
      <c r="DC52" s="76"/>
      <c r="DD52" s="76"/>
      <c r="DE52" s="76"/>
      <c r="DF52" s="76"/>
      <c r="DG52" s="76"/>
      <c r="DH52" s="76"/>
      <c r="DI52" s="76"/>
      <c r="DJ52" s="76"/>
      <c r="DK52" s="77"/>
      <c r="DL52" s="78"/>
    </row>
    <row r="53" spans="2:116" ht="15" x14ac:dyDescent="0.2">
      <c r="B53" s="62" t="s">
        <v>123</v>
      </c>
      <c r="C53" s="65" t="s">
        <v>104</v>
      </c>
      <c r="D53" s="63"/>
      <c r="E53" s="63"/>
      <c r="F53" s="63" t="s">
        <v>121</v>
      </c>
      <c r="G53" s="46">
        <f t="shared" si="4"/>
        <v>30</v>
      </c>
      <c r="H53" s="44">
        <f t="shared" si="5"/>
        <v>2</v>
      </c>
      <c r="I53" s="118"/>
      <c r="J53" s="118"/>
      <c r="K53" s="122"/>
      <c r="L53" s="118"/>
      <c r="M53" s="118"/>
      <c r="N53" s="118"/>
      <c r="O53" s="118"/>
      <c r="P53" s="118"/>
      <c r="Q53" s="118">
        <v>30</v>
      </c>
      <c r="R53" s="118"/>
      <c r="S53" s="119"/>
      <c r="T53" s="119"/>
      <c r="U53" s="119"/>
      <c r="V53" s="120">
        <v>2</v>
      </c>
      <c r="W53" s="121"/>
      <c r="X53" s="118"/>
      <c r="Y53" s="122"/>
      <c r="Z53" s="118"/>
      <c r="AA53" s="118"/>
      <c r="AB53" s="118"/>
      <c r="AC53" s="118"/>
      <c r="AD53" s="118"/>
      <c r="AE53" s="118"/>
      <c r="AF53" s="118"/>
      <c r="AG53" s="119"/>
      <c r="AH53" s="119"/>
      <c r="AI53" s="119"/>
      <c r="AJ53" s="120"/>
      <c r="AK53" s="121"/>
      <c r="AL53" s="118"/>
      <c r="AM53" s="118"/>
      <c r="AN53" s="118"/>
      <c r="AO53" s="118"/>
      <c r="AP53" s="118"/>
      <c r="AQ53" s="118"/>
      <c r="AR53" s="118"/>
      <c r="AS53" s="118"/>
      <c r="AT53" s="118"/>
      <c r="AU53" s="119"/>
      <c r="AV53" s="119"/>
      <c r="AW53" s="119"/>
      <c r="AX53" s="120"/>
      <c r="AY53" s="121"/>
      <c r="AZ53" s="118"/>
      <c r="BA53" s="118"/>
      <c r="BB53" s="118"/>
      <c r="BC53" s="118"/>
      <c r="BD53" s="118"/>
      <c r="BE53" s="118"/>
      <c r="BF53" s="118"/>
      <c r="BG53" s="118"/>
      <c r="BH53" s="118"/>
      <c r="BI53" s="119"/>
      <c r="BJ53" s="119"/>
      <c r="BK53" s="119"/>
      <c r="BL53" s="120"/>
      <c r="BM53" s="121"/>
      <c r="BN53" s="118"/>
      <c r="BO53" s="118"/>
      <c r="BP53" s="118"/>
      <c r="BQ53" s="118"/>
      <c r="BR53" s="118"/>
      <c r="BS53" s="118"/>
      <c r="BT53" s="118"/>
      <c r="BU53" s="118"/>
      <c r="BV53" s="118"/>
      <c r="BW53" s="119"/>
      <c r="BX53" s="119"/>
      <c r="BY53" s="119"/>
      <c r="BZ53" s="120"/>
      <c r="CA53" s="121"/>
      <c r="CB53" s="118"/>
      <c r="CC53" s="118"/>
      <c r="CD53" s="118"/>
      <c r="CE53" s="118"/>
      <c r="CF53" s="118"/>
      <c r="CG53" s="118"/>
      <c r="CH53" s="118"/>
      <c r="CI53" s="118"/>
      <c r="CJ53" s="118"/>
      <c r="CK53" s="119"/>
      <c r="CL53" s="119"/>
      <c r="CM53" s="119"/>
      <c r="CN53" s="120"/>
      <c r="CO53" s="79"/>
      <c r="CP53" s="76"/>
      <c r="CQ53" s="76"/>
      <c r="CR53" s="76"/>
      <c r="CS53" s="76"/>
      <c r="CT53" s="76"/>
      <c r="CU53" s="76"/>
      <c r="CV53" s="76"/>
      <c r="CW53" s="76"/>
      <c r="CX53" s="76"/>
      <c r="CY53" s="77"/>
      <c r="CZ53" s="78"/>
      <c r="DA53" s="79"/>
      <c r="DB53" s="76"/>
      <c r="DC53" s="76"/>
      <c r="DD53" s="76"/>
      <c r="DE53" s="76"/>
      <c r="DF53" s="76"/>
      <c r="DG53" s="76"/>
      <c r="DH53" s="76"/>
      <c r="DI53" s="76"/>
      <c r="DJ53" s="76"/>
      <c r="DK53" s="77"/>
      <c r="DL53" s="78"/>
    </row>
    <row r="54" spans="2:116" ht="15" x14ac:dyDescent="0.2">
      <c r="B54" s="62" t="s">
        <v>124</v>
      </c>
      <c r="C54" s="151" t="s">
        <v>209</v>
      </c>
      <c r="D54" s="152" t="s">
        <v>123</v>
      </c>
      <c r="E54" s="152"/>
      <c r="F54" s="152" t="s">
        <v>212</v>
      </c>
      <c r="G54" s="153">
        <f t="shared" si="4"/>
        <v>120</v>
      </c>
      <c r="H54" s="44">
        <f t="shared" si="5"/>
        <v>8</v>
      </c>
      <c r="I54" s="118"/>
      <c r="J54" s="118"/>
      <c r="K54" s="118">
        <v>30</v>
      </c>
      <c r="L54" s="118"/>
      <c r="M54" s="118"/>
      <c r="N54" s="118"/>
      <c r="O54" s="118"/>
      <c r="P54" s="118"/>
      <c r="Q54" s="118"/>
      <c r="R54" s="118"/>
      <c r="S54" s="119"/>
      <c r="T54" s="119"/>
      <c r="U54" s="119"/>
      <c r="V54" s="120">
        <v>2</v>
      </c>
      <c r="W54" s="121"/>
      <c r="X54" s="118"/>
      <c r="Y54" s="118">
        <v>45</v>
      </c>
      <c r="Z54" s="118"/>
      <c r="AA54" s="118"/>
      <c r="AB54" s="118"/>
      <c r="AC54" s="118"/>
      <c r="AD54" s="118"/>
      <c r="AE54" s="118"/>
      <c r="AF54" s="118"/>
      <c r="AG54" s="119"/>
      <c r="AH54" s="119"/>
      <c r="AI54" s="119"/>
      <c r="AJ54" s="120">
        <v>3</v>
      </c>
      <c r="AK54" s="121"/>
      <c r="AL54" s="118"/>
      <c r="AM54" s="118">
        <v>45</v>
      </c>
      <c r="AN54" s="118"/>
      <c r="AO54" s="118"/>
      <c r="AP54" s="118"/>
      <c r="AQ54" s="118"/>
      <c r="AR54" s="118"/>
      <c r="AS54" s="118"/>
      <c r="AT54" s="118"/>
      <c r="AU54" s="119"/>
      <c r="AV54" s="119"/>
      <c r="AW54" s="119"/>
      <c r="AX54" s="120">
        <v>3</v>
      </c>
      <c r="AY54" s="121"/>
      <c r="AZ54" s="118"/>
      <c r="BA54" s="118"/>
      <c r="BB54" s="118"/>
      <c r="BC54" s="118"/>
      <c r="BD54" s="118"/>
      <c r="BE54" s="118"/>
      <c r="BF54" s="118"/>
      <c r="BG54" s="118"/>
      <c r="BH54" s="118"/>
      <c r="BI54" s="119"/>
      <c r="BJ54" s="119"/>
      <c r="BK54" s="119"/>
      <c r="BL54" s="120"/>
      <c r="BM54" s="121"/>
      <c r="BN54" s="118"/>
      <c r="BO54" s="118"/>
      <c r="BP54" s="118"/>
      <c r="BQ54" s="118"/>
      <c r="BR54" s="118"/>
      <c r="BS54" s="118"/>
      <c r="BT54" s="118"/>
      <c r="BU54" s="118"/>
      <c r="BV54" s="118"/>
      <c r="BW54" s="119"/>
      <c r="BX54" s="119"/>
      <c r="BY54" s="119"/>
      <c r="BZ54" s="120"/>
      <c r="CA54" s="121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9"/>
      <c r="CM54" s="119"/>
      <c r="CN54" s="120"/>
      <c r="CO54" s="79"/>
      <c r="CP54" s="76"/>
      <c r="CQ54" s="76"/>
      <c r="CR54" s="76"/>
      <c r="CS54" s="76"/>
      <c r="CT54" s="76"/>
      <c r="CU54" s="76"/>
      <c r="CV54" s="76"/>
      <c r="CW54" s="76"/>
      <c r="CX54" s="76"/>
      <c r="CY54" s="77"/>
      <c r="CZ54" s="78"/>
      <c r="DA54" s="79"/>
      <c r="DB54" s="76"/>
      <c r="DC54" s="76"/>
      <c r="DD54" s="76"/>
      <c r="DE54" s="76"/>
      <c r="DF54" s="76"/>
      <c r="DG54" s="76"/>
      <c r="DH54" s="76"/>
      <c r="DI54" s="76"/>
      <c r="DJ54" s="76"/>
      <c r="DK54" s="77"/>
      <c r="DL54" s="78"/>
    </row>
    <row r="55" spans="2:116" ht="15" x14ac:dyDescent="0.2">
      <c r="B55" s="64" t="s">
        <v>125</v>
      </c>
      <c r="C55" s="151" t="s">
        <v>107</v>
      </c>
      <c r="D55" s="152" t="s">
        <v>126</v>
      </c>
      <c r="E55" s="152"/>
      <c r="F55" s="152"/>
      <c r="G55" s="153">
        <f t="shared" si="4"/>
        <v>15</v>
      </c>
      <c r="H55" s="44">
        <f t="shared" si="5"/>
        <v>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9"/>
      <c r="T55" s="119"/>
      <c r="U55" s="119"/>
      <c r="V55" s="120"/>
      <c r="W55" s="121"/>
      <c r="X55" s="118"/>
      <c r="Y55" s="118"/>
      <c r="Z55" s="118"/>
      <c r="AA55" s="118"/>
      <c r="AB55" s="118"/>
      <c r="AC55" s="118"/>
      <c r="AD55" s="118"/>
      <c r="AE55" s="118"/>
      <c r="AF55" s="118"/>
      <c r="AG55" s="119"/>
      <c r="AH55" s="119"/>
      <c r="AI55" s="119"/>
      <c r="AJ55" s="120"/>
      <c r="AK55" s="121"/>
      <c r="AL55" s="118"/>
      <c r="AM55" s="118"/>
      <c r="AN55" s="118"/>
      <c r="AO55" s="118"/>
      <c r="AP55" s="118"/>
      <c r="AQ55" s="118"/>
      <c r="AR55" s="118"/>
      <c r="AS55" s="118"/>
      <c r="AT55" s="118"/>
      <c r="AU55" s="119"/>
      <c r="AV55" s="119"/>
      <c r="AW55" s="119"/>
      <c r="AX55" s="120"/>
      <c r="AY55" s="121"/>
      <c r="AZ55" s="118"/>
      <c r="BA55" s="118"/>
      <c r="BB55" s="118"/>
      <c r="BC55" s="118"/>
      <c r="BD55" s="118"/>
      <c r="BE55" s="118"/>
      <c r="BF55" s="118"/>
      <c r="BG55" s="118"/>
      <c r="BH55" s="118"/>
      <c r="BI55" s="119"/>
      <c r="BJ55" s="119"/>
      <c r="BK55" s="119"/>
      <c r="BL55" s="120"/>
      <c r="BM55" s="121"/>
      <c r="BN55" s="118"/>
      <c r="BO55" s="118"/>
      <c r="BP55" s="118"/>
      <c r="BQ55" s="118"/>
      <c r="BR55" s="118"/>
      <c r="BS55" s="118"/>
      <c r="BT55" s="118"/>
      <c r="BU55" s="118"/>
      <c r="BV55" s="118"/>
      <c r="BW55" s="119"/>
      <c r="BX55" s="119"/>
      <c r="BY55" s="119"/>
      <c r="BZ55" s="120"/>
      <c r="CA55" s="121">
        <v>15</v>
      </c>
      <c r="CB55" s="118"/>
      <c r="CC55" s="118"/>
      <c r="CD55" s="118"/>
      <c r="CE55" s="118"/>
      <c r="CF55" s="118"/>
      <c r="CG55" s="118"/>
      <c r="CH55" s="118"/>
      <c r="CI55" s="118"/>
      <c r="CJ55" s="118"/>
      <c r="CK55" s="119"/>
      <c r="CL55" s="119"/>
      <c r="CM55" s="119"/>
      <c r="CN55" s="120">
        <v>1</v>
      </c>
      <c r="CO55" s="79"/>
      <c r="CP55" s="76"/>
      <c r="CQ55" s="76"/>
      <c r="CR55" s="76"/>
      <c r="CS55" s="76"/>
      <c r="CT55" s="76"/>
      <c r="CU55" s="76"/>
      <c r="CV55" s="76"/>
      <c r="CW55" s="76"/>
      <c r="CX55" s="76"/>
      <c r="CY55" s="77"/>
      <c r="CZ55" s="78"/>
      <c r="DA55" s="79"/>
      <c r="DB55" s="76"/>
      <c r="DC55" s="76"/>
      <c r="DD55" s="76"/>
      <c r="DE55" s="76"/>
      <c r="DF55" s="76"/>
      <c r="DG55" s="76"/>
      <c r="DH55" s="76"/>
      <c r="DI55" s="76"/>
      <c r="DJ55" s="76"/>
      <c r="DK55" s="77"/>
      <c r="DL55" s="78"/>
    </row>
    <row r="56" spans="2:116" ht="15" x14ac:dyDescent="0.2">
      <c r="B56" s="62" t="s">
        <v>126</v>
      </c>
      <c r="C56" s="151" t="s">
        <v>117</v>
      </c>
      <c r="D56" s="152"/>
      <c r="E56" s="152"/>
      <c r="F56" s="152" t="s">
        <v>123</v>
      </c>
      <c r="G56" s="153">
        <f t="shared" si="4"/>
        <v>15</v>
      </c>
      <c r="H56" s="44">
        <f t="shared" si="5"/>
        <v>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9"/>
      <c r="T56" s="119"/>
      <c r="U56" s="119"/>
      <c r="V56" s="120"/>
      <c r="W56" s="121"/>
      <c r="X56" s="118"/>
      <c r="Y56" s="118"/>
      <c r="Z56" s="118"/>
      <c r="AA56" s="118"/>
      <c r="AB56" s="118"/>
      <c r="AC56" s="118"/>
      <c r="AD56" s="118"/>
      <c r="AE56" s="118"/>
      <c r="AF56" s="118"/>
      <c r="AG56" s="119"/>
      <c r="AH56" s="119"/>
      <c r="AI56" s="119"/>
      <c r="AJ56" s="120"/>
      <c r="AK56" s="121">
        <v>15</v>
      </c>
      <c r="AL56" s="118"/>
      <c r="AM56" s="118"/>
      <c r="AN56" s="118"/>
      <c r="AO56" s="118"/>
      <c r="AP56" s="118"/>
      <c r="AQ56" s="118"/>
      <c r="AR56" s="118"/>
      <c r="AS56" s="118"/>
      <c r="AT56" s="118"/>
      <c r="AU56" s="119"/>
      <c r="AV56" s="119"/>
      <c r="AW56" s="119"/>
      <c r="AX56" s="120">
        <v>1</v>
      </c>
      <c r="AY56" s="121"/>
      <c r="AZ56" s="118"/>
      <c r="BA56" s="118"/>
      <c r="BB56" s="118"/>
      <c r="BC56" s="118"/>
      <c r="BD56" s="118"/>
      <c r="BE56" s="118"/>
      <c r="BF56" s="118"/>
      <c r="BG56" s="118"/>
      <c r="BH56" s="118"/>
      <c r="BI56" s="119"/>
      <c r="BJ56" s="119"/>
      <c r="BK56" s="119"/>
      <c r="BL56" s="120"/>
      <c r="BM56" s="121"/>
      <c r="BN56" s="118"/>
      <c r="BO56" s="118"/>
      <c r="BP56" s="118"/>
      <c r="BQ56" s="118"/>
      <c r="BR56" s="118"/>
      <c r="BS56" s="118"/>
      <c r="BT56" s="118"/>
      <c r="BU56" s="118"/>
      <c r="BV56" s="118"/>
      <c r="BW56" s="119"/>
      <c r="BX56" s="119"/>
      <c r="BY56" s="119"/>
      <c r="BZ56" s="120"/>
      <c r="CA56" s="121"/>
      <c r="CB56" s="118"/>
      <c r="CC56" s="118"/>
      <c r="CD56" s="118"/>
      <c r="CE56" s="118"/>
      <c r="CF56" s="118"/>
      <c r="CG56" s="118"/>
      <c r="CH56" s="118"/>
      <c r="CI56" s="118"/>
      <c r="CJ56" s="118"/>
      <c r="CK56" s="119"/>
      <c r="CL56" s="119"/>
      <c r="CM56" s="119"/>
      <c r="CN56" s="120"/>
      <c r="CO56" s="79"/>
      <c r="CP56" s="76"/>
      <c r="CQ56" s="76"/>
      <c r="CR56" s="76"/>
      <c r="CS56" s="76"/>
      <c r="CT56" s="76"/>
      <c r="CU56" s="76"/>
      <c r="CV56" s="76"/>
      <c r="CW56" s="76"/>
      <c r="CX56" s="76"/>
      <c r="CY56" s="77"/>
      <c r="CZ56" s="78"/>
      <c r="DA56" s="79"/>
      <c r="DB56" s="76"/>
      <c r="DC56" s="76"/>
      <c r="DD56" s="76"/>
      <c r="DE56" s="76"/>
      <c r="DF56" s="76"/>
      <c r="DG56" s="76"/>
      <c r="DH56" s="76"/>
      <c r="DI56" s="76"/>
      <c r="DJ56" s="76"/>
      <c r="DK56" s="77"/>
      <c r="DL56" s="78"/>
    </row>
    <row r="57" spans="2:116" ht="15" x14ac:dyDescent="0.2">
      <c r="B57" s="62" t="s">
        <v>127</v>
      </c>
      <c r="C57" s="151" t="s">
        <v>117</v>
      </c>
      <c r="D57" s="152"/>
      <c r="E57" s="152"/>
      <c r="F57" s="152" t="s">
        <v>123</v>
      </c>
      <c r="G57" s="153">
        <f>SUM(I57:U57,W57:AI57,AK57:AW57,AY57:BK57,BM57:BY57,CA57:CM57,CO57:CY57,DA57:DK57)</f>
        <v>15</v>
      </c>
      <c r="H57" s="44">
        <f>SUM(V57,AJ57,AX57,BL57,BZ57,CN57,CZ57,DL57)</f>
        <v>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9"/>
      <c r="T57" s="119"/>
      <c r="U57" s="119"/>
      <c r="V57" s="120"/>
      <c r="W57" s="121"/>
      <c r="X57" s="118"/>
      <c r="Y57" s="118"/>
      <c r="Z57" s="118"/>
      <c r="AA57" s="118"/>
      <c r="AB57" s="118"/>
      <c r="AC57" s="118"/>
      <c r="AD57" s="118"/>
      <c r="AE57" s="118"/>
      <c r="AF57" s="118"/>
      <c r="AG57" s="119"/>
      <c r="AH57" s="119"/>
      <c r="AI57" s="119"/>
      <c r="AJ57" s="120"/>
      <c r="AK57" s="121"/>
      <c r="AL57" s="118">
        <v>15</v>
      </c>
      <c r="AM57" s="118"/>
      <c r="AN57" s="118"/>
      <c r="AO57" s="118"/>
      <c r="AP57" s="118"/>
      <c r="AQ57" s="118"/>
      <c r="AR57" s="118"/>
      <c r="AS57" s="118"/>
      <c r="AT57" s="118"/>
      <c r="AU57" s="119"/>
      <c r="AV57" s="119"/>
      <c r="AW57" s="119"/>
      <c r="AX57" s="120">
        <v>2</v>
      </c>
      <c r="AY57" s="121"/>
      <c r="AZ57" s="118"/>
      <c r="BA57" s="118"/>
      <c r="BB57" s="118"/>
      <c r="BC57" s="118"/>
      <c r="BD57" s="118"/>
      <c r="BE57" s="118"/>
      <c r="BF57" s="118"/>
      <c r="BG57" s="118"/>
      <c r="BH57" s="118"/>
      <c r="BI57" s="119"/>
      <c r="BJ57" s="119"/>
      <c r="BK57" s="119"/>
      <c r="BL57" s="120"/>
      <c r="BM57" s="121"/>
      <c r="BN57" s="118"/>
      <c r="BO57" s="118"/>
      <c r="BP57" s="118"/>
      <c r="BQ57" s="118"/>
      <c r="BR57" s="118"/>
      <c r="BS57" s="118"/>
      <c r="BT57" s="118"/>
      <c r="BU57" s="118"/>
      <c r="BV57" s="118"/>
      <c r="BW57" s="119"/>
      <c r="BX57" s="119"/>
      <c r="BY57" s="119"/>
      <c r="BZ57" s="120"/>
      <c r="CA57" s="121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9"/>
      <c r="CM57" s="119"/>
      <c r="CN57" s="120"/>
      <c r="CO57" s="79"/>
      <c r="CP57" s="76"/>
      <c r="CQ57" s="76"/>
      <c r="CR57" s="76"/>
      <c r="CS57" s="76"/>
      <c r="CT57" s="76"/>
      <c r="CU57" s="76"/>
      <c r="CV57" s="76"/>
      <c r="CW57" s="76"/>
      <c r="CX57" s="76"/>
      <c r="CY57" s="77"/>
      <c r="CZ57" s="78"/>
      <c r="DA57" s="79"/>
      <c r="DB57" s="76"/>
      <c r="DC57" s="76"/>
      <c r="DD57" s="76"/>
      <c r="DE57" s="76"/>
      <c r="DF57" s="76"/>
      <c r="DG57" s="76"/>
      <c r="DH57" s="76"/>
      <c r="DI57" s="76"/>
      <c r="DJ57" s="76"/>
      <c r="DK57" s="77"/>
      <c r="DL57" s="78"/>
    </row>
    <row r="58" spans="2:116" ht="15" x14ac:dyDescent="0.2">
      <c r="B58" s="64" t="s">
        <v>128</v>
      </c>
      <c r="C58" s="151" t="s">
        <v>118</v>
      </c>
      <c r="D58" s="152"/>
      <c r="E58" s="152"/>
      <c r="F58" s="152" t="s">
        <v>121</v>
      </c>
      <c r="G58" s="153">
        <f t="shared" si="4"/>
        <v>10</v>
      </c>
      <c r="H58" s="44">
        <f t="shared" si="5"/>
        <v>1</v>
      </c>
      <c r="I58" s="118">
        <v>10</v>
      </c>
      <c r="J58" s="118"/>
      <c r="K58" s="118"/>
      <c r="L58" s="118"/>
      <c r="M58" s="118"/>
      <c r="N58" s="118"/>
      <c r="O58" s="118"/>
      <c r="P58" s="118"/>
      <c r="Q58" s="118"/>
      <c r="R58" s="118"/>
      <c r="S58" s="119"/>
      <c r="T58" s="119"/>
      <c r="U58" s="119"/>
      <c r="V58" s="120">
        <v>1</v>
      </c>
      <c r="W58" s="121"/>
      <c r="X58" s="118"/>
      <c r="Y58" s="118"/>
      <c r="Z58" s="118"/>
      <c r="AA58" s="118"/>
      <c r="AB58" s="118"/>
      <c r="AC58" s="118"/>
      <c r="AD58" s="118"/>
      <c r="AE58" s="118"/>
      <c r="AF58" s="118"/>
      <c r="AG58" s="119"/>
      <c r="AH58" s="119"/>
      <c r="AI58" s="119"/>
      <c r="AJ58" s="120"/>
      <c r="AK58" s="121"/>
      <c r="AL58" s="118"/>
      <c r="AM58" s="118"/>
      <c r="AN58" s="118"/>
      <c r="AO58" s="118"/>
      <c r="AP58" s="118"/>
      <c r="AQ58" s="118"/>
      <c r="AR58" s="118"/>
      <c r="AS58" s="118"/>
      <c r="AT58" s="118"/>
      <c r="AU58" s="119"/>
      <c r="AV58" s="119"/>
      <c r="AW58" s="119"/>
      <c r="AX58" s="120"/>
      <c r="AY58" s="121"/>
      <c r="AZ58" s="118"/>
      <c r="BA58" s="118"/>
      <c r="BB58" s="118"/>
      <c r="BC58" s="118"/>
      <c r="BD58" s="118"/>
      <c r="BE58" s="118"/>
      <c r="BF58" s="118"/>
      <c r="BG58" s="118"/>
      <c r="BH58" s="118"/>
      <c r="BI58" s="119"/>
      <c r="BJ58" s="119"/>
      <c r="BK58" s="119"/>
      <c r="BL58" s="120"/>
      <c r="BM58" s="121"/>
      <c r="BN58" s="118"/>
      <c r="BO58" s="118"/>
      <c r="BP58" s="118"/>
      <c r="BQ58" s="118"/>
      <c r="BR58" s="118"/>
      <c r="BS58" s="118"/>
      <c r="BT58" s="118"/>
      <c r="BU58" s="118"/>
      <c r="BV58" s="118"/>
      <c r="BW58" s="119"/>
      <c r="BX58" s="119"/>
      <c r="BY58" s="119"/>
      <c r="BZ58" s="120"/>
      <c r="CA58" s="121"/>
      <c r="CB58" s="118"/>
      <c r="CC58" s="118"/>
      <c r="CD58" s="118"/>
      <c r="CE58" s="118"/>
      <c r="CF58" s="118"/>
      <c r="CG58" s="118"/>
      <c r="CH58" s="118"/>
      <c r="CI58" s="118"/>
      <c r="CJ58" s="118"/>
      <c r="CK58" s="119"/>
      <c r="CL58" s="119"/>
      <c r="CM58" s="119"/>
      <c r="CN58" s="120"/>
      <c r="CO58" s="79"/>
      <c r="CP58" s="76"/>
      <c r="CQ58" s="76"/>
      <c r="CR58" s="76"/>
      <c r="CS58" s="76"/>
      <c r="CT58" s="76"/>
      <c r="CU58" s="76"/>
      <c r="CV58" s="76"/>
      <c r="CW58" s="76"/>
      <c r="CX58" s="76"/>
      <c r="CY58" s="77"/>
      <c r="CZ58" s="78"/>
      <c r="DA58" s="79"/>
      <c r="DB58" s="76"/>
      <c r="DC58" s="76"/>
      <c r="DD58" s="76"/>
      <c r="DE58" s="76"/>
      <c r="DF58" s="76"/>
      <c r="DG58" s="76"/>
      <c r="DH58" s="76"/>
      <c r="DI58" s="76"/>
      <c r="DJ58" s="76"/>
      <c r="DK58" s="77"/>
      <c r="DL58" s="78"/>
    </row>
    <row r="59" spans="2:116" ht="15" x14ac:dyDescent="0.2">
      <c r="B59" s="62" t="s">
        <v>129</v>
      </c>
      <c r="C59" s="151" t="s">
        <v>118</v>
      </c>
      <c r="D59" s="152"/>
      <c r="E59" s="152"/>
      <c r="F59" s="152" t="s">
        <v>121</v>
      </c>
      <c r="G59" s="153">
        <f t="shared" si="4"/>
        <v>10</v>
      </c>
      <c r="H59" s="44">
        <f t="shared" si="5"/>
        <v>2</v>
      </c>
      <c r="I59" s="118"/>
      <c r="J59" s="118">
        <v>10</v>
      </c>
      <c r="K59" s="118"/>
      <c r="L59" s="118"/>
      <c r="M59" s="118"/>
      <c r="N59" s="118"/>
      <c r="O59" s="118"/>
      <c r="P59" s="118"/>
      <c r="Q59" s="118"/>
      <c r="R59" s="118"/>
      <c r="S59" s="119"/>
      <c r="T59" s="119"/>
      <c r="U59" s="119"/>
      <c r="V59" s="120">
        <v>2</v>
      </c>
      <c r="W59" s="121"/>
      <c r="X59" s="118"/>
      <c r="Y59" s="118"/>
      <c r="Z59" s="118"/>
      <c r="AA59" s="118"/>
      <c r="AB59" s="118"/>
      <c r="AC59" s="118"/>
      <c r="AD59" s="118"/>
      <c r="AE59" s="118"/>
      <c r="AF59" s="118"/>
      <c r="AG59" s="119"/>
      <c r="AH59" s="119"/>
      <c r="AI59" s="119"/>
      <c r="AJ59" s="120"/>
      <c r="AK59" s="121"/>
      <c r="AL59" s="118"/>
      <c r="AM59" s="118"/>
      <c r="AN59" s="118"/>
      <c r="AO59" s="118"/>
      <c r="AP59" s="118"/>
      <c r="AQ59" s="118"/>
      <c r="AR59" s="118"/>
      <c r="AS59" s="118"/>
      <c r="AT59" s="118"/>
      <c r="AU59" s="119"/>
      <c r="AV59" s="119"/>
      <c r="AW59" s="119"/>
      <c r="AX59" s="120"/>
      <c r="AY59" s="121"/>
      <c r="AZ59" s="118"/>
      <c r="BA59" s="118"/>
      <c r="BB59" s="118"/>
      <c r="BC59" s="118"/>
      <c r="BD59" s="118"/>
      <c r="BE59" s="118"/>
      <c r="BF59" s="118"/>
      <c r="BG59" s="118"/>
      <c r="BH59" s="118"/>
      <c r="BI59" s="119"/>
      <c r="BJ59" s="119"/>
      <c r="BK59" s="119"/>
      <c r="BL59" s="120"/>
      <c r="BM59" s="121"/>
      <c r="BN59" s="118"/>
      <c r="BO59" s="118"/>
      <c r="BP59" s="118"/>
      <c r="BQ59" s="118"/>
      <c r="BR59" s="118"/>
      <c r="BS59" s="118"/>
      <c r="BT59" s="118"/>
      <c r="BU59" s="118"/>
      <c r="BV59" s="118"/>
      <c r="BW59" s="119"/>
      <c r="BX59" s="119"/>
      <c r="BY59" s="119"/>
      <c r="BZ59" s="120"/>
      <c r="CA59" s="121"/>
      <c r="CB59" s="118"/>
      <c r="CC59" s="118"/>
      <c r="CD59" s="118"/>
      <c r="CE59" s="118"/>
      <c r="CF59" s="118"/>
      <c r="CG59" s="118"/>
      <c r="CH59" s="118"/>
      <c r="CI59" s="118"/>
      <c r="CJ59" s="118"/>
      <c r="CK59" s="119"/>
      <c r="CL59" s="119"/>
      <c r="CM59" s="119"/>
      <c r="CN59" s="120"/>
      <c r="CO59" s="79"/>
      <c r="CP59" s="76"/>
      <c r="CQ59" s="76"/>
      <c r="CR59" s="76"/>
      <c r="CS59" s="76"/>
      <c r="CT59" s="76"/>
      <c r="CU59" s="76"/>
      <c r="CV59" s="76"/>
      <c r="CW59" s="76"/>
      <c r="CX59" s="76"/>
      <c r="CY59" s="77"/>
      <c r="CZ59" s="78"/>
      <c r="DA59" s="79"/>
      <c r="DB59" s="76"/>
      <c r="DC59" s="76"/>
      <c r="DD59" s="76"/>
      <c r="DE59" s="76"/>
      <c r="DF59" s="76"/>
      <c r="DG59" s="76"/>
      <c r="DH59" s="76"/>
      <c r="DI59" s="76"/>
      <c r="DJ59" s="76"/>
      <c r="DK59" s="77"/>
      <c r="DL59" s="78"/>
    </row>
    <row r="60" spans="2:116" ht="15" x14ac:dyDescent="0.2">
      <c r="B60" s="64" t="s">
        <v>130</v>
      </c>
      <c r="C60" s="151" t="s">
        <v>156</v>
      </c>
      <c r="D60" s="152" t="s">
        <v>125</v>
      </c>
      <c r="E60" s="152"/>
      <c r="F60" s="152"/>
      <c r="G60" s="153">
        <f t="shared" si="4"/>
        <v>15</v>
      </c>
      <c r="H60" s="44">
        <f t="shared" si="5"/>
        <v>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9"/>
      <c r="T60" s="119"/>
      <c r="U60" s="119"/>
      <c r="V60" s="120"/>
      <c r="W60" s="121"/>
      <c r="X60" s="118"/>
      <c r="Y60" s="118"/>
      <c r="Z60" s="118"/>
      <c r="AA60" s="118"/>
      <c r="AB60" s="118"/>
      <c r="AC60" s="118"/>
      <c r="AD60" s="118"/>
      <c r="AE60" s="118"/>
      <c r="AF60" s="118"/>
      <c r="AG60" s="119"/>
      <c r="AH60" s="119"/>
      <c r="AI60" s="119"/>
      <c r="AJ60" s="120"/>
      <c r="AK60" s="121"/>
      <c r="AL60" s="118"/>
      <c r="AM60" s="118"/>
      <c r="AN60" s="118"/>
      <c r="AO60" s="118"/>
      <c r="AP60" s="118"/>
      <c r="AQ60" s="118"/>
      <c r="AR60" s="118"/>
      <c r="AS60" s="118"/>
      <c r="AT60" s="118"/>
      <c r="AU60" s="119"/>
      <c r="AV60" s="119"/>
      <c r="AW60" s="119"/>
      <c r="AX60" s="120"/>
      <c r="AY60" s="121"/>
      <c r="AZ60" s="118"/>
      <c r="BA60" s="122"/>
      <c r="BB60" s="118"/>
      <c r="BC60" s="118"/>
      <c r="BD60" s="118"/>
      <c r="BE60" s="118"/>
      <c r="BF60" s="118"/>
      <c r="BG60" s="118"/>
      <c r="BH60" s="118"/>
      <c r="BI60" s="119"/>
      <c r="BJ60" s="119"/>
      <c r="BK60" s="119"/>
      <c r="BL60" s="120"/>
      <c r="BM60" s="121">
        <v>15</v>
      </c>
      <c r="BN60" s="118"/>
      <c r="BO60" s="118"/>
      <c r="BP60" s="118"/>
      <c r="BQ60" s="118"/>
      <c r="BR60" s="118"/>
      <c r="BS60" s="118"/>
      <c r="BT60" s="118"/>
      <c r="BU60" s="118"/>
      <c r="BV60" s="118"/>
      <c r="BW60" s="119"/>
      <c r="BX60" s="119"/>
      <c r="BY60" s="119"/>
      <c r="BZ60" s="120">
        <v>1</v>
      </c>
      <c r="CA60" s="121"/>
      <c r="CB60" s="118"/>
      <c r="CC60" s="118"/>
      <c r="CD60" s="118"/>
      <c r="CE60" s="118"/>
      <c r="CF60" s="118"/>
      <c r="CG60" s="118"/>
      <c r="CH60" s="118"/>
      <c r="CI60" s="118"/>
      <c r="CJ60" s="118"/>
      <c r="CK60" s="119"/>
      <c r="CL60" s="119"/>
      <c r="CM60" s="119"/>
      <c r="CN60" s="120"/>
      <c r="CO60" s="79"/>
      <c r="CP60" s="76"/>
      <c r="CQ60" s="76"/>
      <c r="CR60" s="76"/>
      <c r="CS60" s="76"/>
      <c r="CT60" s="76"/>
      <c r="CU60" s="76"/>
      <c r="CV60" s="76"/>
      <c r="CW60" s="76"/>
      <c r="CX60" s="76"/>
      <c r="CY60" s="77"/>
      <c r="CZ60" s="78"/>
      <c r="DA60" s="79"/>
      <c r="DB60" s="76"/>
      <c r="DC60" s="76"/>
      <c r="DD60" s="76"/>
      <c r="DE60" s="76"/>
      <c r="DF60" s="76"/>
      <c r="DG60" s="76"/>
      <c r="DH60" s="76"/>
      <c r="DI60" s="76"/>
      <c r="DJ60" s="76"/>
      <c r="DK60" s="77"/>
      <c r="DL60" s="78"/>
    </row>
    <row r="61" spans="2:116" ht="15" x14ac:dyDescent="0.2">
      <c r="B61" s="64" t="s">
        <v>131</v>
      </c>
      <c r="C61" s="67" t="s">
        <v>156</v>
      </c>
      <c r="D61" s="68"/>
      <c r="E61" s="68"/>
      <c r="F61" s="68" t="s">
        <v>125</v>
      </c>
      <c r="G61" s="46">
        <f>SUM(I61:U61,W61:AI61,AK61:AW61,AY61:BK61,BM61:BY61,CA61:CM61,CO61:CY61,DA61:DK61)</f>
        <v>15</v>
      </c>
      <c r="H61" s="44">
        <f>SUM(V61,AJ61,AX61,BL61,BZ61,CN61,CZ61,DL61)</f>
        <v>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  <c r="T61" s="119"/>
      <c r="U61" s="119"/>
      <c r="V61" s="120"/>
      <c r="W61" s="121"/>
      <c r="X61" s="118"/>
      <c r="Y61" s="118"/>
      <c r="Z61" s="118"/>
      <c r="AA61" s="118"/>
      <c r="AB61" s="118"/>
      <c r="AC61" s="118"/>
      <c r="AD61" s="118"/>
      <c r="AE61" s="118"/>
      <c r="AF61" s="118"/>
      <c r="AG61" s="119"/>
      <c r="AH61" s="119"/>
      <c r="AI61" s="119"/>
      <c r="AJ61" s="120"/>
      <c r="AK61" s="121"/>
      <c r="AL61" s="118"/>
      <c r="AM61" s="118"/>
      <c r="AN61" s="118"/>
      <c r="AO61" s="118"/>
      <c r="AP61" s="118"/>
      <c r="AQ61" s="118"/>
      <c r="AR61" s="118"/>
      <c r="AS61" s="118"/>
      <c r="AT61" s="118"/>
      <c r="AU61" s="119"/>
      <c r="AV61" s="119"/>
      <c r="AW61" s="119"/>
      <c r="AX61" s="120"/>
      <c r="AY61" s="121"/>
      <c r="AZ61" s="118"/>
      <c r="BA61" s="123"/>
      <c r="BB61" s="118"/>
      <c r="BC61" s="118"/>
      <c r="BD61" s="118"/>
      <c r="BE61" s="118"/>
      <c r="BF61" s="118"/>
      <c r="BG61" s="118"/>
      <c r="BH61" s="118"/>
      <c r="BI61" s="119"/>
      <c r="BJ61" s="119"/>
      <c r="BK61" s="119"/>
      <c r="BL61" s="120"/>
      <c r="BM61" s="121"/>
      <c r="BN61" s="118"/>
      <c r="BO61" s="118"/>
      <c r="BP61" s="118"/>
      <c r="BQ61" s="118"/>
      <c r="BR61" s="118"/>
      <c r="BS61" s="118"/>
      <c r="BT61" s="118">
        <v>15</v>
      </c>
      <c r="BU61" s="118"/>
      <c r="BV61" s="118"/>
      <c r="BW61" s="119"/>
      <c r="BX61" s="119"/>
      <c r="BY61" s="119"/>
      <c r="BZ61" s="120">
        <v>2</v>
      </c>
      <c r="CA61" s="121"/>
      <c r="CB61" s="118"/>
      <c r="CC61" s="118"/>
      <c r="CD61" s="118"/>
      <c r="CE61" s="118"/>
      <c r="CF61" s="118"/>
      <c r="CG61" s="118"/>
      <c r="CH61" s="118"/>
      <c r="CI61" s="118"/>
      <c r="CJ61" s="118"/>
      <c r="CK61" s="119"/>
      <c r="CL61" s="119"/>
      <c r="CM61" s="119"/>
      <c r="CN61" s="120"/>
      <c r="CO61" s="79"/>
      <c r="CP61" s="76"/>
      <c r="CQ61" s="76"/>
      <c r="CR61" s="76"/>
      <c r="CS61" s="76"/>
      <c r="CT61" s="76"/>
      <c r="CU61" s="76"/>
      <c r="CV61" s="76"/>
      <c r="CW61" s="76"/>
      <c r="CX61" s="76"/>
      <c r="CY61" s="77"/>
      <c r="CZ61" s="78"/>
      <c r="DA61" s="79"/>
      <c r="DB61" s="76"/>
      <c r="DC61" s="76"/>
      <c r="DD61" s="76"/>
      <c r="DE61" s="76"/>
      <c r="DF61" s="76"/>
      <c r="DG61" s="76"/>
      <c r="DH61" s="76"/>
      <c r="DI61" s="76"/>
      <c r="DJ61" s="76"/>
      <c r="DK61" s="77"/>
      <c r="DL61" s="78"/>
    </row>
    <row r="62" spans="2:116" ht="15" x14ac:dyDescent="0.2">
      <c r="B62" s="94" t="s">
        <v>132</v>
      </c>
      <c r="C62" s="95" t="s">
        <v>157</v>
      </c>
      <c r="D62" s="105">
        <v>6</v>
      </c>
      <c r="E62" s="106"/>
      <c r="F62" s="106"/>
      <c r="G62" s="96">
        <f>SUM(I62:U62,W62:AI62,AK62:AW62,AY62:BK62,BM62:BY62,CA62:CM62,CO62:CY62,DA62:DK62)</f>
        <v>15</v>
      </c>
      <c r="H62" s="44">
        <f>SUM(V62,AJ62,AX62,BL62,BZ62,CN62,CZ62,DL62)</f>
        <v>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  <c r="T62" s="119"/>
      <c r="U62" s="119"/>
      <c r="V62" s="120"/>
      <c r="W62" s="121"/>
      <c r="X62" s="118"/>
      <c r="Y62" s="118"/>
      <c r="Z62" s="118"/>
      <c r="AA62" s="118"/>
      <c r="AB62" s="118"/>
      <c r="AC62" s="118"/>
      <c r="AD62" s="118"/>
      <c r="AE62" s="118"/>
      <c r="AF62" s="118"/>
      <c r="AG62" s="119"/>
      <c r="AH62" s="119"/>
      <c r="AI62" s="119"/>
      <c r="AJ62" s="120"/>
      <c r="AK62" s="121"/>
      <c r="AL62" s="118"/>
      <c r="AM62" s="118"/>
      <c r="AN62" s="118"/>
      <c r="AO62" s="118"/>
      <c r="AP62" s="118"/>
      <c r="AQ62" s="118"/>
      <c r="AR62" s="118"/>
      <c r="AS62" s="118"/>
      <c r="AT62" s="118"/>
      <c r="AU62" s="119"/>
      <c r="AV62" s="119"/>
      <c r="AW62" s="119"/>
      <c r="AX62" s="120"/>
      <c r="AY62" s="121"/>
      <c r="AZ62" s="118"/>
      <c r="BA62" s="118"/>
      <c r="BB62" s="118"/>
      <c r="BC62" s="118"/>
      <c r="BD62" s="118"/>
      <c r="BE62" s="118"/>
      <c r="BF62" s="118"/>
      <c r="BG62" s="118"/>
      <c r="BH62" s="118"/>
      <c r="BI62" s="119"/>
      <c r="BJ62" s="119"/>
      <c r="BK62" s="119"/>
      <c r="BL62" s="120"/>
      <c r="BM62" s="121"/>
      <c r="BN62" s="118"/>
      <c r="BO62" s="118"/>
      <c r="BP62" s="118"/>
      <c r="BQ62" s="118"/>
      <c r="BR62" s="118"/>
      <c r="BS62" s="118"/>
      <c r="BT62" s="118"/>
      <c r="BU62" s="118"/>
      <c r="BV62" s="118"/>
      <c r="BW62" s="119"/>
      <c r="BX62" s="119"/>
      <c r="BY62" s="119"/>
      <c r="BZ62" s="120"/>
      <c r="CA62" s="121">
        <v>15</v>
      </c>
      <c r="CB62" s="118"/>
      <c r="CC62" s="118"/>
      <c r="CD62" s="118"/>
      <c r="CE62" s="118"/>
      <c r="CF62" s="118"/>
      <c r="CG62" s="118"/>
      <c r="CH62" s="118"/>
      <c r="CI62" s="118"/>
      <c r="CJ62" s="118"/>
      <c r="CK62" s="119"/>
      <c r="CL62" s="119"/>
      <c r="CM62" s="119"/>
      <c r="CN62" s="120">
        <v>1</v>
      </c>
      <c r="CO62" s="79"/>
      <c r="CP62" s="76"/>
      <c r="CQ62" s="76"/>
      <c r="CR62" s="76"/>
      <c r="CS62" s="76"/>
      <c r="CT62" s="76"/>
      <c r="CU62" s="76"/>
      <c r="CV62" s="76"/>
      <c r="CW62" s="76"/>
      <c r="CX62" s="76"/>
      <c r="CY62" s="77"/>
      <c r="CZ62" s="78"/>
      <c r="DA62" s="79"/>
      <c r="DB62" s="76"/>
      <c r="DC62" s="76"/>
      <c r="DD62" s="76"/>
      <c r="DE62" s="76"/>
      <c r="DF62" s="76"/>
      <c r="DG62" s="76"/>
      <c r="DH62" s="76"/>
      <c r="DI62" s="76"/>
      <c r="DJ62" s="76"/>
      <c r="DK62" s="77"/>
      <c r="DL62" s="78"/>
    </row>
    <row r="63" spans="2:116" ht="15" x14ac:dyDescent="0.2">
      <c r="B63" s="97" t="s">
        <v>133</v>
      </c>
      <c r="C63" s="95" t="s">
        <v>157</v>
      </c>
      <c r="D63" s="106"/>
      <c r="E63" s="106"/>
      <c r="F63" s="105">
        <v>6</v>
      </c>
      <c r="G63" s="96">
        <f>SUM(I63:U63,W63:AI63,AK63:AW63,AY63:BK63,BM63:BY63,CA63:CM63,CO63:CY63,DA63:DK63)</f>
        <v>15</v>
      </c>
      <c r="H63" s="44">
        <f>SUM(V63,AJ63,AX63,BL63,BZ63,CN63,CZ63,DL63)</f>
        <v>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9"/>
      <c r="T63" s="119"/>
      <c r="U63" s="119"/>
      <c r="V63" s="120"/>
      <c r="W63" s="121"/>
      <c r="X63" s="118"/>
      <c r="Y63" s="118"/>
      <c r="Z63" s="118"/>
      <c r="AA63" s="118"/>
      <c r="AB63" s="118"/>
      <c r="AC63" s="118"/>
      <c r="AD63" s="118"/>
      <c r="AE63" s="118"/>
      <c r="AF63" s="118"/>
      <c r="AG63" s="119"/>
      <c r="AH63" s="119"/>
      <c r="AI63" s="119"/>
      <c r="AJ63" s="120"/>
      <c r="AK63" s="121"/>
      <c r="AL63" s="118"/>
      <c r="AM63" s="118"/>
      <c r="AN63" s="118"/>
      <c r="AO63" s="118"/>
      <c r="AP63" s="118"/>
      <c r="AQ63" s="118"/>
      <c r="AR63" s="118"/>
      <c r="AS63" s="118"/>
      <c r="AT63" s="118"/>
      <c r="AU63" s="119"/>
      <c r="AV63" s="119"/>
      <c r="AW63" s="119"/>
      <c r="AX63" s="120"/>
      <c r="AY63" s="121"/>
      <c r="AZ63" s="118"/>
      <c r="BA63" s="118"/>
      <c r="BB63" s="118"/>
      <c r="BC63" s="118"/>
      <c r="BD63" s="118"/>
      <c r="BE63" s="118"/>
      <c r="BF63" s="118"/>
      <c r="BG63" s="118"/>
      <c r="BH63" s="118"/>
      <c r="BI63" s="119"/>
      <c r="BJ63" s="119"/>
      <c r="BK63" s="119"/>
      <c r="BL63" s="120"/>
      <c r="BM63" s="121"/>
      <c r="BN63" s="118"/>
      <c r="BO63" s="118"/>
      <c r="BP63" s="118"/>
      <c r="BQ63" s="118"/>
      <c r="BR63" s="118"/>
      <c r="BS63" s="118"/>
      <c r="BT63" s="118"/>
      <c r="BU63" s="118"/>
      <c r="BV63" s="118"/>
      <c r="BW63" s="119"/>
      <c r="BX63" s="119"/>
      <c r="BY63" s="119"/>
      <c r="BZ63" s="120"/>
      <c r="CA63" s="121"/>
      <c r="CB63" s="118"/>
      <c r="CC63" s="118"/>
      <c r="CD63" s="118"/>
      <c r="CE63" s="118"/>
      <c r="CF63" s="118"/>
      <c r="CG63" s="118"/>
      <c r="CH63" s="118">
        <v>15</v>
      </c>
      <c r="CI63" s="118"/>
      <c r="CJ63" s="118"/>
      <c r="CK63" s="119"/>
      <c r="CL63" s="119"/>
      <c r="CM63" s="119"/>
      <c r="CN63" s="120">
        <v>2</v>
      </c>
      <c r="CO63" s="79"/>
      <c r="CP63" s="76"/>
      <c r="CQ63" s="76"/>
      <c r="CR63" s="76"/>
      <c r="CS63" s="76"/>
      <c r="CT63" s="76"/>
      <c r="CU63" s="76"/>
      <c r="CV63" s="76"/>
      <c r="CW63" s="76"/>
      <c r="CX63" s="76"/>
      <c r="CY63" s="77"/>
      <c r="CZ63" s="78"/>
      <c r="DA63" s="79"/>
      <c r="DB63" s="76"/>
      <c r="DC63" s="76"/>
      <c r="DD63" s="76"/>
      <c r="DE63" s="76"/>
      <c r="DF63" s="76"/>
      <c r="DG63" s="76"/>
      <c r="DH63" s="76"/>
      <c r="DI63" s="76"/>
      <c r="DJ63" s="76"/>
      <c r="DK63" s="77"/>
      <c r="DL63" s="78"/>
    </row>
    <row r="64" spans="2:116" ht="15" x14ac:dyDescent="0.2">
      <c r="B64" s="64" t="s">
        <v>134</v>
      </c>
      <c r="C64" s="65" t="s">
        <v>119</v>
      </c>
      <c r="D64" s="63"/>
      <c r="E64" s="63"/>
      <c r="F64" s="63" t="s">
        <v>213</v>
      </c>
      <c r="G64" s="46">
        <f>SUM(I64:U64,W64:AI64,AK64:AW64,AY64:BK64,BM64:BY64,CA64:CM64,CO64:CY64,DA64:DK64)</f>
        <v>60</v>
      </c>
      <c r="H64" s="44">
        <f>SUM(V64,AJ64,AX64,BL64,BZ64,CN64,CZ64,DL64)</f>
        <v>10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  <c r="T64" s="119"/>
      <c r="U64" s="119"/>
      <c r="V64" s="120"/>
      <c r="W64" s="121"/>
      <c r="X64" s="118"/>
      <c r="Y64" s="118"/>
      <c r="Z64" s="118"/>
      <c r="AA64" s="118"/>
      <c r="AB64" s="118"/>
      <c r="AC64" s="118"/>
      <c r="AD64" s="118"/>
      <c r="AE64" s="118"/>
      <c r="AF64" s="118"/>
      <c r="AG64" s="119"/>
      <c r="AH64" s="119"/>
      <c r="AI64" s="119"/>
      <c r="AJ64" s="120"/>
      <c r="AK64" s="121"/>
      <c r="AL64" s="118"/>
      <c r="AM64" s="118"/>
      <c r="AN64" s="118">
        <v>20</v>
      </c>
      <c r="AO64" s="118"/>
      <c r="AP64" s="118"/>
      <c r="AQ64" s="118"/>
      <c r="AR64" s="118"/>
      <c r="AS64" s="118"/>
      <c r="AT64" s="118"/>
      <c r="AU64" s="119"/>
      <c r="AV64" s="119"/>
      <c r="AW64" s="119"/>
      <c r="AX64" s="120">
        <v>2</v>
      </c>
      <c r="AY64" s="128"/>
      <c r="AZ64" s="123"/>
      <c r="BA64" s="118"/>
      <c r="BB64" s="118"/>
      <c r="BC64" s="118"/>
      <c r="BD64" s="118"/>
      <c r="BE64" s="118"/>
      <c r="BF64" s="118"/>
      <c r="BG64" s="118"/>
      <c r="BH64" s="118"/>
      <c r="BI64" s="119"/>
      <c r="BJ64" s="119"/>
      <c r="BK64" s="119"/>
      <c r="BL64" s="120"/>
      <c r="BM64" s="121"/>
      <c r="BN64" s="118"/>
      <c r="BO64" s="122"/>
      <c r="BP64" s="118">
        <v>20</v>
      </c>
      <c r="BQ64" s="118"/>
      <c r="BR64" s="118"/>
      <c r="BS64" s="118"/>
      <c r="BT64" s="118"/>
      <c r="BU64" s="118"/>
      <c r="BV64" s="118"/>
      <c r="BW64" s="119"/>
      <c r="BX64" s="119"/>
      <c r="BY64" s="119"/>
      <c r="BZ64" s="120">
        <v>4</v>
      </c>
      <c r="CA64" s="121"/>
      <c r="CB64" s="118"/>
      <c r="CC64" s="122"/>
      <c r="CD64" s="118">
        <v>20</v>
      </c>
      <c r="CE64" s="118"/>
      <c r="CF64" s="118"/>
      <c r="CG64" s="118"/>
      <c r="CH64" s="118"/>
      <c r="CI64" s="118"/>
      <c r="CJ64" s="118"/>
      <c r="CK64" s="119"/>
      <c r="CL64" s="119"/>
      <c r="CM64" s="119"/>
      <c r="CN64" s="120">
        <v>4</v>
      </c>
      <c r="CO64" s="79"/>
      <c r="CP64" s="76"/>
      <c r="CQ64" s="76"/>
      <c r="CR64" s="76"/>
      <c r="CS64" s="76"/>
      <c r="CT64" s="76"/>
      <c r="CU64" s="76"/>
      <c r="CV64" s="76"/>
      <c r="CW64" s="76"/>
      <c r="CX64" s="76"/>
      <c r="CY64" s="77"/>
      <c r="CZ64" s="78"/>
      <c r="DA64" s="79"/>
      <c r="DB64" s="76"/>
      <c r="DC64" s="76"/>
      <c r="DD64" s="76"/>
      <c r="DE64" s="76"/>
      <c r="DF64" s="76"/>
      <c r="DG64" s="76"/>
      <c r="DH64" s="76"/>
      <c r="DI64" s="76"/>
      <c r="DJ64" s="76"/>
      <c r="DK64" s="77"/>
      <c r="DL64" s="78"/>
    </row>
    <row r="65" spans="2:116" ht="15" x14ac:dyDescent="0.2">
      <c r="B65" s="62"/>
      <c r="C65" s="65"/>
      <c r="D65" s="63"/>
      <c r="E65" s="63"/>
      <c r="F65" s="63"/>
      <c r="G65" s="46"/>
      <c r="H65" s="44"/>
      <c r="I65" s="118"/>
      <c r="J65" s="123"/>
      <c r="K65" s="118"/>
      <c r="L65" s="118"/>
      <c r="M65" s="118"/>
      <c r="N65" s="118"/>
      <c r="O65" s="118"/>
      <c r="P65" s="118"/>
      <c r="Q65" s="118"/>
      <c r="R65" s="118"/>
      <c r="S65" s="119"/>
      <c r="T65" s="119"/>
      <c r="U65" s="119"/>
      <c r="V65" s="120"/>
      <c r="W65" s="121"/>
      <c r="X65" s="129"/>
      <c r="Y65" s="118"/>
      <c r="Z65" s="118"/>
      <c r="AA65" s="118"/>
      <c r="AB65" s="118"/>
      <c r="AC65" s="118"/>
      <c r="AD65" s="118"/>
      <c r="AE65" s="118"/>
      <c r="AF65" s="118"/>
      <c r="AG65" s="119"/>
      <c r="AH65" s="119"/>
      <c r="AI65" s="119"/>
      <c r="AJ65" s="120"/>
      <c r="AK65" s="121"/>
      <c r="AL65" s="118"/>
      <c r="AM65" s="118"/>
      <c r="AN65" s="118"/>
      <c r="AO65" s="118"/>
      <c r="AP65" s="118"/>
      <c r="AQ65" s="118"/>
      <c r="AR65" s="118"/>
      <c r="AS65" s="118"/>
      <c r="AT65" s="118"/>
      <c r="AU65" s="119"/>
      <c r="AV65" s="119"/>
      <c r="AW65" s="119"/>
      <c r="AX65" s="120"/>
      <c r="AY65" s="121"/>
      <c r="AZ65" s="118"/>
      <c r="BA65" s="118"/>
      <c r="BB65" s="118"/>
      <c r="BC65" s="118"/>
      <c r="BD65" s="118"/>
      <c r="BE65" s="118"/>
      <c r="BF65" s="118"/>
      <c r="BG65" s="118"/>
      <c r="BH65" s="118"/>
      <c r="BI65" s="119"/>
      <c r="BJ65" s="119"/>
      <c r="BK65" s="119"/>
      <c r="BL65" s="120"/>
      <c r="BM65" s="121"/>
      <c r="BN65" s="118"/>
      <c r="BO65" s="118"/>
      <c r="BP65" s="118"/>
      <c r="BQ65" s="118"/>
      <c r="BR65" s="118"/>
      <c r="BS65" s="118"/>
      <c r="BT65" s="118"/>
      <c r="BU65" s="118"/>
      <c r="BV65" s="118"/>
      <c r="BW65" s="119"/>
      <c r="BX65" s="119"/>
      <c r="BY65" s="119"/>
      <c r="BZ65" s="120"/>
      <c r="CA65" s="121"/>
      <c r="CB65" s="118"/>
      <c r="CC65" s="118"/>
      <c r="CD65" s="118"/>
      <c r="CE65" s="118"/>
      <c r="CF65" s="118"/>
      <c r="CG65" s="118"/>
      <c r="CH65" s="118"/>
      <c r="CI65" s="118"/>
      <c r="CJ65" s="118"/>
      <c r="CK65" s="119"/>
      <c r="CL65" s="119"/>
      <c r="CM65" s="119"/>
      <c r="CN65" s="120"/>
      <c r="CO65" s="79"/>
      <c r="CP65" s="76"/>
      <c r="CQ65" s="76"/>
      <c r="CR65" s="76"/>
      <c r="CS65" s="76"/>
      <c r="CT65" s="76"/>
      <c r="CU65" s="76"/>
      <c r="CV65" s="76"/>
      <c r="CW65" s="76"/>
      <c r="CX65" s="76"/>
      <c r="CY65" s="77"/>
      <c r="CZ65" s="78"/>
      <c r="DA65" s="79"/>
      <c r="DB65" s="76"/>
      <c r="DC65" s="76"/>
      <c r="DD65" s="76"/>
      <c r="DE65" s="76"/>
      <c r="DF65" s="76"/>
      <c r="DG65" s="76"/>
      <c r="DH65" s="76"/>
      <c r="DI65" s="76"/>
      <c r="DJ65" s="76"/>
      <c r="DK65" s="77"/>
      <c r="DL65" s="78"/>
    </row>
    <row r="66" spans="2:116" s="98" customFormat="1" ht="15.75" x14ac:dyDescent="0.2">
      <c r="B66" s="203" t="s">
        <v>241</v>
      </c>
      <c r="C66" s="204"/>
      <c r="D66" s="204"/>
      <c r="E66" s="204"/>
      <c r="F66" s="204"/>
      <c r="G66" s="204"/>
      <c r="H66" s="205"/>
      <c r="I66" s="130"/>
      <c r="J66" s="131"/>
      <c r="K66" s="130"/>
      <c r="L66" s="130"/>
      <c r="M66" s="130"/>
      <c r="N66" s="130"/>
      <c r="O66" s="130"/>
      <c r="P66" s="130"/>
      <c r="Q66" s="130"/>
      <c r="R66" s="130"/>
      <c r="S66" s="132"/>
      <c r="T66" s="132"/>
      <c r="U66" s="132"/>
      <c r="V66" s="133"/>
      <c r="W66" s="134"/>
      <c r="X66" s="131"/>
      <c r="Y66" s="130"/>
      <c r="Z66" s="130"/>
      <c r="AA66" s="130"/>
      <c r="AB66" s="130"/>
      <c r="AC66" s="130"/>
      <c r="AD66" s="130"/>
      <c r="AE66" s="130"/>
      <c r="AF66" s="130"/>
      <c r="AG66" s="132"/>
      <c r="AH66" s="132"/>
      <c r="AI66" s="132"/>
      <c r="AJ66" s="133"/>
      <c r="AK66" s="134"/>
      <c r="AL66" s="130"/>
      <c r="AM66" s="130"/>
      <c r="AN66" s="130"/>
      <c r="AO66" s="130"/>
      <c r="AP66" s="130"/>
      <c r="AQ66" s="130"/>
      <c r="AR66" s="130"/>
      <c r="AS66" s="130"/>
      <c r="AT66" s="130"/>
      <c r="AU66" s="132"/>
      <c r="AV66" s="132"/>
      <c r="AW66" s="132"/>
      <c r="AX66" s="133"/>
      <c r="AY66" s="134"/>
      <c r="AZ66" s="130"/>
      <c r="BA66" s="130"/>
      <c r="BB66" s="130"/>
      <c r="BC66" s="130"/>
      <c r="BD66" s="130"/>
      <c r="BE66" s="130"/>
      <c r="BF66" s="130"/>
      <c r="BG66" s="130"/>
      <c r="BH66" s="130"/>
      <c r="BI66" s="132"/>
      <c r="BJ66" s="132"/>
      <c r="BK66" s="132"/>
      <c r="BL66" s="133"/>
      <c r="BM66" s="134"/>
      <c r="BN66" s="130"/>
      <c r="BO66" s="130"/>
      <c r="BP66" s="130"/>
      <c r="BQ66" s="130"/>
      <c r="BR66" s="130"/>
      <c r="BS66" s="130"/>
      <c r="BT66" s="130"/>
      <c r="BU66" s="130"/>
      <c r="BV66" s="130"/>
      <c r="BW66" s="132"/>
      <c r="BX66" s="132"/>
      <c r="BY66" s="132"/>
      <c r="BZ66" s="133"/>
      <c r="CA66" s="134"/>
      <c r="CB66" s="130"/>
      <c r="CC66" s="130"/>
      <c r="CD66" s="130"/>
      <c r="CE66" s="130"/>
      <c r="CF66" s="130"/>
      <c r="CG66" s="130"/>
      <c r="CH66" s="130"/>
      <c r="CI66" s="130"/>
      <c r="CJ66" s="130"/>
      <c r="CK66" s="132"/>
      <c r="CL66" s="132"/>
      <c r="CM66" s="132"/>
      <c r="CN66" s="133"/>
      <c r="CO66" s="102"/>
      <c r="CP66" s="99"/>
      <c r="CQ66" s="99"/>
      <c r="CR66" s="99"/>
      <c r="CS66" s="99"/>
      <c r="CT66" s="99"/>
      <c r="CU66" s="99"/>
      <c r="CV66" s="99"/>
      <c r="CW66" s="99"/>
      <c r="CX66" s="99"/>
      <c r="CY66" s="100"/>
      <c r="CZ66" s="101"/>
      <c r="DA66" s="102"/>
      <c r="DB66" s="99"/>
      <c r="DC66" s="99"/>
      <c r="DD66" s="99"/>
      <c r="DE66" s="99"/>
      <c r="DF66" s="99"/>
      <c r="DG66" s="99"/>
      <c r="DH66" s="99"/>
      <c r="DI66" s="99"/>
      <c r="DJ66" s="99"/>
      <c r="DK66" s="100"/>
      <c r="DL66" s="101"/>
    </row>
    <row r="67" spans="2:116" ht="15" x14ac:dyDescent="0.2">
      <c r="B67" s="62" t="s">
        <v>121</v>
      </c>
      <c r="C67" s="103" t="s">
        <v>216</v>
      </c>
      <c r="D67" s="104"/>
      <c r="E67" s="104"/>
      <c r="F67" s="104" t="s">
        <v>123</v>
      </c>
      <c r="G67" s="46">
        <f>SUM(I67:U67,W67:AI67,AK67:AW67,AY67:BK67,BM67:BY67,CA67:CM67,CO67:CY67,DA67:DK67)</f>
        <v>10</v>
      </c>
      <c r="H67" s="44">
        <f>SUM(V67,AJ67,AX67,BL67,BZ67,CN67,CZ67,DL67)</f>
        <v>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9"/>
      <c r="T67" s="119"/>
      <c r="U67" s="119"/>
      <c r="V67" s="120"/>
      <c r="W67" s="121"/>
      <c r="X67" s="118"/>
      <c r="Y67" s="118"/>
      <c r="Z67" s="118"/>
      <c r="AA67" s="118"/>
      <c r="AB67" s="118"/>
      <c r="AC67" s="118"/>
      <c r="AD67" s="118"/>
      <c r="AE67" s="118"/>
      <c r="AF67" s="118"/>
      <c r="AG67" s="119"/>
      <c r="AH67" s="119"/>
      <c r="AI67" s="119"/>
      <c r="AJ67" s="120"/>
      <c r="AK67" s="121">
        <v>10</v>
      </c>
      <c r="AL67" s="118"/>
      <c r="AM67" s="118"/>
      <c r="AN67" s="118"/>
      <c r="AO67" s="118"/>
      <c r="AP67" s="118"/>
      <c r="AQ67" s="118"/>
      <c r="AR67" s="118"/>
      <c r="AS67" s="118"/>
      <c r="AT67" s="118"/>
      <c r="AU67" s="119"/>
      <c r="AV67" s="119"/>
      <c r="AW67" s="119"/>
      <c r="AX67" s="120">
        <v>1</v>
      </c>
      <c r="AY67" s="121"/>
      <c r="AZ67" s="118"/>
      <c r="BA67" s="118"/>
      <c r="BB67" s="118"/>
      <c r="BC67" s="118"/>
      <c r="BD67" s="118"/>
      <c r="BE67" s="118"/>
      <c r="BF67" s="118"/>
      <c r="BG67" s="118"/>
      <c r="BH67" s="118"/>
      <c r="BI67" s="119"/>
      <c r="BJ67" s="119"/>
      <c r="BK67" s="119"/>
      <c r="BL67" s="120"/>
      <c r="BM67" s="121"/>
      <c r="BN67" s="118"/>
      <c r="BO67" s="118"/>
      <c r="BP67" s="118"/>
      <c r="BQ67" s="118"/>
      <c r="BR67" s="118"/>
      <c r="BS67" s="118"/>
      <c r="BT67" s="118"/>
      <c r="BU67" s="118"/>
      <c r="BV67" s="118"/>
      <c r="BW67" s="119"/>
      <c r="BX67" s="119"/>
      <c r="BY67" s="119"/>
      <c r="BZ67" s="120"/>
      <c r="CA67" s="121"/>
      <c r="CB67" s="118"/>
      <c r="CC67" s="118"/>
      <c r="CD67" s="118"/>
      <c r="CE67" s="118"/>
      <c r="CF67" s="118"/>
      <c r="CG67" s="118"/>
      <c r="CH67" s="118"/>
      <c r="CI67" s="118"/>
      <c r="CJ67" s="118"/>
      <c r="CK67" s="119"/>
      <c r="CL67" s="119"/>
      <c r="CM67" s="119"/>
      <c r="CN67" s="120"/>
      <c r="CO67" s="79"/>
      <c r="CP67" s="76"/>
      <c r="CQ67" s="76"/>
      <c r="CR67" s="76"/>
      <c r="CS67" s="76"/>
      <c r="CT67" s="76"/>
      <c r="CU67" s="76"/>
      <c r="CV67" s="76"/>
      <c r="CW67" s="76"/>
      <c r="CX67" s="76"/>
      <c r="CY67" s="77"/>
      <c r="CZ67" s="78"/>
      <c r="DA67" s="79"/>
      <c r="DB67" s="76"/>
      <c r="DC67" s="76"/>
      <c r="DD67" s="76"/>
      <c r="DE67" s="76"/>
      <c r="DF67" s="76"/>
      <c r="DG67" s="76"/>
      <c r="DH67" s="76"/>
      <c r="DI67" s="76"/>
      <c r="DJ67" s="76"/>
      <c r="DK67" s="77"/>
      <c r="DL67" s="78"/>
    </row>
    <row r="68" spans="2:116" ht="15" x14ac:dyDescent="0.2">
      <c r="B68" s="62" t="s">
        <v>122</v>
      </c>
      <c r="C68" s="103" t="s">
        <v>216</v>
      </c>
      <c r="D68" s="104"/>
      <c r="E68" s="104"/>
      <c r="F68" s="104" t="s">
        <v>123</v>
      </c>
      <c r="G68" s="46">
        <f>SUM(I68:U68,W68:AI68,AK68:AW68,AY68:BK68,BM68:BY68,CA68:CM68,CO68:CY68,DA68:DK68)</f>
        <v>10</v>
      </c>
      <c r="H68" s="44">
        <f>SUM(V68,AJ68,AX68,BL68,BZ68,CN68,CZ68,DL68)</f>
        <v>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9"/>
      <c r="T68" s="119"/>
      <c r="U68" s="119"/>
      <c r="V68" s="120"/>
      <c r="W68" s="121"/>
      <c r="X68" s="118"/>
      <c r="Y68" s="118"/>
      <c r="Z68" s="118"/>
      <c r="AA68" s="118"/>
      <c r="AB68" s="118"/>
      <c r="AC68" s="118"/>
      <c r="AD68" s="118"/>
      <c r="AE68" s="118"/>
      <c r="AF68" s="118"/>
      <c r="AG68" s="119"/>
      <c r="AH68" s="119"/>
      <c r="AI68" s="119"/>
      <c r="AJ68" s="120"/>
      <c r="AK68" s="121"/>
      <c r="AL68" s="118"/>
      <c r="AM68" s="118"/>
      <c r="AN68" s="118"/>
      <c r="AO68" s="118"/>
      <c r="AP68" s="118"/>
      <c r="AQ68" s="118"/>
      <c r="AR68" s="118">
        <v>10</v>
      </c>
      <c r="AS68" s="118"/>
      <c r="AT68" s="118"/>
      <c r="AU68" s="119"/>
      <c r="AV68" s="119"/>
      <c r="AW68" s="119"/>
      <c r="AX68" s="120">
        <v>2</v>
      </c>
      <c r="AY68" s="121"/>
      <c r="AZ68" s="118"/>
      <c r="BA68" s="118"/>
      <c r="BB68" s="118"/>
      <c r="BC68" s="118"/>
      <c r="BD68" s="118"/>
      <c r="BE68" s="118"/>
      <c r="BF68" s="118"/>
      <c r="BG68" s="118"/>
      <c r="BH68" s="118"/>
      <c r="BI68" s="119"/>
      <c r="BJ68" s="119"/>
      <c r="BK68" s="119"/>
      <c r="BL68" s="120"/>
      <c r="BM68" s="121"/>
      <c r="BN68" s="118"/>
      <c r="BO68" s="118"/>
      <c r="BP68" s="118"/>
      <c r="BQ68" s="118"/>
      <c r="BR68" s="118"/>
      <c r="BS68" s="118"/>
      <c r="BT68" s="118"/>
      <c r="BU68" s="118"/>
      <c r="BV68" s="118"/>
      <c r="BW68" s="119"/>
      <c r="BX68" s="119"/>
      <c r="BY68" s="119"/>
      <c r="BZ68" s="120"/>
      <c r="CA68" s="121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9"/>
      <c r="CM68" s="119"/>
      <c r="CN68" s="120"/>
      <c r="CO68" s="79"/>
      <c r="CP68" s="76"/>
      <c r="CQ68" s="76"/>
      <c r="CR68" s="76"/>
      <c r="CS68" s="76"/>
      <c r="CT68" s="76"/>
      <c r="CU68" s="76"/>
      <c r="CV68" s="76"/>
      <c r="CW68" s="76"/>
      <c r="CX68" s="76"/>
      <c r="CY68" s="77"/>
      <c r="CZ68" s="78"/>
      <c r="DA68" s="79"/>
      <c r="DB68" s="76"/>
      <c r="DC68" s="76"/>
      <c r="DD68" s="76"/>
      <c r="DE68" s="76"/>
      <c r="DF68" s="76"/>
      <c r="DG68" s="76"/>
      <c r="DH68" s="76"/>
      <c r="DI68" s="76"/>
      <c r="DJ68" s="76"/>
      <c r="DK68" s="77"/>
      <c r="DL68" s="78"/>
    </row>
    <row r="69" spans="2:116" ht="15" x14ac:dyDescent="0.2">
      <c r="B69" s="64" t="s">
        <v>123</v>
      </c>
      <c r="C69" s="65" t="s">
        <v>164</v>
      </c>
      <c r="D69" s="63"/>
      <c r="E69" s="63"/>
      <c r="F69" s="63" t="s">
        <v>123</v>
      </c>
      <c r="G69" s="46">
        <f t="shared" ref="G69:G76" si="6">SUM(I69:U69,W69:AI69,AK69:AW69,AY69:BK69,BM69:BY69,CA69:CM69,CO69:CY69,DA69:DK69)</f>
        <v>10</v>
      </c>
      <c r="H69" s="44">
        <f t="shared" ref="H69:H76" si="7">SUM(V69,AJ69,AX69,BL69,BZ69,CN69,CZ69,DL69)</f>
        <v>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9"/>
      <c r="T69" s="119"/>
      <c r="U69" s="119"/>
      <c r="V69" s="120"/>
      <c r="W69" s="121"/>
      <c r="X69" s="118"/>
      <c r="Y69" s="118"/>
      <c r="Z69" s="118"/>
      <c r="AA69" s="118"/>
      <c r="AB69" s="118"/>
      <c r="AC69" s="118"/>
      <c r="AD69" s="118"/>
      <c r="AE69" s="118"/>
      <c r="AF69" s="118"/>
      <c r="AG69" s="119"/>
      <c r="AH69" s="119"/>
      <c r="AI69" s="119"/>
      <c r="AJ69" s="120"/>
      <c r="AK69" s="121">
        <v>10</v>
      </c>
      <c r="AL69" s="118"/>
      <c r="AM69" s="118"/>
      <c r="AN69" s="118"/>
      <c r="AO69" s="118"/>
      <c r="AP69" s="118"/>
      <c r="AQ69" s="118"/>
      <c r="AR69" s="118"/>
      <c r="AS69" s="118"/>
      <c r="AT69" s="118"/>
      <c r="AU69" s="119"/>
      <c r="AV69" s="119"/>
      <c r="AW69" s="119"/>
      <c r="AX69" s="120">
        <v>1</v>
      </c>
      <c r="AY69" s="121"/>
      <c r="AZ69" s="118"/>
      <c r="BA69" s="118"/>
      <c r="BB69" s="118"/>
      <c r="BC69" s="118"/>
      <c r="BD69" s="118"/>
      <c r="BE69" s="118"/>
      <c r="BF69" s="118"/>
      <c r="BG69" s="118"/>
      <c r="BH69" s="118"/>
      <c r="BI69" s="119"/>
      <c r="BJ69" s="119"/>
      <c r="BK69" s="119"/>
      <c r="BL69" s="120"/>
      <c r="BM69" s="121"/>
      <c r="BN69" s="118"/>
      <c r="BO69" s="118"/>
      <c r="BP69" s="118"/>
      <c r="BQ69" s="118"/>
      <c r="BR69" s="118"/>
      <c r="BS69" s="118"/>
      <c r="BT69" s="118"/>
      <c r="BU69" s="118"/>
      <c r="BV69" s="118"/>
      <c r="BW69" s="119"/>
      <c r="BX69" s="119"/>
      <c r="BY69" s="119"/>
      <c r="BZ69" s="120"/>
      <c r="CA69" s="121"/>
      <c r="CB69" s="118"/>
      <c r="CC69" s="118"/>
      <c r="CD69" s="118"/>
      <c r="CE69" s="118"/>
      <c r="CF69" s="118"/>
      <c r="CG69" s="118"/>
      <c r="CH69" s="118"/>
      <c r="CI69" s="118"/>
      <c r="CJ69" s="118"/>
      <c r="CK69" s="119"/>
      <c r="CL69" s="119"/>
      <c r="CM69" s="119"/>
      <c r="CN69" s="120"/>
      <c r="CO69" s="79"/>
      <c r="CP69" s="76"/>
      <c r="CQ69" s="76"/>
      <c r="CR69" s="76"/>
      <c r="CS69" s="76"/>
      <c r="CT69" s="76"/>
      <c r="CU69" s="76"/>
      <c r="CV69" s="76"/>
      <c r="CW69" s="76"/>
      <c r="CX69" s="76"/>
      <c r="CY69" s="77"/>
      <c r="CZ69" s="78"/>
      <c r="DA69" s="79"/>
      <c r="DB69" s="76"/>
      <c r="DC69" s="76"/>
      <c r="DD69" s="76"/>
      <c r="DE69" s="76"/>
      <c r="DF69" s="76"/>
      <c r="DG69" s="76"/>
      <c r="DH69" s="76"/>
      <c r="DI69" s="76"/>
      <c r="DJ69" s="76"/>
      <c r="DK69" s="77"/>
      <c r="DL69" s="78"/>
    </row>
    <row r="70" spans="2:116" ht="15" x14ac:dyDescent="0.2">
      <c r="B70" s="62" t="s">
        <v>124</v>
      </c>
      <c r="C70" s="65" t="s">
        <v>164</v>
      </c>
      <c r="D70" s="63"/>
      <c r="E70" s="63"/>
      <c r="F70" s="63" t="s">
        <v>123</v>
      </c>
      <c r="G70" s="46">
        <f t="shared" si="6"/>
        <v>10</v>
      </c>
      <c r="H70" s="44">
        <f t="shared" si="7"/>
        <v>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9"/>
      <c r="T70" s="119"/>
      <c r="U70" s="119"/>
      <c r="V70" s="120"/>
      <c r="W70" s="121"/>
      <c r="X70" s="118"/>
      <c r="Y70" s="118"/>
      <c r="Z70" s="118"/>
      <c r="AA70" s="118"/>
      <c r="AB70" s="118"/>
      <c r="AC70" s="118"/>
      <c r="AD70" s="118"/>
      <c r="AE70" s="118"/>
      <c r="AF70" s="118"/>
      <c r="AG70" s="119"/>
      <c r="AH70" s="119"/>
      <c r="AI70" s="119"/>
      <c r="AJ70" s="120"/>
      <c r="AK70" s="121"/>
      <c r="AL70" s="118">
        <v>10</v>
      </c>
      <c r="AM70" s="118"/>
      <c r="AN70" s="118"/>
      <c r="AO70" s="118"/>
      <c r="AP70" s="118"/>
      <c r="AQ70" s="118"/>
      <c r="AR70" s="118"/>
      <c r="AS70" s="118"/>
      <c r="AT70" s="118"/>
      <c r="AU70" s="119"/>
      <c r="AV70" s="119"/>
      <c r="AW70" s="119"/>
      <c r="AX70" s="120">
        <v>2</v>
      </c>
      <c r="AY70" s="121"/>
      <c r="AZ70" s="118"/>
      <c r="BA70" s="118"/>
      <c r="BB70" s="118"/>
      <c r="BC70" s="118"/>
      <c r="BD70" s="118"/>
      <c r="BE70" s="118"/>
      <c r="BF70" s="118"/>
      <c r="BG70" s="118"/>
      <c r="BH70" s="118"/>
      <c r="BI70" s="119"/>
      <c r="BJ70" s="119"/>
      <c r="BK70" s="119"/>
      <c r="BL70" s="120"/>
      <c r="BM70" s="121"/>
      <c r="BN70" s="118"/>
      <c r="BO70" s="118"/>
      <c r="BP70" s="118"/>
      <c r="BQ70" s="118"/>
      <c r="BR70" s="118"/>
      <c r="BS70" s="118"/>
      <c r="BT70" s="118"/>
      <c r="BU70" s="118"/>
      <c r="BV70" s="118"/>
      <c r="BW70" s="119"/>
      <c r="BX70" s="119"/>
      <c r="BY70" s="119"/>
      <c r="BZ70" s="120"/>
      <c r="CA70" s="121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9"/>
      <c r="CM70" s="119"/>
      <c r="CN70" s="120"/>
      <c r="CO70" s="79"/>
      <c r="CP70" s="76"/>
      <c r="CQ70" s="76"/>
      <c r="CR70" s="76"/>
      <c r="CS70" s="76"/>
      <c r="CT70" s="76"/>
      <c r="CU70" s="76"/>
      <c r="CV70" s="76"/>
      <c r="CW70" s="76"/>
      <c r="CX70" s="76"/>
      <c r="CY70" s="77"/>
      <c r="CZ70" s="78"/>
      <c r="DA70" s="79"/>
      <c r="DB70" s="76"/>
      <c r="DC70" s="76"/>
      <c r="DD70" s="76"/>
      <c r="DE70" s="76"/>
      <c r="DF70" s="76"/>
      <c r="DG70" s="76"/>
      <c r="DH70" s="76"/>
      <c r="DI70" s="76"/>
      <c r="DJ70" s="76"/>
      <c r="DK70" s="77"/>
      <c r="DL70" s="78"/>
    </row>
    <row r="71" spans="2:116" ht="15" x14ac:dyDescent="0.2">
      <c r="B71" s="64" t="s">
        <v>125</v>
      </c>
      <c r="C71" s="65" t="s">
        <v>206</v>
      </c>
      <c r="D71" s="63"/>
      <c r="E71" s="63"/>
      <c r="F71" s="63" t="s">
        <v>123</v>
      </c>
      <c r="G71" s="46">
        <f t="shared" si="6"/>
        <v>10</v>
      </c>
      <c r="H71" s="44">
        <f t="shared" si="7"/>
        <v>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9"/>
      <c r="T71" s="119"/>
      <c r="U71" s="119"/>
      <c r="V71" s="120"/>
      <c r="W71" s="121"/>
      <c r="X71" s="118"/>
      <c r="Y71" s="118"/>
      <c r="Z71" s="118"/>
      <c r="AA71" s="118"/>
      <c r="AB71" s="118"/>
      <c r="AC71" s="118"/>
      <c r="AD71" s="118"/>
      <c r="AE71" s="118"/>
      <c r="AF71" s="118"/>
      <c r="AG71" s="119"/>
      <c r="AH71" s="119"/>
      <c r="AI71" s="119"/>
      <c r="AJ71" s="120"/>
      <c r="AK71" s="121">
        <v>10</v>
      </c>
      <c r="AL71" s="118"/>
      <c r="AM71" s="118"/>
      <c r="AN71" s="118"/>
      <c r="AO71" s="118"/>
      <c r="AP71" s="118"/>
      <c r="AQ71" s="118"/>
      <c r="AR71" s="118"/>
      <c r="AS71" s="118"/>
      <c r="AT71" s="118"/>
      <c r="AU71" s="119"/>
      <c r="AV71" s="119"/>
      <c r="AW71" s="119"/>
      <c r="AX71" s="120">
        <v>1</v>
      </c>
      <c r="AY71" s="121"/>
      <c r="AZ71" s="118"/>
      <c r="BA71" s="118"/>
      <c r="BB71" s="118"/>
      <c r="BC71" s="118"/>
      <c r="BD71" s="118"/>
      <c r="BE71" s="118"/>
      <c r="BF71" s="118"/>
      <c r="BG71" s="118"/>
      <c r="BH71" s="118"/>
      <c r="BI71" s="119"/>
      <c r="BJ71" s="119"/>
      <c r="BK71" s="119"/>
      <c r="BL71" s="120"/>
      <c r="BM71" s="121"/>
      <c r="BN71" s="118"/>
      <c r="BO71" s="118"/>
      <c r="BP71" s="118"/>
      <c r="BQ71" s="118"/>
      <c r="BR71" s="118"/>
      <c r="BS71" s="118"/>
      <c r="BT71" s="118"/>
      <c r="BU71" s="118"/>
      <c r="BV71" s="118"/>
      <c r="BW71" s="119"/>
      <c r="BX71" s="119"/>
      <c r="BY71" s="119"/>
      <c r="BZ71" s="120"/>
      <c r="CA71" s="121"/>
      <c r="CB71" s="118"/>
      <c r="CC71" s="118"/>
      <c r="CD71" s="118"/>
      <c r="CE71" s="118"/>
      <c r="CF71" s="118"/>
      <c r="CG71" s="118"/>
      <c r="CH71" s="118"/>
      <c r="CI71" s="118"/>
      <c r="CJ71" s="118"/>
      <c r="CK71" s="119"/>
      <c r="CL71" s="119"/>
      <c r="CM71" s="119"/>
      <c r="CN71" s="120"/>
      <c r="CO71" s="79"/>
      <c r="CP71" s="76"/>
      <c r="CQ71" s="76"/>
      <c r="CR71" s="76"/>
      <c r="CS71" s="76"/>
      <c r="CT71" s="76"/>
      <c r="CU71" s="76"/>
      <c r="CV71" s="76"/>
      <c r="CW71" s="76"/>
      <c r="CX71" s="76"/>
      <c r="CY71" s="77"/>
      <c r="CZ71" s="78"/>
      <c r="DA71" s="79"/>
      <c r="DB71" s="76"/>
      <c r="DC71" s="76"/>
      <c r="DD71" s="76"/>
      <c r="DE71" s="76"/>
      <c r="DF71" s="76"/>
      <c r="DG71" s="76"/>
      <c r="DH71" s="76"/>
      <c r="DI71" s="76"/>
      <c r="DJ71" s="76"/>
      <c r="DK71" s="77"/>
      <c r="DL71" s="78"/>
    </row>
    <row r="72" spans="2:116" ht="15" x14ac:dyDescent="0.2">
      <c r="B72" s="62" t="s">
        <v>126</v>
      </c>
      <c r="C72" s="65" t="s">
        <v>206</v>
      </c>
      <c r="D72" s="63"/>
      <c r="E72" s="63"/>
      <c r="F72" s="63" t="s">
        <v>123</v>
      </c>
      <c r="G72" s="46">
        <f t="shared" si="6"/>
        <v>10</v>
      </c>
      <c r="H72" s="44">
        <f t="shared" si="7"/>
        <v>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9"/>
      <c r="T72" s="119"/>
      <c r="U72" s="119"/>
      <c r="V72" s="120"/>
      <c r="W72" s="121"/>
      <c r="X72" s="118"/>
      <c r="Y72" s="118"/>
      <c r="Z72" s="118"/>
      <c r="AA72" s="118"/>
      <c r="AB72" s="118"/>
      <c r="AC72" s="118"/>
      <c r="AD72" s="118"/>
      <c r="AE72" s="118"/>
      <c r="AF72" s="118"/>
      <c r="AG72" s="119"/>
      <c r="AH72" s="119"/>
      <c r="AI72" s="119"/>
      <c r="AJ72" s="120"/>
      <c r="AK72" s="121"/>
      <c r="AL72" s="118">
        <v>10</v>
      </c>
      <c r="AM72" s="118"/>
      <c r="AN72" s="118"/>
      <c r="AO72" s="118"/>
      <c r="AP72" s="118"/>
      <c r="AQ72" s="118"/>
      <c r="AR72" s="118"/>
      <c r="AS72" s="118"/>
      <c r="AT72" s="118"/>
      <c r="AU72" s="119"/>
      <c r="AV72" s="119"/>
      <c r="AW72" s="119"/>
      <c r="AX72" s="120">
        <v>1</v>
      </c>
      <c r="AY72" s="121"/>
      <c r="AZ72" s="118"/>
      <c r="BA72" s="118"/>
      <c r="BB72" s="118"/>
      <c r="BC72" s="118"/>
      <c r="BD72" s="118"/>
      <c r="BE72" s="118"/>
      <c r="BF72" s="118"/>
      <c r="BG72" s="118"/>
      <c r="BH72" s="118"/>
      <c r="BI72" s="119"/>
      <c r="BJ72" s="119"/>
      <c r="BK72" s="119"/>
      <c r="BL72" s="120"/>
      <c r="BM72" s="121"/>
      <c r="BN72" s="118"/>
      <c r="BO72" s="118"/>
      <c r="BP72" s="118"/>
      <c r="BQ72" s="118"/>
      <c r="BR72" s="118"/>
      <c r="BS72" s="118"/>
      <c r="BT72" s="118"/>
      <c r="BU72" s="118"/>
      <c r="BV72" s="118"/>
      <c r="BW72" s="119"/>
      <c r="BX72" s="119"/>
      <c r="BY72" s="119"/>
      <c r="BZ72" s="120"/>
      <c r="CA72" s="121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9"/>
      <c r="CM72" s="119"/>
      <c r="CN72" s="120"/>
      <c r="CO72" s="79"/>
      <c r="CP72" s="76"/>
      <c r="CQ72" s="76"/>
      <c r="CR72" s="76"/>
      <c r="CS72" s="76"/>
      <c r="CT72" s="76"/>
      <c r="CU72" s="76"/>
      <c r="CV72" s="76"/>
      <c r="CW72" s="76"/>
      <c r="CX72" s="76"/>
      <c r="CY72" s="77"/>
      <c r="CZ72" s="78"/>
      <c r="DA72" s="79"/>
      <c r="DB72" s="76"/>
      <c r="DC72" s="76"/>
      <c r="DD72" s="76"/>
      <c r="DE72" s="76"/>
      <c r="DF72" s="76"/>
      <c r="DG72" s="76"/>
      <c r="DH72" s="76"/>
      <c r="DI72" s="76"/>
      <c r="DJ72" s="76"/>
      <c r="DK72" s="77"/>
      <c r="DL72" s="78"/>
    </row>
    <row r="73" spans="2:116" ht="15" x14ac:dyDescent="0.2">
      <c r="B73" s="62" t="s">
        <v>127</v>
      </c>
      <c r="C73" s="65" t="s">
        <v>206</v>
      </c>
      <c r="D73" s="63"/>
      <c r="E73" s="63"/>
      <c r="F73" s="63" t="s">
        <v>123</v>
      </c>
      <c r="G73" s="46">
        <f t="shared" si="6"/>
        <v>5</v>
      </c>
      <c r="H73" s="44">
        <f t="shared" si="7"/>
        <v>1</v>
      </c>
      <c r="I73" s="118"/>
      <c r="J73" s="135"/>
      <c r="K73" s="118"/>
      <c r="L73" s="118"/>
      <c r="M73" s="118"/>
      <c r="N73" s="118"/>
      <c r="O73" s="118"/>
      <c r="P73" s="118"/>
      <c r="Q73" s="118"/>
      <c r="R73" s="118"/>
      <c r="S73" s="119"/>
      <c r="T73" s="119"/>
      <c r="U73" s="119"/>
      <c r="V73" s="120"/>
      <c r="W73" s="121"/>
      <c r="X73" s="135"/>
      <c r="Y73" s="118"/>
      <c r="Z73" s="118"/>
      <c r="AA73" s="118"/>
      <c r="AB73" s="118"/>
      <c r="AC73" s="118"/>
      <c r="AD73" s="118"/>
      <c r="AE73" s="118"/>
      <c r="AF73" s="118"/>
      <c r="AG73" s="119"/>
      <c r="AH73" s="119"/>
      <c r="AI73" s="119"/>
      <c r="AJ73" s="120"/>
      <c r="AK73" s="121"/>
      <c r="AL73" s="118"/>
      <c r="AM73" s="118"/>
      <c r="AN73" s="118"/>
      <c r="AO73" s="118"/>
      <c r="AP73" s="118"/>
      <c r="AQ73" s="118"/>
      <c r="AR73" s="118">
        <v>5</v>
      </c>
      <c r="AS73" s="118"/>
      <c r="AT73" s="118"/>
      <c r="AU73" s="119"/>
      <c r="AV73" s="119"/>
      <c r="AW73" s="119"/>
      <c r="AX73" s="120">
        <v>1</v>
      </c>
      <c r="AY73" s="121"/>
      <c r="AZ73" s="118"/>
      <c r="BA73" s="118"/>
      <c r="BB73" s="118"/>
      <c r="BC73" s="118"/>
      <c r="BD73" s="118"/>
      <c r="BE73" s="118"/>
      <c r="BF73" s="118"/>
      <c r="BG73" s="118"/>
      <c r="BH73" s="118"/>
      <c r="BI73" s="119"/>
      <c r="BJ73" s="119"/>
      <c r="BK73" s="119"/>
      <c r="BL73" s="120"/>
      <c r="BM73" s="121"/>
      <c r="BN73" s="118"/>
      <c r="BO73" s="118"/>
      <c r="BP73" s="118"/>
      <c r="BQ73" s="118"/>
      <c r="BR73" s="118"/>
      <c r="BS73" s="118"/>
      <c r="BT73" s="118"/>
      <c r="BU73" s="118"/>
      <c r="BV73" s="118"/>
      <c r="BW73" s="119"/>
      <c r="BX73" s="119"/>
      <c r="BY73" s="119"/>
      <c r="BZ73" s="120"/>
      <c r="CA73" s="121"/>
      <c r="CB73" s="118"/>
      <c r="CC73" s="118"/>
      <c r="CD73" s="118"/>
      <c r="CE73" s="118"/>
      <c r="CF73" s="118"/>
      <c r="CG73" s="118"/>
      <c r="CH73" s="118"/>
      <c r="CI73" s="118"/>
      <c r="CJ73" s="118"/>
      <c r="CK73" s="119"/>
      <c r="CL73" s="119"/>
      <c r="CM73" s="119"/>
      <c r="CN73" s="120"/>
      <c r="CO73" s="79"/>
      <c r="CP73" s="76"/>
      <c r="CQ73" s="76"/>
      <c r="CR73" s="76"/>
      <c r="CS73" s="76"/>
      <c r="CT73" s="76"/>
      <c r="CU73" s="76"/>
      <c r="CV73" s="76"/>
      <c r="CW73" s="76"/>
      <c r="CX73" s="76"/>
      <c r="CY73" s="77"/>
      <c r="CZ73" s="78"/>
      <c r="DA73" s="79"/>
      <c r="DB73" s="76"/>
      <c r="DC73" s="76"/>
      <c r="DD73" s="76"/>
      <c r="DE73" s="76"/>
      <c r="DF73" s="76"/>
      <c r="DG73" s="76"/>
      <c r="DH73" s="76"/>
      <c r="DI73" s="76"/>
      <c r="DJ73" s="76"/>
      <c r="DK73" s="77"/>
      <c r="DL73" s="78"/>
    </row>
    <row r="74" spans="2:116" ht="15" x14ac:dyDescent="0.2">
      <c r="B74" s="62" t="s">
        <v>128</v>
      </c>
      <c r="C74" s="65" t="s">
        <v>178</v>
      </c>
      <c r="D74" s="63" t="s">
        <v>125</v>
      </c>
      <c r="E74" s="63"/>
      <c r="F74" s="63"/>
      <c r="G74" s="46">
        <f t="shared" si="6"/>
        <v>10</v>
      </c>
      <c r="H74" s="44">
        <f t="shared" si="7"/>
        <v>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9"/>
      <c r="T74" s="119"/>
      <c r="U74" s="119"/>
      <c r="V74" s="120"/>
      <c r="W74" s="121"/>
      <c r="X74" s="118"/>
      <c r="Y74" s="118"/>
      <c r="Z74" s="118"/>
      <c r="AA74" s="118"/>
      <c r="AB74" s="118"/>
      <c r="AC74" s="118"/>
      <c r="AD74" s="118"/>
      <c r="AE74" s="118"/>
      <c r="AF74" s="118"/>
      <c r="AG74" s="119"/>
      <c r="AH74" s="119"/>
      <c r="AI74" s="119"/>
      <c r="AJ74" s="120"/>
      <c r="AK74" s="121"/>
      <c r="AL74" s="118"/>
      <c r="AM74" s="118"/>
      <c r="AN74" s="118"/>
      <c r="AO74" s="118"/>
      <c r="AP74" s="118"/>
      <c r="AQ74" s="118"/>
      <c r="AR74" s="118"/>
      <c r="AS74" s="118"/>
      <c r="AT74" s="118"/>
      <c r="AU74" s="119"/>
      <c r="AV74" s="119"/>
      <c r="AW74" s="119"/>
      <c r="AX74" s="120"/>
      <c r="AY74" s="121"/>
      <c r="AZ74" s="118"/>
      <c r="BA74" s="118"/>
      <c r="BB74" s="118"/>
      <c r="BC74" s="118"/>
      <c r="BD74" s="118"/>
      <c r="BE74" s="118"/>
      <c r="BF74" s="118"/>
      <c r="BG74" s="118"/>
      <c r="BH74" s="118"/>
      <c r="BI74" s="119"/>
      <c r="BJ74" s="119"/>
      <c r="BK74" s="119"/>
      <c r="BL74" s="120"/>
      <c r="BM74" s="121">
        <v>10</v>
      </c>
      <c r="BN74" s="118"/>
      <c r="BO74" s="123"/>
      <c r="BP74" s="118"/>
      <c r="BQ74" s="118"/>
      <c r="BR74" s="118"/>
      <c r="BS74" s="118"/>
      <c r="BT74" s="118"/>
      <c r="BU74" s="118"/>
      <c r="BV74" s="118"/>
      <c r="BW74" s="119"/>
      <c r="BX74" s="119"/>
      <c r="BY74" s="119"/>
      <c r="BZ74" s="120">
        <v>1</v>
      </c>
      <c r="CA74" s="121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9"/>
      <c r="CM74" s="119"/>
      <c r="CN74" s="120"/>
      <c r="CO74" s="79"/>
      <c r="CP74" s="76"/>
      <c r="CQ74" s="76"/>
      <c r="CR74" s="76"/>
      <c r="CS74" s="76"/>
      <c r="CT74" s="76"/>
      <c r="CU74" s="76"/>
      <c r="CV74" s="76"/>
      <c r="CW74" s="76"/>
      <c r="CX74" s="76"/>
      <c r="CY74" s="77"/>
      <c r="CZ74" s="78"/>
      <c r="DA74" s="79"/>
      <c r="DB74" s="76"/>
      <c r="DC74" s="76"/>
      <c r="DD74" s="76"/>
      <c r="DE74" s="76"/>
      <c r="DF74" s="76"/>
      <c r="DG74" s="76"/>
      <c r="DH74" s="76"/>
      <c r="DI74" s="76"/>
      <c r="DJ74" s="76"/>
      <c r="DK74" s="77"/>
      <c r="DL74" s="78"/>
    </row>
    <row r="75" spans="2:116" ht="15" x14ac:dyDescent="0.2">
      <c r="B75" s="64" t="s">
        <v>129</v>
      </c>
      <c r="C75" s="65" t="s">
        <v>178</v>
      </c>
      <c r="D75" s="63"/>
      <c r="E75" s="63"/>
      <c r="F75" s="63" t="s">
        <v>125</v>
      </c>
      <c r="G75" s="46">
        <f t="shared" si="6"/>
        <v>10</v>
      </c>
      <c r="H75" s="44">
        <f t="shared" si="7"/>
        <v>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9"/>
      <c r="T75" s="119"/>
      <c r="U75" s="119"/>
      <c r="V75" s="120"/>
      <c r="W75" s="121"/>
      <c r="X75" s="118"/>
      <c r="Y75" s="118"/>
      <c r="Z75" s="118"/>
      <c r="AA75" s="118"/>
      <c r="AB75" s="118"/>
      <c r="AC75" s="118"/>
      <c r="AD75" s="118"/>
      <c r="AE75" s="118"/>
      <c r="AF75" s="118"/>
      <c r="AG75" s="119"/>
      <c r="AH75" s="119"/>
      <c r="AI75" s="119"/>
      <c r="AJ75" s="120"/>
      <c r="AK75" s="121"/>
      <c r="AL75" s="118"/>
      <c r="AM75" s="118"/>
      <c r="AN75" s="118"/>
      <c r="AO75" s="118"/>
      <c r="AP75" s="118"/>
      <c r="AQ75" s="118"/>
      <c r="AR75" s="118"/>
      <c r="AS75" s="118"/>
      <c r="AT75" s="118"/>
      <c r="AU75" s="119"/>
      <c r="AV75" s="119"/>
      <c r="AW75" s="119"/>
      <c r="AX75" s="120"/>
      <c r="AY75" s="121"/>
      <c r="AZ75" s="118"/>
      <c r="BA75" s="118"/>
      <c r="BB75" s="118"/>
      <c r="BC75" s="118"/>
      <c r="BD75" s="118"/>
      <c r="BE75" s="118"/>
      <c r="BF75" s="118"/>
      <c r="BG75" s="118"/>
      <c r="BH75" s="118"/>
      <c r="BI75" s="119"/>
      <c r="BJ75" s="119"/>
      <c r="BK75" s="119"/>
      <c r="BL75" s="120"/>
      <c r="BM75" s="121"/>
      <c r="BN75" s="118">
        <v>10</v>
      </c>
      <c r="BO75" s="123"/>
      <c r="BP75" s="118"/>
      <c r="BQ75" s="118"/>
      <c r="BR75" s="118"/>
      <c r="BS75" s="118"/>
      <c r="BT75" s="118"/>
      <c r="BU75" s="118"/>
      <c r="BV75" s="118"/>
      <c r="BW75" s="119"/>
      <c r="BX75" s="119"/>
      <c r="BY75" s="119"/>
      <c r="BZ75" s="120">
        <v>2</v>
      </c>
      <c r="CA75" s="121"/>
      <c r="CB75" s="118"/>
      <c r="CC75" s="118"/>
      <c r="CD75" s="118"/>
      <c r="CE75" s="118"/>
      <c r="CF75" s="118"/>
      <c r="CG75" s="118"/>
      <c r="CH75" s="118"/>
      <c r="CI75" s="118"/>
      <c r="CJ75" s="118"/>
      <c r="CK75" s="119"/>
      <c r="CL75" s="119"/>
      <c r="CM75" s="119"/>
      <c r="CN75" s="120"/>
      <c r="CO75" s="79"/>
      <c r="CP75" s="76"/>
      <c r="CQ75" s="76"/>
      <c r="CR75" s="76"/>
      <c r="CS75" s="76"/>
      <c r="CT75" s="76"/>
      <c r="CU75" s="76"/>
      <c r="CV75" s="76"/>
      <c r="CW75" s="76"/>
      <c r="CX75" s="76"/>
      <c r="CY75" s="77"/>
      <c r="CZ75" s="78"/>
      <c r="DA75" s="79"/>
      <c r="DB75" s="76"/>
      <c r="DC75" s="76"/>
      <c r="DD75" s="76"/>
      <c r="DE75" s="76"/>
      <c r="DF75" s="76"/>
      <c r="DG75" s="76"/>
      <c r="DH75" s="76"/>
      <c r="DI75" s="76"/>
      <c r="DJ75" s="76"/>
      <c r="DK75" s="77"/>
      <c r="DL75" s="78"/>
    </row>
    <row r="76" spans="2:116" ht="15" x14ac:dyDescent="0.2">
      <c r="B76" s="62" t="s">
        <v>130</v>
      </c>
      <c r="C76" s="65" t="s">
        <v>178</v>
      </c>
      <c r="D76" s="63"/>
      <c r="E76" s="63"/>
      <c r="F76" s="63" t="s">
        <v>125</v>
      </c>
      <c r="G76" s="46">
        <f t="shared" si="6"/>
        <v>5</v>
      </c>
      <c r="H76" s="44">
        <f t="shared" si="7"/>
        <v>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9"/>
      <c r="T76" s="119"/>
      <c r="U76" s="119"/>
      <c r="V76" s="120"/>
      <c r="W76" s="121"/>
      <c r="X76" s="118"/>
      <c r="Y76" s="118"/>
      <c r="Z76" s="118"/>
      <c r="AA76" s="118"/>
      <c r="AB76" s="118"/>
      <c r="AC76" s="118"/>
      <c r="AD76" s="118"/>
      <c r="AE76" s="118"/>
      <c r="AF76" s="118"/>
      <c r="AG76" s="119"/>
      <c r="AH76" s="119"/>
      <c r="AI76" s="119"/>
      <c r="AJ76" s="120"/>
      <c r="AK76" s="121"/>
      <c r="AL76" s="118"/>
      <c r="AM76" s="118"/>
      <c r="AN76" s="118"/>
      <c r="AO76" s="118"/>
      <c r="AP76" s="118"/>
      <c r="AQ76" s="118"/>
      <c r="AR76" s="118"/>
      <c r="AS76" s="118"/>
      <c r="AT76" s="118"/>
      <c r="AU76" s="119"/>
      <c r="AV76" s="119"/>
      <c r="AW76" s="119"/>
      <c r="AX76" s="120"/>
      <c r="AY76" s="121"/>
      <c r="AZ76" s="118"/>
      <c r="BA76" s="118"/>
      <c r="BB76" s="118"/>
      <c r="BC76" s="118"/>
      <c r="BD76" s="118"/>
      <c r="BE76" s="118"/>
      <c r="BF76" s="118"/>
      <c r="BG76" s="118"/>
      <c r="BH76" s="118"/>
      <c r="BI76" s="119"/>
      <c r="BJ76" s="119"/>
      <c r="BK76" s="119"/>
      <c r="BL76" s="120"/>
      <c r="BM76" s="121"/>
      <c r="BN76" s="118"/>
      <c r="BO76" s="123"/>
      <c r="BP76" s="118"/>
      <c r="BQ76" s="118"/>
      <c r="BR76" s="118"/>
      <c r="BS76" s="118"/>
      <c r="BT76" s="118">
        <v>5</v>
      </c>
      <c r="BU76" s="118"/>
      <c r="BV76" s="118"/>
      <c r="BW76" s="119"/>
      <c r="BX76" s="119"/>
      <c r="BY76" s="119"/>
      <c r="BZ76" s="120">
        <v>1</v>
      </c>
      <c r="CA76" s="121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9"/>
      <c r="CM76" s="119"/>
      <c r="CN76" s="120"/>
      <c r="CO76" s="79"/>
      <c r="CP76" s="76"/>
      <c r="CQ76" s="76"/>
      <c r="CR76" s="76"/>
      <c r="CS76" s="76"/>
      <c r="CT76" s="76"/>
      <c r="CU76" s="76"/>
      <c r="CV76" s="76"/>
      <c r="CW76" s="76"/>
      <c r="CX76" s="76"/>
      <c r="CY76" s="77"/>
      <c r="CZ76" s="78"/>
      <c r="DA76" s="79"/>
      <c r="DB76" s="76"/>
      <c r="DC76" s="76"/>
      <c r="DD76" s="76"/>
      <c r="DE76" s="76"/>
      <c r="DF76" s="76"/>
      <c r="DG76" s="76"/>
      <c r="DH76" s="76"/>
      <c r="DI76" s="76"/>
      <c r="DJ76" s="76"/>
      <c r="DK76" s="77"/>
      <c r="DL76" s="78"/>
    </row>
    <row r="77" spans="2:116" ht="15" x14ac:dyDescent="0.2">
      <c r="B77" s="62" t="s">
        <v>131</v>
      </c>
      <c r="C77" s="93" t="s">
        <v>203</v>
      </c>
      <c r="D77" s="63" t="s">
        <v>126</v>
      </c>
      <c r="E77" s="63"/>
      <c r="F77" s="63"/>
      <c r="G77" s="46">
        <f>SUM(I77:U77,W77:AI77,AK77:AW77,AY77:BK77,BM77:BY77,CA77:CM77,CO77:CY77,DA77:DK77)</f>
        <v>15</v>
      </c>
      <c r="H77" s="44">
        <f>SUM(V77,AJ77,AX77,BL77,BZ77,CN77,CZ77,DL77)</f>
        <v>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9"/>
      <c r="T77" s="119"/>
      <c r="U77" s="119"/>
      <c r="V77" s="120"/>
      <c r="W77" s="121"/>
      <c r="X77" s="118"/>
      <c r="Y77" s="118"/>
      <c r="Z77" s="118"/>
      <c r="AA77" s="118"/>
      <c r="AB77" s="118"/>
      <c r="AC77" s="118"/>
      <c r="AD77" s="118"/>
      <c r="AE77" s="118"/>
      <c r="AF77" s="118"/>
      <c r="AG77" s="119"/>
      <c r="AH77" s="119"/>
      <c r="AI77" s="119"/>
      <c r="AJ77" s="120"/>
      <c r="AK77" s="121"/>
      <c r="AL77" s="118"/>
      <c r="AM77" s="118"/>
      <c r="AN77" s="118"/>
      <c r="AO77" s="118"/>
      <c r="AP77" s="118"/>
      <c r="AQ77" s="118"/>
      <c r="AR77" s="118"/>
      <c r="AS77" s="118"/>
      <c r="AT77" s="118"/>
      <c r="AU77" s="119"/>
      <c r="AV77" s="119"/>
      <c r="AW77" s="119"/>
      <c r="AX77" s="120"/>
      <c r="AY77" s="121"/>
      <c r="AZ77" s="118"/>
      <c r="BA77" s="118"/>
      <c r="BB77" s="118"/>
      <c r="BC77" s="118"/>
      <c r="BD77" s="118"/>
      <c r="BE77" s="118"/>
      <c r="BF77" s="118"/>
      <c r="BG77" s="118"/>
      <c r="BH77" s="118"/>
      <c r="BI77" s="119"/>
      <c r="BJ77" s="119"/>
      <c r="BK77" s="119"/>
      <c r="BL77" s="120"/>
      <c r="BM77" s="121"/>
      <c r="BN77" s="118"/>
      <c r="BO77" s="118"/>
      <c r="BP77" s="118"/>
      <c r="BQ77" s="118"/>
      <c r="BR77" s="118"/>
      <c r="BS77" s="118"/>
      <c r="BT77" s="118"/>
      <c r="BU77" s="118"/>
      <c r="BV77" s="118"/>
      <c r="BW77" s="119"/>
      <c r="BX77" s="119"/>
      <c r="BY77" s="119"/>
      <c r="BZ77" s="120"/>
      <c r="CA77" s="121">
        <v>15</v>
      </c>
      <c r="CB77" s="118"/>
      <c r="CC77" s="118"/>
      <c r="CD77" s="118"/>
      <c r="CE77" s="118"/>
      <c r="CF77" s="118"/>
      <c r="CG77" s="118"/>
      <c r="CH77" s="118"/>
      <c r="CI77" s="118"/>
      <c r="CJ77" s="118"/>
      <c r="CK77" s="119"/>
      <c r="CL77" s="119"/>
      <c r="CM77" s="119"/>
      <c r="CN77" s="120">
        <v>1</v>
      </c>
      <c r="CO77" s="79"/>
      <c r="CP77" s="76"/>
      <c r="CQ77" s="76"/>
      <c r="CR77" s="76"/>
      <c r="CS77" s="76"/>
      <c r="CT77" s="76"/>
      <c r="CU77" s="76"/>
      <c r="CV77" s="76"/>
      <c r="CW77" s="76"/>
      <c r="CX77" s="76"/>
      <c r="CY77" s="77"/>
      <c r="CZ77" s="78"/>
      <c r="DA77" s="79"/>
      <c r="DB77" s="76"/>
      <c r="DC77" s="76"/>
      <c r="DD77" s="76"/>
      <c r="DE77" s="76"/>
      <c r="DF77" s="76"/>
      <c r="DG77" s="76"/>
      <c r="DH77" s="76"/>
      <c r="DI77" s="76"/>
      <c r="DJ77" s="76"/>
      <c r="DK77" s="77"/>
      <c r="DL77" s="78"/>
    </row>
    <row r="78" spans="2:116" ht="15" x14ac:dyDescent="0.2">
      <c r="B78" s="64" t="s">
        <v>132</v>
      </c>
      <c r="C78" s="93" t="s">
        <v>203</v>
      </c>
      <c r="D78" s="63"/>
      <c r="E78" s="63"/>
      <c r="F78" s="63" t="s">
        <v>126</v>
      </c>
      <c r="G78" s="46">
        <f>SUM(I78:U78,W78:AI78,AK78:AW78,AY78:BK78,BM78:BY78,CA78:CM78,CO78:CY78,DA78:DK78)</f>
        <v>15</v>
      </c>
      <c r="H78" s="44">
        <f>SUM(V78,AJ78,AX78,BL78,BZ78,CN78,CZ78,DL78)</f>
        <v>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9"/>
      <c r="T78" s="119"/>
      <c r="U78" s="119"/>
      <c r="V78" s="120"/>
      <c r="W78" s="121"/>
      <c r="X78" s="118"/>
      <c r="Y78" s="118"/>
      <c r="Z78" s="118"/>
      <c r="AA78" s="118"/>
      <c r="AB78" s="118"/>
      <c r="AC78" s="118"/>
      <c r="AD78" s="118"/>
      <c r="AE78" s="118"/>
      <c r="AF78" s="118"/>
      <c r="AG78" s="119"/>
      <c r="AH78" s="119"/>
      <c r="AI78" s="119"/>
      <c r="AJ78" s="120"/>
      <c r="AK78" s="121"/>
      <c r="AL78" s="118"/>
      <c r="AM78" s="118"/>
      <c r="AN78" s="118"/>
      <c r="AO78" s="118"/>
      <c r="AP78" s="118"/>
      <c r="AQ78" s="118"/>
      <c r="AR78" s="118"/>
      <c r="AS78" s="118"/>
      <c r="AT78" s="118"/>
      <c r="AU78" s="119"/>
      <c r="AV78" s="119"/>
      <c r="AW78" s="119"/>
      <c r="AX78" s="120"/>
      <c r="AY78" s="121"/>
      <c r="AZ78" s="118"/>
      <c r="BA78" s="118"/>
      <c r="BB78" s="118"/>
      <c r="BC78" s="118"/>
      <c r="BD78" s="118"/>
      <c r="BE78" s="118"/>
      <c r="BF78" s="118"/>
      <c r="BG78" s="118"/>
      <c r="BH78" s="118"/>
      <c r="BI78" s="119"/>
      <c r="BJ78" s="119"/>
      <c r="BK78" s="119"/>
      <c r="BL78" s="120"/>
      <c r="BM78" s="121"/>
      <c r="BN78" s="118"/>
      <c r="BO78" s="118"/>
      <c r="BP78" s="118"/>
      <c r="BQ78" s="118"/>
      <c r="BR78" s="118"/>
      <c r="BS78" s="118"/>
      <c r="BT78" s="118"/>
      <c r="BU78" s="118"/>
      <c r="BV78" s="118"/>
      <c r="BW78" s="119"/>
      <c r="BX78" s="119"/>
      <c r="BY78" s="119"/>
      <c r="BZ78" s="120"/>
      <c r="CA78" s="121"/>
      <c r="CB78" s="118">
        <v>15</v>
      </c>
      <c r="CC78" s="118"/>
      <c r="CD78" s="118"/>
      <c r="CE78" s="118"/>
      <c r="CF78" s="118"/>
      <c r="CG78" s="118"/>
      <c r="CH78" s="118"/>
      <c r="CI78" s="118"/>
      <c r="CJ78" s="118"/>
      <c r="CK78" s="119"/>
      <c r="CL78" s="119"/>
      <c r="CM78" s="119"/>
      <c r="CN78" s="120">
        <v>2</v>
      </c>
      <c r="CO78" s="79"/>
      <c r="CP78" s="76"/>
      <c r="CQ78" s="76"/>
      <c r="CR78" s="76"/>
      <c r="CS78" s="76"/>
      <c r="CT78" s="76"/>
      <c r="CU78" s="76"/>
      <c r="CV78" s="76"/>
      <c r="CW78" s="76"/>
      <c r="CX78" s="76"/>
      <c r="CY78" s="77"/>
      <c r="CZ78" s="78"/>
      <c r="DA78" s="79"/>
      <c r="DB78" s="76"/>
      <c r="DC78" s="76"/>
      <c r="DD78" s="76"/>
      <c r="DE78" s="76"/>
      <c r="DF78" s="76"/>
      <c r="DG78" s="76"/>
      <c r="DH78" s="76"/>
      <c r="DI78" s="76"/>
      <c r="DJ78" s="76"/>
      <c r="DK78" s="77"/>
      <c r="DL78" s="78"/>
    </row>
    <row r="79" spans="2:116" ht="15" x14ac:dyDescent="0.2">
      <c r="B79" s="62" t="s">
        <v>133</v>
      </c>
      <c r="C79" s="65" t="s">
        <v>177</v>
      </c>
      <c r="D79" s="63"/>
      <c r="E79" s="63"/>
      <c r="F79" s="63" t="s">
        <v>126</v>
      </c>
      <c r="G79" s="46">
        <f>SUM(I79:U79,W79:AI79,AK79:AW79,AY79:BK79,BM79:BY79,CA79:CM79,CO79:CY79,DA79:DK79)</f>
        <v>10</v>
      </c>
      <c r="H79" s="44">
        <f>SUM(V79,AJ79,AX79,BL79,BZ79,CN79,CZ79,DL79)</f>
        <v>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9"/>
      <c r="T79" s="119"/>
      <c r="U79" s="119"/>
      <c r="V79" s="120"/>
      <c r="W79" s="121"/>
      <c r="X79" s="118"/>
      <c r="Y79" s="118"/>
      <c r="Z79" s="118"/>
      <c r="AA79" s="118"/>
      <c r="AB79" s="118"/>
      <c r="AC79" s="118"/>
      <c r="AD79" s="118"/>
      <c r="AE79" s="118"/>
      <c r="AF79" s="118"/>
      <c r="AG79" s="119"/>
      <c r="AH79" s="119"/>
      <c r="AI79" s="119"/>
      <c r="AJ79" s="120"/>
      <c r="AK79" s="121"/>
      <c r="AL79" s="118"/>
      <c r="AM79" s="118"/>
      <c r="AN79" s="118"/>
      <c r="AO79" s="118"/>
      <c r="AP79" s="118"/>
      <c r="AQ79" s="118"/>
      <c r="AR79" s="118"/>
      <c r="AS79" s="118"/>
      <c r="AT79" s="118"/>
      <c r="AU79" s="119"/>
      <c r="AV79" s="119"/>
      <c r="AW79" s="119"/>
      <c r="AX79" s="120"/>
      <c r="AY79" s="121"/>
      <c r="AZ79" s="118"/>
      <c r="BA79" s="118"/>
      <c r="BB79" s="118"/>
      <c r="BC79" s="118"/>
      <c r="BD79" s="118"/>
      <c r="BE79" s="118"/>
      <c r="BF79" s="118"/>
      <c r="BG79" s="118"/>
      <c r="BH79" s="118"/>
      <c r="BI79" s="119"/>
      <c r="BJ79" s="119"/>
      <c r="BK79" s="119"/>
      <c r="BL79" s="120"/>
      <c r="BM79" s="121"/>
      <c r="BN79" s="118"/>
      <c r="BO79" s="118"/>
      <c r="BP79" s="118"/>
      <c r="BQ79" s="118"/>
      <c r="BR79" s="118"/>
      <c r="BS79" s="118"/>
      <c r="BT79" s="118"/>
      <c r="BU79" s="118"/>
      <c r="BV79" s="118"/>
      <c r="BW79" s="119"/>
      <c r="BX79" s="119"/>
      <c r="BY79" s="119"/>
      <c r="BZ79" s="120"/>
      <c r="CA79" s="121">
        <v>10</v>
      </c>
      <c r="CB79" s="118"/>
      <c r="CC79" s="122"/>
      <c r="CD79" s="118"/>
      <c r="CE79" s="118"/>
      <c r="CF79" s="118"/>
      <c r="CG79" s="118"/>
      <c r="CH79" s="118"/>
      <c r="CI79" s="118"/>
      <c r="CJ79" s="118"/>
      <c r="CK79" s="119"/>
      <c r="CL79" s="119"/>
      <c r="CM79" s="119"/>
      <c r="CN79" s="120">
        <v>1</v>
      </c>
      <c r="CO79" s="79"/>
      <c r="CP79" s="76"/>
      <c r="CQ79" s="76"/>
      <c r="CR79" s="76"/>
      <c r="CS79" s="76"/>
      <c r="CT79" s="76"/>
      <c r="CU79" s="76"/>
      <c r="CV79" s="76"/>
      <c r="CW79" s="76"/>
      <c r="CX79" s="76"/>
      <c r="CY79" s="77"/>
      <c r="CZ79" s="78"/>
      <c r="DA79" s="79"/>
      <c r="DB79" s="76"/>
      <c r="DC79" s="76"/>
      <c r="DD79" s="76"/>
      <c r="DE79" s="76"/>
      <c r="DF79" s="76"/>
      <c r="DG79" s="76"/>
      <c r="DH79" s="76"/>
      <c r="DI79" s="76"/>
      <c r="DJ79" s="76"/>
      <c r="DK79" s="77"/>
      <c r="DL79" s="78"/>
    </row>
    <row r="80" spans="2:116" ht="15" x14ac:dyDescent="0.2">
      <c r="B80" s="64" t="s">
        <v>134</v>
      </c>
      <c r="C80" s="65" t="s">
        <v>177</v>
      </c>
      <c r="D80" s="63"/>
      <c r="E80" s="63"/>
      <c r="F80" s="63" t="s">
        <v>126</v>
      </c>
      <c r="G80" s="46">
        <f>SUM(I80:U80,W80:AI80,AK80:AW80,AY80:BK80,BM80:BY80,CA80:CM80,CO80:CY80,DA80:DK80)</f>
        <v>15</v>
      </c>
      <c r="H80" s="44">
        <f>SUM(V80,AJ80,AX80,BL80,BZ80,CN80,CZ80,DL80)</f>
        <v>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9"/>
      <c r="T80" s="119"/>
      <c r="U80" s="119"/>
      <c r="V80" s="120"/>
      <c r="W80" s="121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20"/>
      <c r="AK80" s="121"/>
      <c r="AL80" s="118"/>
      <c r="AM80" s="118"/>
      <c r="AN80" s="118"/>
      <c r="AO80" s="118"/>
      <c r="AP80" s="118"/>
      <c r="AQ80" s="118"/>
      <c r="AR80" s="118"/>
      <c r="AS80" s="118"/>
      <c r="AT80" s="118"/>
      <c r="AU80" s="119"/>
      <c r="AV80" s="119"/>
      <c r="AW80" s="119"/>
      <c r="AX80" s="120"/>
      <c r="AY80" s="121"/>
      <c r="AZ80" s="118"/>
      <c r="BA80" s="118"/>
      <c r="BB80" s="118"/>
      <c r="BC80" s="118"/>
      <c r="BD80" s="118"/>
      <c r="BE80" s="118"/>
      <c r="BF80" s="118"/>
      <c r="BG80" s="118"/>
      <c r="BH80" s="118"/>
      <c r="BI80" s="119"/>
      <c r="BJ80" s="119"/>
      <c r="BK80" s="119"/>
      <c r="BL80" s="120"/>
      <c r="BM80" s="121"/>
      <c r="BN80" s="118"/>
      <c r="BO80" s="118"/>
      <c r="BP80" s="118"/>
      <c r="BQ80" s="118"/>
      <c r="BR80" s="118"/>
      <c r="BS80" s="118"/>
      <c r="BT80" s="118"/>
      <c r="BU80" s="118"/>
      <c r="BV80" s="118"/>
      <c r="BW80" s="119"/>
      <c r="BX80" s="119"/>
      <c r="BY80" s="119"/>
      <c r="BZ80" s="120"/>
      <c r="CA80" s="121"/>
      <c r="CB80" s="118"/>
      <c r="CC80" s="123"/>
      <c r="CD80" s="118"/>
      <c r="CE80" s="118"/>
      <c r="CF80" s="118"/>
      <c r="CG80" s="118"/>
      <c r="CH80" s="118">
        <v>15</v>
      </c>
      <c r="CI80" s="118"/>
      <c r="CJ80" s="118"/>
      <c r="CK80" s="119"/>
      <c r="CL80" s="119"/>
      <c r="CM80" s="119"/>
      <c r="CN80" s="120">
        <v>2</v>
      </c>
      <c r="CO80" s="79"/>
      <c r="CP80" s="76"/>
      <c r="CQ80" s="76"/>
      <c r="CR80" s="76"/>
      <c r="CS80" s="76"/>
      <c r="CT80" s="76"/>
      <c r="CU80" s="76"/>
      <c r="CV80" s="76"/>
      <c r="CW80" s="76"/>
      <c r="CX80" s="76"/>
      <c r="CY80" s="77"/>
      <c r="CZ80" s="78"/>
      <c r="DA80" s="79"/>
      <c r="DB80" s="76"/>
      <c r="DC80" s="76"/>
      <c r="DD80" s="76"/>
      <c r="DE80" s="76"/>
      <c r="DF80" s="76"/>
      <c r="DG80" s="76"/>
      <c r="DH80" s="76"/>
      <c r="DI80" s="76"/>
      <c r="DJ80" s="76"/>
      <c r="DK80" s="77"/>
      <c r="DL80" s="78"/>
    </row>
    <row r="81" spans="2:116" ht="15" x14ac:dyDescent="0.2">
      <c r="B81" s="64"/>
      <c r="C81" s="65"/>
      <c r="D81" s="63"/>
      <c r="E81" s="63"/>
      <c r="F81" s="63"/>
      <c r="G81" s="46"/>
      <c r="H81" s="44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9"/>
      <c r="T81" s="119"/>
      <c r="U81" s="119"/>
      <c r="V81" s="120"/>
      <c r="W81" s="121"/>
      <c r="X81" s="118"/>
      <c r="Y81" s="118"/>
      <c r="Z81" s="118"/>
      <c r="AA81" s="118"/>
      <c r="AB81" s="118"/>
      <c r="AC81" s="118"/>
      <c r="AD81" s="118"/>
      <c r="AE81" s="118"/>
      <c r="AF81" s="118"/>
      <c r="AG81" s="119"/>
      <c r="AH81" s="119"/>
      <c r="AI81" s="119"/>
      <c r="AJ81" s="120"/>
      <c r="AK81" s="121"/>
      <c r="AL81" s="118"/>
      <c r="AM81" s="118"/>
      <c r="AN81" s="118"/>
      <c r="AO81" s="118"/>
      <c r="AP81" s="118"/>
      <c r="AQ81" s="118"/>
      <c r="AR81" s="118"/>
      <c r="AS81" s="118"/>
      <c r="AT81" s="118"/>
      <c r="AU81" s="119"/>
      <c r="AV81" s="119"/>
      <c r="AW81" s="119"/>
      <c r="AX81" s="120"/>
      <c r="AY81" s="121"/>
      <c r="AZ81" s="118"/>
      <c r="BA81" s="118"/>
      <c r="BB81" s="118"/>
      <c r="BC81" s="118"/>
      <c r="BD81" s="118"/>
      <c r="BE81" s="118"/>
      <c r="BF81" s="118"/>
      <c r="BG81" s="118"/>
      <c r="BH81" s="118"/>
      <c r="BI81" s="119"/>
      <c r="BJ81" s="119"/>
      <c r="BK81" s="119"/>
      <c r="BL81" s="120"/>
      <c r="BM81" s="121"/>
      <c r="BN81" s="118"/>
      <c r="BO81" s="118"/>
      <c r="BP81" s="118"/>
      <c r="BQ81" s="118"/>
      <c r="BR81" s="118"/>
      <c r="BS81" s="118"/>
      <c r="BT81" s="118"/>
      <c r="BU81" s="118"/>
      <c r="BV81" s="118"/>
      <c r="BW81" s="119"/>
      <c r="BX81" s="119"/>
      <c r="BY81" s="119"/>
      <c r="BZ81" s="120"/>
      <c r="CA81" s="121"/>
      <c r="CB81" s="118"/>
      <c r="CC81" s="118"/>
      <c r="CD81" s="118"/>
      <c r="CE81" s="118"/>
      <c r="CF81" s="118"/>
      <c r="CG81" s="118"/>
      <c r="CH81" s="118"/>
      <c r="CI81" s="118"/>
      <c r="CJ81" s="118"/>
      <c r="CK81" s="119"/>
      <c r="CL81" s="119"/>
      <c r="CM81" s="119"/>
      <c r="CN81" s="120"/>
      <c r="CO81" s="79"/>
      <c r="CP81" s="76"/>
      <c r="CQ81" s="76"/>
      <c r="CR81" s="76"/>
      <c r="CS81" s="76"/>
      <c r="CT81" s="76"/>
      <c r="CU81" s="76"/>
      <c r="CV81" s="76"/>
      <c r="CW81" s="76"/>
      <c r="CX81" s="76"/>
      <c r="CY81" s="77"/>
      <c r="CZ81" s="78"/>
      <c r="DA81" s="79"/>
      <c r="DB81" s="76"/>
      <c r="DC81" s="76"/>
      <c r="DD81" s="76"/>
      <c r="DE81" s="76"/>
      <c r="DF81" s="76"/>
      <c r="DG81" s="76"/>
      <c r="DH81" s="76"/>
      <c r="DI81" s="76"/>
      <c r="DJ81" s="76"/>
      <c r="DK81" s="77"/>
      <c r="DL81" s="78"/>
    </row>
    <row r="82" spans="2:116" s="17" customFormat="1" ht="15.75" x14ac:dyDescent="0.25">
      <c r="B82" s="209" t="s">
        <v>18</v>
      </c>
      <c r="C82" s="210"/>
      <c r="D82" s="210"/>
      <c r="E82" s="210"/>
      <c r="F82" s="211"/>
      <c r="G82" s="167">
        <f>SUM(G51:G81)</f>
        <v>500</v>
      </c>
      <c r="H82" s="168">
        <f>SUM(H51:H81)</f>
        <v>55</v>
      </c>
      <c r="I82" s="169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26"/>
      <c r="W82" s="170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26"/>
      <c r="AK82" s="170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26"/>
      <c r="AY82" s="170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26"/>
      <c r="BM82" s="170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26"/>
      <c r="CA82" s="170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26"/>
      <c r="CO82" s="171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36">
        <f>SUM(CZ50:CZ81)</f>
        <v>0</v>
      </c>
      <c r="DA82" s="171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36">
        <f>SUM(DL50:DL81)</f>
        <v>0</v>
      </c>
    </row>
    <row r="83" spans="2:116" s="156" customFormat="1" ht="15.75" x14ac:dyDescent="0.2">
      <c r="B83" s="206" t="s">
        <v>242</v>
      </c>
      <c r="C83" s="207"/>
      <c r="D83" s="207"/>
      <c r="E83" s="207"/>
      <c r="F83" s="207"/>
      <c r="G83" s="207"/>
      <c r="H83" s="208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8"/>
      <c r="T83" s="158"/>
      <c r="U83" s="158"/>
      <c r="V83" s="159"/>
      <c r="W83" s="160"/>
      <c r="X83" s="157"/>
      <c r="Y83" s="157"/>
      <c r="Z83" s="157"/>
      <c r="AA83" s="157"/>
      <c r="AB83" s="157"/>
      <c r="AC83" s="157"/>
      <c r="AD83" s="157"/>
      <c r="AE83" s="157"/>
      <c r="AF83" s="157"/>
      <c r="AG83" s="158"/>
      <c r="AH83" s="158"/>
      <c r="AI83" s="158"/>
      <c r="AJ83" s="159"/>
      <c r="AK83" s="160"/>
      <c r="AL83" s="157"/>
      <c r="AM83" s="157"/>
      <c r="AN83" s="157"/>
      <c r="AO83" s="157"/>
      <c r="AP83" s="157"/>
      <c r="AQ83" s="157"/>
      <c r="AR83" s="157"/>
      <c r="AS83" s="157"/>
      <c r="AT83" s="157"/>
      <c r="AU83" s="158"/>
      <c r="AV83" s="158"/>
      <c r="AW83" s="158"/>
      <c r="AX83" s="159"/>
      <c r="AY83" s="160"/>
      <c r="AZ83" s="157"/>
      <c r="BA83" s="157"/>
      <c r="BB83" s="157"/>
      <c r="BC83" s="157"/>
      <c r="BD83" s="157"/>
      <c r="BE83" s="157"/>
      <c r="BF83" s="157"/>
      <c r="BG83" s="157"/>
      <c r="BH83" s="157"/>
      <c r="BI83" s="158"/>
      <c r="BJ83" s="158"/>
      <c r="BK83" s="158"/>
      <c r="BL83" s="159"/>
      <c r="BM83" s="160"/>
      <c r="BN83" s="157"/>
      <c r="BO83" s="157"/>
      <c r="BP83" s="157"/>
      <c r="BQ83" s="157"/>
      <c r="BR83" s="157"/>
      <c r="BS83" s="157"/>
      <c r="BT83" s="157"/>
      <c r="BU83" s="157"/>
      <c r="BV83" s="157"/>
      <c r="BW83" s="158"/>
      <c r="BX83" s="158"/>
      <c r="BY83" s="158"/>
      <c r="BZ83" s="159"/>
      <c r="CA83" s="160"/>
      <c r="CB83" s="157"/>
      <c r="CC83" s="157"/>
      <c r="CD83" s="157"/>
      <c r="CE83" s="157"/>
      <c r="CF83" s="157"/>
      <c r="CG83" s="157"/>
      <c r="CH83" s="157"/>
      <c r="CI83" s="157"/>
      <c r="CJ83" s="157"/>
      <c r="CK83" s="158"/>
      <c r="CL83" s="158"/>
      <c r="CM83" s="158"/>
      <c r="CN83" s="159"/>
      <c r="CO83" s="162"/>
      <c r="CP83" s="163"/>
      <c r="CQ83" s="163"/>
      <c r="CR83" s="163"/>
      <c r="CS83" s="163"/>
      <c r="CT83" s="163"/>
      <c r="CU83" s="163"/>
      <c r="CV83" s="163"/>
      <c r="CW83" s="163"/>
      <c r="CX83" s="163"/>
      <c r="CY83" s="164"/>
      <c r="CZ83" s="161"/>
      <c r="DA83" s="162"/>
      <c r="DB83" s="163"/>
      <c r="DC83" s="163"/>
      <c r="DD83" s="163"/>
      <c r="DE83" s="163"/>
      <c r="DF83" s="163"/>
      <c r="DG83" s="163"/>
      <c r="DH83" s="163"/>
      <c r="DI83" s="163"/>
      <c r="DJ83" s="163"/>
      <c r="DK83" s="164"/>
      <c r="DL83" s="161"/>
    </row>
    <row r="84" spans="2:116" ht="15" x14ac:dyDescent="0.2">
      <c r="B84" s="64" t="s">
        <v>121</v>
      </c>
      <c r="C84" s="65" t="s">
        <v>181</v>
      </c>
      <c r="D84" s="63"/>
      <c r="E84" s="63"/>
      <c r="F84" s="63" t="s">
        <v>121</v>
      </c>
      <c r="G84" s="46">
        <f t="shared" ref="G84:G97" si="8">SUM(I84:U84,W84:AI84,AK84:AW84,AY84:BK84,BM84:BY84,CA84:CM84,CO84:CY84,DA84:DK84)</f>
        <v>15</v>
      </c>
      <c r="H84" s="44">
        <f t="shared" ref="H84:H97" si="9">SUM(V84,AJ84,AX84,BL84,BZ84,CN84,CZ84,DL84)</f>
        <v>1</v>
      </c>
      <c r="I84" s="118"/>
      <c r="J84" s="118">
        <v>15</v>
      </c>
      <c r="K84" s="118"/>
      <c r="L84" s="118"/>
      <c r="M84" s="118"/>
      <c r="N84" s="118"/>
      <c r="O84" s="118"/>
      <c r="P84" s="118"/>
      <c r="Q84" s="118"/>
      <c r="R84" s="118"/>
      <c r="S84" s="119"/>
      <c r="T84" s="119"/>
      <c r="U84" s="119"/>
      <c r="V84" s="120">
        <v>1</v>
      </c>
      <c r="W84" s="121"/>
      <c r="X84" s="118"/>
      <c r="Y84" s="118"/>
      <c r="Z84" s="118"/>
      <c r="AA84" s="118"/>
      <c r="AB84" s="118"/>
      <c r="AC84" s="118"/>
      <c r="AD84" s="118"/>
      <c r="AE84" s="118"/>
      <c r="AF84" s="118"/>
      <c r="AG84" s="119"/>
      <c r="AH84" s="119"/>
      <c r="AI84" s="119"/>
      <c r="AJ84" s="120"/>
      <c r="AK84" s="121"/>
      <c r="AL84" s="118"/>
      <c r="AM84" s="118"/>
      <c r="AN84" s="118"/>
      <c r="AO84" s="118"/>
      <c r="AP84" s="118"/>
      <c r="AQ84" s="118"/>
      <c r="AR84" s="118"/>
      <c r="AS84" s="118"/>
      <c r="AT84" s="118"/>
      <c r="AU84" s="119"/>
      <c r="AV84" s="119"/>
      <c r="AW84" s="119"/>
      <c r="AX84" s="120"/>
      <c r="AY84" s="121"/>
      <c r="AZ84" s="118"/>
      <c r="BA84" s="118"/>
      <c r="BB84" s="118"/>
      <c r="BC84" s="118"/>
      <c r="BD84" s="118"/>
      <c r="BE84" s="118"/>
      <c r="BF84" s="118"/>
      <c r="BG84" s="118"/>
      <c r="BH84" s="118"/>
      <c r="BI84" s="119"/>
      <c r="BJ84" s="119"/>
      <c r="BK84" s="119"/>
      <c r="BL84" s="120"/>
      <c r="BM84" s="121"/>
      <c r="BN84" s="118"/>
      <c r="BO84" s="118"/>
      <c r="BP84" s="118"/>
      <c r="BQ84" s="118"/>
      <c r="BR84" s="118"/>
      <c r="BS84" s="118"/>
      <c r="BT84" s="118"/>
      <c r="BU84" s="118"/>
      <c r="BV84" s="118"/>
      <c r="BW84" s="119"/>
      <c r="BX84" s="119"/>
      <c r="BY84" s="119"/>
      <c r="BZ84" s="120"/>
      <c r="CA84" s="121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9"/>
      <c r="CM84" s="119"/>
      <c r="CN84" s="120"/>
      <c r="CO84" s="79"/>
      <c r="CP84" s="76"/>
      <c r="CQ84" s="76"/>
      <c r="CR84" s="76"/>
      <c r="CS84" s="76"/>
      <c r="CT84" s="76"/>
      <c r="CU84" s="76"/>
      <c r="CV84" s="76"/>
      <c r="CW84" s="76"/>
      <c r="CX84" s="76"/>
      <c r="CY84" s="77"/>
      <c r="CZ84" s="78"/>
      <c r="DA84" s="79"/>
      <c r="DB84" s="76"/>
      <c r="DC84" s="76"/>
      <c r="DD84" s="76"/>
      <c r="DE84" s="76"/>
      <c r="DF84" s="76"/>
      <c r="DG84" s="76"/>
      <c r="DH84" s="76"/>
      <c r="DI84" s="76"/>
      <c r="DJ84" s="76"/>
      <c r="DK84" s="77"/>
      <c r="DL84" s="78"/>
    </row>
    <row r="85" spans="2:116" ht="15" x14ac:dyDescent="0.2">
      <c r="B85" s="150" t="s">
        <v>122</v>
      </c>
      <c r="C85" s="151" t="s">
        <v>182</v>
      </c>
      <c r="D85" s="152"/>
      <c r="E85" s="152"/>
      <c r="F85" s="152" t="s">
        <v>121</v>
      </c>
      <c r="G85" s="153">
        <f t="shared" si="8"/>
        <v>15</v>
      </c>
      <c r="H85" s="154">
        <f t="shared" si="9"/>
        <v>1</v>
      </c>
      <c r="I85" s="118"/>
      <c r="J85" s="118">
        <v>15</v>
      </c>
      <c r="K85" s="118"/>
      <c r="L85" s="118"/>
      <c r="M85" s="118"/>
      <c r="N85" s="118"/>
      <c r="O85" s="118"/>
      <c r="P85" s="118"/>
      <c r="Q85" s="118"/>
      <c r="R85" s="118"/>
      <c r="S85" s="119"/>
      <c r="T85" s="119"/>
      <c r="U85" s="119"/>
      <c r="V85" s="120">
        <v>1</v>
      </c>
      <c r="W85" s="121"/>
      <c r="X85" s="118"/>
      <c r="Y85" s="118"/>
      <c r="Z85" s="118"/>
      <c r="AA85" s="118"/>
      <c r="AB85" s="118"/>
      <c r="AC85" s="118"/>
      <c r="AD85" s="118"/>
      <c r="AE85" s="118"/>
      <c r="AF85" s="118"/>
      <c r="AG85" s="119"/>
      <c r="AH85" s="119"/>
      <c r="AI85" s="119"/>
      <c r="AJ85" s="120"/>
      <c r="AK85" s="121"/>
      <c r="AL85" s="118"/>
      <c r="AM85" s="118"/>
      <c r="AN85" s="118"/>
      <c r="AO85" s="118"/>
      <c r="AP85" s="118"/>
      <c r="AQ85" s="118"/>
      <c r="AR85" s="118"/>
      <c r="AS85" s="118"/>
      <c r="AT85" s="118"/>
      <c r="AU85" s="119"/>
      <c r="AV85" s="119"/>
      <c r="AW85" s="119"/>
      <c r="AX85" s="120"/>
      <c r="AY85" s="121"/>
      <c r="AZ85" s="118"/>
      <c r="BA85" s="118"/>
      <c r="BB85" s="118"/>
      <c r="BC85" s="118"/>
      <c r="BD85" s="118"/>
      <c r="BE85" s="118"/>
      <c r="BF85" s="118"/>
      <c r="BG85" s="118"/>
      <c r="BH85" s="118"/>
      <c r="BI85" s="119"/>
      <c r="BJ85" s="119"/>
      <c r="BK85" s="119"/>
      <c r="BL85" s="120"/>
      <c r="BM85" s="121"/>
      <c r="BN85" s="118"/>
      <c r="BO85" s="118"/>
      <c r="BP85" s="118"/>
      <c r="BQ85" s="118"/>
      <c r="BR85" s="118"/>
      <c r="BS85" s="118"/>
      <c r="BT85" s="118"/>
      <c r="BU85" s="118"/>
      <c r="BV85" s="118"/>
      <c r="BW85" s="119"/>
      <c r="BX85" s="119"/>
      <c r="BY85" s="119"/>
      <c r="BZ85" s="120"/>
      <c r="CA85" s="121"/>
      <c r="CB85" s="118"/>
      <c r="CC85" s="118"/>
      <c r="CD85" s="118"/>
      <c r="CE85" s="118"/>
      <c r="CF85" s="118"/>
      <c r="CG85" s="118"/>
      <c r="CH85" s="118"/>
      <c r="CI85" s="118"/>
      <c r="CJ85" s="118"/>
      <c r="CK85" s="119"/>
      <c r="CL85" s="119"/>
      <c r="CM85" s="119"/>
      <c r="CN85" s="120"/>
      <c r="CO85" s="79"/>
      <c r="CP85" s="76"/>
      <c r="CQ85" s="76"/>
      <c r="CR85" s="76"/>
      <c r="CS85" s="76"/>
      <c r="CT85" s="76"/>
      <c r="CU85" s="76"/>
      <c r="CV85" s="76"/>
      <c r="CW85" s="76"/>
      <c r="CX85" s="76"/>
      <c r="CY85" s="77"/>
      <c r="CZ85" s="78"/>
      <c r="DA85" s="79"/>
      <c r="DB85" s="76"/>
      <c r="DC85" s="76"/>
      <c r="DD85" s="76"/>
      <c r="DE85" s="76"/>
      <c r="DF85" s="76"/>
      <c r="DG85" s="76"/>
      <c r="DH85" s="76"/>
      <c r="DI85" s="76"/>
      <c r="DJ85" s="76"/>
      <c r="DK85" s="77"/>
      <c r="DL85" s="78"/>
    </row>
    <row r="86" spans="2:116" ht="15" x14ac:dyDescent="0.2">
      <c r="B86" s="150" t="s">
        <v>123</v>
      </c>
      <c r="C86" s="151" t="s">
        <v>234</v>
      </c>
      <c r="D86" s="152"/>
      <c r="E86" s="152"/>
      <c r="F86" s="152" t="s">
        <v>121</v>
      </c>
      <c r="G86" s="153">
        <f t="shared" si="8"/>
        <v>10</v>
      </c>
      <c r="H86" s="154">
        <f t="shared" si="9"/>
        <v>1</v>
      </c>
      <c r="I86" s="118">
        <v>10</v>
      </c>
      <c r="J86" s="118"/>
      <c r="K86" s="118"/>
      <c r="L86" s="118"/>
      <c r="M86" s="118"/>
      <c r="N86" s="118"/>
      <c r="O86" s="118"/>
      <c r="P86" s="118"/>
      <c r="Q86" s="118"/>
      <c r="R86" s="118"/>
      <c r="S86" s="119"/>
      <c r="T86" s="119"/>
      <c r="U86" s="119"/>
      <c r="V86" s="120">
        <v>1</v>
      </c>
      <c r="W86" s="121"/>
      <c r="X86" s="118"/>
      <c r="Y86" s="118"/>
      <c r="Z86" s="118"/>
      <c r="AA86" s="118"/>
      <c r="AB86" s="118"/>
      <c r="AC86" s="118"/>
      <c r="AD86" s="118"/>
      <c r="AE86" s="118"/>
      <c r="AF86" s="118"/>
      <c r="AG86" s="119"/>
      <c r="AH86" s="119"/>
      <c r="AI86" s="119"/>
      <c r="AJ86" s="120"/>
      <c r="AK86" s="121"/>
      <c r="AL86" s="118"/>
      <c r="AM86" s="118"/>
      <c r="AN86" s="118"/>
      <c r="AO86" s="118"/>
      <c r="AP86" s="118"/>
      <c r="AQ86" s="118"/>
      <c r="AR86" s="118"/>
      <c r="AS86" s="118"/>
      <c r="AT86" s="118"/>
      <c r="AU86" s="119"/>
      <c r="AV86" s="119"/>
      <c r="AW86" s="119"/>
      <c r="AX86" s="120"/>
      <c r="AY86" s="121"/>
      <c r="AZ86" s="118"/>
      <c r="BA86" s="118"/>
      <c r="BB86" s="118"/>
      <c r="BC86" s="118"/>
      <c r="BD86" s="118"/>
      <c r="BE86" s="118"/>
      <c r="BF86" s="118"/>
      <c r="BG86" s="118"/>
      <c r="BH86" s="118"/>
      <c r="BI86" s="119"/>
      <c r="BJ86" s="119"/>
      <c r="BK86" s="119"/>
      <c r="BL86" s="120"/>
      <c r="BM86" s="121"/>
      <c r="BN86" s="118"/>
      <c r="BO86" s="118"/>
      <c r="BP86" s="118"/>
      <c r="BQ86" s="118"/>
      <c r="BR86" s="118"/>
      <c r="BS86" s="118"/>
      <c r="BT86" s="118"/>
      <c r="BU86" s="118"/>
      <c r="BV86" s="118"/>
      <c r="BW86" s="119"/>
      <c r="BX86" s="119"/>
      <c r="BY86" s="119"/>
      <c r="BZ86" s="120"/>
      <c r="CA86" s="121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9"/>
      <c r="CM86" s="119"/>
      <c r="CN86" s="120"/>
      <c r="CO86" s="79"/>
      <c r="CP86" s="76"/>
      <c r="CQ86" s="76"/>
      <c r="CR86" s="76"/>
      <c r="CS86" s="76"/>
      <c r="CT86" s="76"/>
      <c r="CU86" s="76"/>
      <c r="CV86" s="76"/>
      <c r="CW86" s="76"/>
      <c r="CX86" s="76"/>
      <c r="CY86" s="77"/>
      <c r="CZ86" s="78"/>
      <c r="DA86" s="79"/>
      <c r="DB86" s="76"/>
      <c r="DC86" s="76"/>
      <c r="DD86" s="76"/>
      <c r="DE86" s="76"/>
      <c r="DF86" s="76"/>
      <c r="DG86" s="76"/>
      <c r="DH86" s="76"/>
      <c r="DI86" s="76"/>
      <c r="DJ86" s="76"/>
      <c r="DK86" s="77"/>
      <c r="DL86" s="78"/>
    </row>
    <row r="87" spans="2:116" ht="15" x14ac:dyDescent="0.2">
      <c r="B87" s="150" t="s">
        <v>124</v>
      </c>
      <c r="C87" s="151" t="s">
        <v>234</v>
      </c>
      <c r="D87" s="152"/>
      <c r="E87" s="152"/>
      <c r="F87" s="152" t="s">
        <v>121</v>
      </c>
      <c r="G87" s="153">
        <f t="shared" si="8"/>
        <v>10</v>
      </c>
      <c r="H87" s="154">
        <f t="shared" si="9"/>
        <v>2</v>
      </c>
      <c r="I87" s="118"/>
      <c r="J87" s="118">
        <v>10</v>
      </c>
      <c r="K87" s="118"/>
      <c r="L87" s="118"/>
      <c r="M87" s="118"/>
      <c r="N87" s="118"/>
      <c r="O87" s="118"/>
      <c r="P87" s="118"/>
      <c r="Q87" s="118"/>
      <c r="R87" s="118"/>
      <c r="S87" s="119"/>
      <c r="T87" s="119"/>
      <c r="U87" s="119"/>
      <c r="V87" s="120">
        <v>2</v>
      </c>
      <c r="W87" s="121"/>
      <c r="X87" s="118"/>
      <c r="Y87" s="118"/>
      <c r="Z87" s="118"/>
      <c r="AA87" s="118"/>
      <c r="AB87" s="118"/>
      <c r="AC87" s="118"/>
      <c r="AD87" s="118"/>
      <c r="AE87" s="118"/>
      <c r="AF87" s="118"/>
      <c r="AG87" s="119"/>
      <c r="AH87" s="119"/>
      <c r="AI87" s="119"/>
      <c r="AJ87" s="120"/>
      <c r="AK87" s="121"/>
      <c r="AL87" s="118"/>
      <c r="AM87" s="118"/>
      <c r="AN87" s="118"/>
      <c r="AO87" s="118"/>
      <c r="AP87" s="118"/>
      <c r="AQ87" s="118"/>
      <c r="AR87" s="118"/>
      <c r="AS87" s="118"/>
      <c r="AT87" s="118"/>
      <c r="AU87" s="119"/>
      <c r="AV87" s="119"/>
      <c r="AW87" s="119"/>
      <c r="AX87" s="120"/>
      <c r="AY87" s="121"/>
      <c r="AZ87" s="118"/>
      <c r="BA87" s="118"/>
      <c r="BB87" s="118"/>
      <c r="BC87" s="118"/>
      <c r="BD87" s="118"/>
      <c r="BE87" s="118"/>
      <c r="BF87" s="118"/>
      <c r="BG87" s="118"/>
      <c r="BH87" s="118"/>
      <c r="BI87" s="119"/>
      <c r="BJ87" s="119"/>
      <c r="BK87" s="119"/>
      <c r="BL87" s="120"/>
      <c r="BM87" s="121"/>
      <c r="BN87" s="118"/>
      <c r="BO87" s="118"/>
      <c r="BP87" s="118"/>
      <c r="BQ87" s="118"/>
      <c r="BR87" s="118"/>
      <c r="BS87" s="118"/>
      <c r="BT87" s="118"/>
      <c r="BU87" s="118"/>
      <c r="BV87" s="118"/>
      <c r="BW87" s="119"/>
      <c r="BX87" s="119"/>
      <c r="BY87" s="119"/>
      <c r="BZ87" s="120"/>
      <c r="CA87" s="121"/>
      <c r="CB87" s="118"/>
      <c r="CC87" s="118"/>
      <c r="CD87" s="118"/>
      <c r="CE87" s="118"/>
      <c r="CF87" s="118"/>
      <c r="CG87" s="118"/>
      <c r="CH87" s="118"/>
      <c r="CI87" s="118"/>
      <c r="CJ87" s="118"/>
      <c r="CK87" s="119"/>
      <c r="CL87" s="119"/>
      <c r="CM87" s="119"/>
      <c r="CN87" s="120"/>
      <c r="CO87" s="79"/>
      <c r="CP87" s="76"/>
      <c r="CQ87" s="76"/>
      <c r="CR87" s="76"/>
      <c r="CS87" s="76"/>
      <c r="CT87" s="76"/>
      <c r="CU87" s="76"/>
      <c r="CV87" s="76"/>
      <c r="CW87" s="76"/>
      <c r="CX87" s="76"/>
      <c r="CY87" s="77"/>
      <c r="CZ87" s="78"/>
      <c r="DA87" s="79"/>
      <c r="DB87" s="76"/>
      <c r="DC87" s="76"/>
      <c r="DD87" s="76"/>
      <c r="DE87" s="76"/>
      <c r="DF87" s="76"/>
      <c r="DG87" s="76"/>
      <c r="DH87" s="76"/>
      <c r="DI87" s="76"/>
      <c r="DJ87" s="76"/>
      <c r="DK87" s="77"/>
      <c r="DL87" s="78"/>
    </row>
    <row r="88" spans="2:116" ht="15" x14ac:dyDescent="0.2">
      <c r="B88" s="150" t="s">
        <v>125</v>
      </c>
      <c r="C88" s="151" t="s">
        <v>232</v>
      </c>
      <c r="D88" s="152"/>
      <c r="E88" s="152"/>
      <c r="F88" s="152" t="s">
        <v>121</v>
      </c>
      <c r="G88" s="153">
        <f t="shared" si="8"/>
        <v>10</v>
      </c>
      <c r="H88" s="154">
        <f t="shared" si="9"/>
        <v>1</v>
      </c>
      <c r="I88" s="118">
        <v>10</v>
      </c>
      <c r="J88" s="118"/>
      <c r="K88" s="118"/>
      <c r="L88" s="118"/>
      <c r="M88" s="118"/>
      <c r="N88" s="118"/>
      <c r="O88" s="118"/>
      <c r="P88" s="118"/>
      <c r="Q88" s="118"/>
      <c r="R88" s="118"/>
      <c r="S88" s="119"/>
      <c r="T88" s="119"/>
      <c r="U88" s="119"/>
      <c r="V88" s="120">
        <v>1</v>
      </c>
      <c r="W88" s="121"/>
      <c r="X88" s="118"/>
      <c r="Y88" s="118"/>
      <c r="Z88" s="118"/>
      <c r="AA88" s="118"/>
      <c r="AB88" s="118"/>
      <c r="AC88" s="118"/>
      <c r="AD88" s="118"/>
      <c r="AE88" s="118"/>
      <c r="AF88" s="118"/>
      <c r="AG88" s="119"/>
      <c r="AH88" s="119"/>
      <c r="AI88" s="119"/>
      <c r="AJ88" s="120"/>
      <c r="AK88" s="121"/>
      <c r="AL88" s="118"/>
      <c r="AM88" s="118"/>
      <c r="AN88" s="118"/>
      <c r="AO88" s="118"/>
      <c r="AP88" s="118"/>
      <c r="AQ88" s="118"/>
      <c r="AR88" s="118"/>
      <c r="AS88" s="118"/>
      <c r="AT88" s="118"/>
      <c r="AU88" s="119"/>
      <c r="AV88" s="119"/>
      <c r="AW88" s="119"/>
      <c r="AX88" s="120"/>
      <c r="AY88" s="121"/>
      <c r="AZ88" s="118"/>
      <c r="BA88" s="118"/>
      <c r="BB88" s="118"/>
      <c r="BC88" s="118"/>
      <c r="BD88" s="118"/>
      <c r="BE88" s="118"/>
      <c r="BF88" s="118"/>
      <c r="BG88" s="118"/>
      <c r="BH88" s="118"/>
      <c r="BI88" s="119"/>
      <c r="BJ88" s="119"/>
      <c r="BK88" s="119"/>
      <c r="BL88" s="120"/>
      <c r="BM88" s="121"/>
      <c r="BN88" s="118"/>
      <c r="BO88" s="118"/>
      <c r="BP88" s="118"/>
      <c r="BQ88" s="118"/>
      <c r="BR88" s="118"/>
      <c r="BS88" s="118"/>
      <c r="BT88" s="118"/>
      <c r="BU88" s="118"/>
      <c r="BV88" s="118"/>
      <c r="BW88" s="119"/>
      <c r="BX88" s="119"/>
      <c r="BY88" s="119"/>
      <c r="BZ88" s="120"/>
      <c r="CA88" s="121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9"/>
      <c r="CM88" s="119"/>
      <c r="CN88" s="120"/>
      <c r="CO88" s="79"/>
      <c r="CP88" s="76"/>
      <c r="CQ88" s="76"/>
      <c r="CR88" s="76"/>
      <c r="CS88" s="76"/>
      <c r="CT88" s="76"/>
      <c r="CU88" s="76"/>
      <c r="CV88" s="76"/>
      <c r="CW88" s="76"/>
      <c r="CX88" s="76"/>
      <c r="CY88" s="77"/>
      <c r="CZ88" s="78"/>
      <c r="DA88" s="79"/>
      <c r="DB88" s="76"/>
      <c r="DC88" s="76"/>
      <c r="DD88" s="76"/>
      <c r="DE88" s="76"/>
      <c r="DF88" s="76"/>
      <c r="DG88" s="76"/>
      <c r="DH88" s="76"/>
      <c r="DI88" s="76"/>
      <c r="DJ88" s="76"/>
      <c r="DK88" s="77"/>
      <c r="DL88" s="78"/>
    </row>
    <row r="89" spans="2:116" ht="15" x14ac:dyDescent="0.2">
      <c r="B89" s="150" t="s">
        <v>126</v>
      </c>
      <c r="C89" s="151" t="s">
        <v>232</v>
      </c>
      <c r="D89" s="152"/>
      <c r="E89" s="152"/>
      <c r="F89" s="152" t="s">
        <v>121</v>
      </c>
      <c r="G89" s="153">
        <f t="shared" si="8"/>
        <v>10</v>
      </c>
      <c r="H89" s="154">
        <f t="shared" si="9"/>
        <v>2</v>
      </c>
      <c r="I89" s="118"/>
      <c r="J89" s="118">
        <v>10</v>
      </c>
      <c r="K89" s="118"/>
      <c r="L89" s="118"/>
      <c r="M89" s="118"/>
      <c r="N89" s="118"/>
      <c r="O89" s="118"/>
      <c r="P89" s="118"/>
      <c r="Q89" s="118"/>
      <c r="R89" s="118"/>
      <c r="S89" s="119"/>
      <c r="T89" s="119"/>
      <c r="U89" s="119"/>
      <c r="V89" s="120">
        <v>2</v>
      </c>
      <c r="W89" s="121"/>
      <c r="X89" s="118"/>
      <c r="Y89" s="118"/>
      <c r="Z89" s="118"/>
      <c r="AA89" s="118"/>
      <c r="AB89" s="118"/>
      <c r="AC89" s="118"/>
      <c r="AD89" s="118"/>
      <c r="AE89" s="118"/>
      <c r="AF89" s="118"/>
      <c r="AG89" s="119"/>
      <c r="AH89" s="119"/>
      <c r="AI89" s="119"/>
      <c r="AJ89" s="120"/>
      <c r="AK89" s="121"/>
      <c r="AL89" s="118"/>
      <c r="AM89" s="118"/>
      <c r="AN89" s="118"/>
      <c r="AO89" s="118"/>
      <c r="AP89" s="118"/>
      <c r="AQ89" s="118"/>
      <c r="AR89" s="118"/>
      <c r="AS89" s="118"/>
      <c r="AT89" s="118"/>
      <c r="AU89" s="119"/>
      <c r="AV89" s="119"/>
      <c r="AW89" s="119"/>
      <c r="AX89" s="120"/>
      <c r="AY89" s="121"/>
      <c r="AZ89" s="118"/>
      <c r="BA89" s="118"/>
      <c r="BB89" s="118"/>
      <c r="BC89" s="118"/>
      <c r="BD89" s="118"/>
      <c r="BE89" s="118"/>
      <c r="BF89" s="118"/>
      <c r="BG89" s="118"/>
      <c r="BH89" s="118"/>
      <c r="BI89" s="119"/>
      <c r="BJ89" s="119"/>
      <c r="BK89" s="119"/>
      <c r="BL89" s="120"/>
      <c r="BM89" s="121"/>
      <c r="BN89" s="118"/>
      <c r="BO89" s="118"/>
      <c r="BP89" s="118"/>
      <c r="BQ89" s="118"/>
      <c r="BR89" s="118"/>
      <c r="BS89" s="118"/>
      <c r="BT89" s="118"/>
      <c r="BU89" s="118"/>
      <c r="BV89" s="118"/>
      <c r="BW89" s="119"/>
      <c r="BX89" s="119"/>
      <c r="BY89" s="119"/>
      <c r="BZ89" s="120"/>
      <c r="CA89" s="121"/>
      <c r="CB89" s="118"/>
      <c r="CC89" s="118"/>
      <c r="CD89" s="118"/>
      <c r="CE89" s="118"/>
      <c r="CF89" s="118"/>
      <c r="CG89" s="118"/>
      <c r="CH89" s="118"/>
      <c r="CI89" s="118"/>
      <c r="CJ89" s="118"/>
      <c r="CK89" s="119"/>
      <c r="CL89" s="119"/>
      <c r="CM89" s="119"/>
      <c r="CN89" s="120"/>
      <c r="CO89" s="79"/>
      <c r="CP89" s="76"/>
      <c r="CQ89" s="76"/>
      <c r="CR89" s="76"/>
      <c r="CS89" s="76"/>
      <c r="CT89" s="76"/>
      <c r="CU89" s="76"/>
      <c r="CV89" s="76"/>
      <c r="CW89" s="76"/>
      <c r="CX89" s="76"/>
      <c r="CY89" s="77"/>
      <c r="CZ89" s="78"/>
      <c r="DA89" s="79"/>
      <c r="DB89" s="76"/>
      <c r="DC89" s="76"/>
      <c r="DD89" s="76"/>
      <c r="DE89" s="76"/>
      <c r="DF89" s="76"/>
      <c r="DG89" s="76"/>
      <c r="DH89" s="76"/>
      <c r="DI89" s="76"/>
      <c r="DJ89" s="76"/>
      <c r="DK89" s="77"/>
      <c r="DL89" s="78"/>
    </row>
    <row r="90" spans="2:116" ht="15" x14ac:dyDescent="0.2">
      <c r="B90" s="150" t="s">
        <v>127</v>
      </c>
      <c r="C90" s="151" t="s">
        <v>183</v>
      </c>
      <c r="D90" s="152"/>
      <c r="E90" s="152"/>
      <c r="F90" s="152" t="s">
        <v>122</v>
      </c>
      <c r="G90" s="153">
        <f t="shared" si="8"/>
        <v>10</v>
      </c>
      <c r="H90" s="154">
        <f t="shared" si="9"/>
        <v>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9"/>
      <c r="T90" s="119"/>
      <c r="U90" s="119"/>
      <c r="V90" s="120"/>
      <c r="W90" s="121">
        <v>10</v>
      </c>
      <c r="X90" s="118"/>
      <c r="Y90" s="118"/>
      <c r="Z90" s="118"/>
      <c r="AA90" s="118"/>
      <c r="AB90" s="118"/>
      <c r="AC90" s="118"/>
      <c r="AD90" s="118"/>
      <c r="AE90" s="118"/>
      <c r="AF90" s="118"/>
      <c r="AG90" s="119"/>
      <c r="AH90" s="119"/>
      <c r="AI90" s="119"/>
      <c r="AJ90" s="120">
        <v>1</v>
      </c>
      <c r="AK90" s="121"/>
      <c r="AL90" s="118"/>
      <c r="AM90" s="118"/>
      <c r="AN90" s="118"/>
      <c r="AO90" s="118"/>
      <c r="AP90" s="118"/>
      <c r="AQ90" s="118"/>
      <c r="AR90" s="118"/>
      <c r="AS90" s="118"/>
      <c r="AT90" s="118"/>
      <c r="AU90" s="119"/>
      <c r="AV90" s="119"/>
      <c r="AW90" s="119"/>
      <c r="AX90" s="120"/>
      <c r="AY90" s="121"/>
      <c r="AZ90" s="118"/>
      <c r="BA90" s="118"/>
      <c r="BB90" s="118"/>
      <c r="BC90" s="118"/>
      <c r="BD90" s="118"/>
      <c r="BE90" s="118"/>
      <c r="BF90" s="118"/>
      <c r="BG90" s="118"/>
      <c r="BH90" s="118"/>
      <c r="BI90" s="119"/>
      <c r="BJ90" s="119"/>
      <c r="BK90" s="119"/>
      <c r="BL90" s="120"/>
      <c r="BM90" s="121"/>
      <c r="BN90" s="118"/>
      <c r="BO90" s="118"/>
      <c r="BP90" s="118"/>
      <c r="BQ90" s="118"/>
      <c r="BR90" s="118"/>
      <c r="BS90" s="118"/>
      <c r="BT90" s="118"/>
      <c r="BU90" s="118"/>
      <c r="BV90" s="118"/>
      <c r="BW90" s="119"/>
      <c r="BX90" s="119"/>
      <c r="BY90" s="119"/>
      <c r="BZ90" s="120"/>
      <c r="CA90" s="121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9"/>
      <c r="CM90" s="119"/>
      <c r="CN90" s="120"/>
      <c r="CO90" s="79"/>
      <c r="CP90" s="76"/>
      <c r="CQ90" s="76"/>
      <c r="CR90" s="76"/>
      <c r="CS90" s="76"/>
      <c r="CT90" s="76"/>
      <c r="CU90" s="76"/>
      <c r="CV90" s="76"/>
      <c r="CW90" s="76"/>
      <c r="CX90" s="76"/>
      <c r="CY90" s="77"/>
      <c r="CZ90" s="78"/>
      <c r="DA90" s="79"/>
      <c r="DB90" s="76"/>
      <c r="DC90" s="76"/>
      <c r="DD90" s="76"/>
      <c r="DE90" s="76"/>
      <c r="DF90" s="76"/>
      <c r="DG90" s="76"/>
      <c r="DH90" s="76"/>
      <c r="DI90" s="76"/>
      <c r="DJ90" s="76"/>
      <c r="DK90" s="77"/>
      <c r="DL90" s="78"/>
    </row>
    <row r="91" spans="2:116" ht="15" x14ac:dyDescent="0.2">
      <c r="B91" s="150" t="s">
        <v>128</v>
      </c>
      <c r="C91" s="151" t="s">
        <v>183</v>
      </c>
      <c r="D91" s="152"/>
      <c r="E91" s="152"/>
      <c r="F91" s="152" t="s">
        <v>122</v>
      </c>
      <c r="G91" s="153">
        <f t="shared" si="8"/>
        <v>10</v>
      </c>
      <c r="H91" s="154">
        <f t="shared" si="9"/>
        <v>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9"/>
      <c r="T91" s="119"/>
      <c r="U91" s="119"/>
      <c r="V91" s="120"/>
      <c r="W91" s="121"/>
      <c r="X91" s="118">
        <v>10</v>
      </c>
      <c r="Y91" s="118"/>
      <c r="Z91" s="118"/>
      <c r="AA91" s="118"/>
      <c r="AB91" s="118"/>
      <c r="AC91" s="118"/>
      <c r="AD91" s="118"/>
      <c r="AE91" s="118"/>
      <c r="AF91" s="118"/>
      <c r="AG91" s="119"/>
      <c r="AH91" s="119"/>
      <c r="AI91" s="119"/>
      <c r="AJ91" s="120">
        <v>2</v>
      </c>
      <c r="AK91" s="121"/>
      <c r="AL91" s="118"/>
      <c r="AM91" s="118"/>
      <c r="AN91" s="118"/>
      <c r="AO91" s="118"/>
      <c r="AP91" s="118"/>
      <c r="AQ91" s="118"/>
      <c r="AR91" s="118"/>
      <c r="AS91" s="118"/>
      <c r="AT91" s="118"/>
      <c r="AU91" s="119"/>
      <c r="AV91" s="119"/>
      <c r="AW91" s="119"/>
      <c r="AX91" s="120"/>
      <c r="AY91" s="121"/>
      <c r="AZ91" s="118"/>
      <c r="BA91" s="118"/>
      <c r="BB91" s="118"/>
      <c r="BC91" s="118"/>
      <c r="BD91" s="118"/>
      <c r="BE91" s="118"/>
      <c r="BF91" s="118"/>
      <c r="BG91" s="118"/>
      <c r="BH91" s="118"/>
      <c r="BI91" s="119"/>
      <c r="BJ91" s="119"/>
      <c r="BK91" s="119"/>
      <c r="BL91" s="120"/>
      <c r="BM91" s="121"/>
      <c r="BN91" s="118"/>
      <c r="BO91" s="118"/>
      <c r="BP91" s="118"/>
      <c r="BQ91" s="118"/>
      <c r="BR91" s="118"/>
      <c r="BS91" s="118"/>
      <c r="BT91" s="118"/>
      <c r="BU91" s="118"/>
      <c r="BV91" s="118"/>
      <c r="BW91" s="119"/>
      <c r="BX91" s="119"/>
      <c r="BY91" s="119"/>
      <c r="BZ91" s="120"/>
      <c r="CA91" s="121"/>
      <c r="CB91" s="118"/>
      <c r="CC91" s="118"/>
      <c r="CD91" s="118"/>
      <c r="CE91" s="118"/>
      <c r="CF91" s="118"/>
      <c r="CG91" s="118"/>
      <c r="CH91" s="118"/>
      <c r="CI91" s="118"/>
      <c r="CJ91" s="118"/>
      <c r="CK91" s="119"/>
      <c r="CL91" s="119"/>
      <c r="CM91" s="119"/>
      <c r="CN91" s="120"/>
      <c r="CO91" s="79"/>
      <c r="CP91" s="76"/>
      <c r="CQ91" s="76"/>
      <c r="CR91" s="76"/>
      <c r="CS91" s="76"/>
      <c r="CT91" s="76"/>
      <c r="CU91" s="76"/>
      <c r="CV91" s="76"/>
      <c r="CW91" s="76"/>
      <c r="CX91" s="76"/>
      <c r="CY91" s="77"/>
      <c r="CZ91" s="78"/>
      <c r="DA91" s="79"/>
      <c r="DB91" s="76"/>
      <c r="DC91" s="76"/>
      <c r="DD91" s="76"/>
      <c r="DE91" s="76"/>
      <c r="DF91" s="76"/>
      <c r="DG91" s="76"/>
      <c r="DH91" s="76"/>
      <c r="DI91" s="76"/>
      <c r="DJ91" s="76"/>
      <c r="DK91" s="77"/>
      <c r="DL91" s="78"/>
    </row>
    <row r="92" spans="2:116" ht="15" x14ac:dyDescent="0.2">
      <c r="B92" s="150" t="s">
        <v>129</v>
      </c>
      <c r="C92" s="151" t="s">
        <v>207</v>
      </c>
      <c r="D92" s="152"/>
      <c r="E92" s="152"/>
      <c r="F92" s="152" t="s">
        <v>122</v>
      </c>
      <c r="G92" s="153">
        <f t="shared" si="8"/>
        <v>10</v>
      </c>
      <c r="H92" s="154">
        <f t="shared" si="9"/>
        <v>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9"/>
      <c r="T92" s="119"/>
      <c r="U92" s="119"/>
      <c r="V92" s="120"/>
      <c r="W92" s="121">
        <v>10</v>
      </c>
      <c r="X92" s="118"/>
      <c r="Y92" s="118"/>
      <c r="Z92" s="118"/>
      <c r="AA92" s="118"/>
      <c r="AB92" s="118"/>
      <c r="AC92" s="118"/>
      <c r="AD92" s="118"/>
      <c r="AE92" s="118"/>
      <c r="AF92" s="118"/>
      <c r="AG92" s="119"/>
      <c r="AH92" s="119"/>
      <c r="AI92" s="119"/>
      <c r="AJ92" s="120">
        <v>1</v>
      </c>
      <c r="AK92" s="121"/>
      <c r="AL92" s="118"/>
      <c r="AM92" s="118"/>
      <c r="AN92" s="118"/>
      <c r="AO92" s="118"/>
      <c r="AP92" s="118"/>
      <c r="AQ92" s="118"/>
      <c r="AR92" s="118"/>
      <c r="AS92" s="118"/>
      <c r="AT92" s="118"/>
      <c r="AU92" s="119"/>
      <c r="AV92" s="119"/>
      <c r="AW92" s="119"/>
      <c r="AX92" s="120"/>
      <c r="AY92" s="121"/>
      <c r="AZ92" s="118"/>
      <c r="BA92" s="118"/>
      <c r="BB92" s="118"/>
      <c r="BC92" s="118"/>
      <c r="BD92" s="118"/>
      <c r="BE92" s="118"/>
      <c r="BF92" s="118"/>
      <c r="BG92" s="118"/>
      <c r="BH92" s="118"/>
      <c r="BI92" s="119"/>
      <c r="BJ92" s="119"/>
      <c r="BK92" s="119"/>
      <c r="BL92" s="120"/>
      <c r="BM92" s="121"/>
      <c r="BN92" s="118"/>
      <c r="BO92" s="118"/>
      <c r="BP92" s="118"/>
      <c r="BQ92" s="118"/>
      <c r="BR92" s="118"/>
      <c r="BS92" s="118"/>
      <c r="BT92" s="118"/>
      <c r="BU92" s="118"/>
      <c r="BV92" s="118"/>
      <c r="BW92" s="119"/>
      <c r="BX92" s="119"/>
      <c r="BY92" s="119"/>
      <c r="BZ92" s="120"/>
      <c r="CA92" s="121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9"/>
      <c r="CM92" s="119"/>
      <c r="CN92" s="120"/>
      <c r="CO92" s="79"/>
      <c r="CP92" s="76"/>
      <c r="CQ92" s="76"/>
      <c r="CR92" s="76"/>
      <c r="CS92" s="76"/>
      <c r="CT92" s="76"/>
      <c r="CU92" s="76"/>
      <c r="CV92" s="76"/>
      <c r="CW92" s="76"/>
      <c r="CX92" s="76"/>
      <c r="CY92" s="77"/>
      <c r="CZ92" s="78"/>
      <c r="DA92" s="79"/>
      <c r="DB92" s="76"/>
      <c r="DC92" s="76"/>
      <c r="DD92" s="76"/>
      <c r="DE92" s="76"/>
      <c r="DF92" s="76"/>
      <c r="DG92" s="76"/>
      <c r="DH92" s="76"/>
      <c r="DI92" s="76"/>
      <c r="DJ92" s="76"/>
      <c r="DK92" s="77"/>
      <c r="DL92" s="78"/>
    </row>
    <row r="93" spans="2:116" ht="15" x14ac:dyDescent="0.2">
      <c r="B93" s="150" t="s">
        <v>130</v>
      </c>
      <c r="C93" s="151" t="s">
        <v>207</v>
      </c>
      <c r="D93" s="152"/>
      <c r="E93" s="152"/>
      <c r="F93" s="152" t="s">
        <v>122</v>
      </c>
      <c r="G93" s="153">
        <f t="shared" si="8"/>
        <v>10</v>
      </c>
      <c r="H93" s="154">
        <f t="shared" si="9"/>
        <v>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9"/>
      <c r="T93" s="119"/>
      <c r="U93" s="119"/>
      <c r="V93" s="120"/>
      <c r="W93" s="121"/>
      <c r="X93" s="118">
        <v>10</v>
      </c>
      <c r="Y93" s="118"/>
      <c r="Z93" s="118"/>
      <c r="AA93" s="118"/>
      <c r="AB93" s="118"/>
      <c r="AC93" s="118"/>
      <c r="AD93" s="118"/>
      <c r="AE93" s="118"/>
      <c r="AF93" s="118"/>
      <c r="AG93" s="119"/>
      <c r="AH93" s="119"/>
      <c r="AI93" s="119"/>
      <c r="AJ93" s="120">
        <v>2</v>
      </c>
      <c r="AK93" s="121"/>
      <c r="AL93" s="118"/>
      <c r="AM93" s="118"/>
      <c r="AN93" s="118"/>
      <c r="AO93" s="118"/>
      <c r="AP93" s="118"/>
      <c r="AQ93" s="118"/>
      <c r="AR93" s="118"/>
      <c r="AS93" s="118"/>
      <c r="AT93" s="118"/>
      <c r="AU93" s="119"/>
      <c r="AV93" s="119"/>
      <c r="AW93" s="119"/>
      <c r="AX93" s="120"/>
      <c r="AY93" s="121"/>
      <c r="AZ93" s="118"/>
      <c r="BA93" s="118"/>
      <c r="BB93" s="118"/>
      <c r="BC93" s="118"/>
      <c r="BD93" s="118"/>
      <c r="BE93" s="118"/>
      <c r="BF93" s="118"/>
      <c r="BG93" s="118"/>
      <c r="BH93" s="118"/>
      <c r="BI93" s="119"/>
      <c r="BJ93" s="119"/>
      <c r="BK93" s="119"/>
      <c r="BL93" s="120"/>
      <c r="BM93" s="121"/>
      <c r="BN93" s="118"/>
      <c r="BO93" s="118"/>
      <c r="BP93" s="118"/>
      <c r="BQ93" s="118"/>
      <c r="BR93" s="118"/>
      <c r="BS93" s="118"/>
      <c r="BT93" s="118"/>
      <c r="BU93" s="118"/>
      <c r="BV93" s="118"/>
      <c r="BW93" s="119"/>
      <c r="BX93" s="119"/>
      <c r="BY93" s="119"/>
      <c r="BZ93" s="120"/>
      <c r="CA93" s="121"/>
      <c r="CB93" s="118"/>
      <c r="CC93" s="118"/>
      <c r="CD93" s="118"/>
      <c r="CE93" s="118"/>
      <c r="CF93" s="118"/>
      <c r="CG93" s="118"/>
      <c r="CH93" s="118"/>
      <c r="CI93" s="118"/>
      <c r="CJ93" s="118"/>
      <c r="CK93" s="119"/>
      <c r="CL93" s="119"/>
      <c r="CM93" s="119"/>
      <c r="CN93" s="120"/>
      <c r="CO93" s="79"/>
      <c r="CP93" s="76"/>
      <c r="CQ93" s="76"/>
      <c r="CR93" s="76"/>
      <c r="CS93" s="76"/>
      <c r="CT93" s="76"/>
      <c r="CU93" s="76"/>
      <c r="CV93" s="76"/>
      <c r="CW93" s="76"/>
      <c r="CX93" s="76"/>
      <c r="CY93" s="77"/>
      <c r="CZ93" s="78"/>
      <c r="DA93" s="79"/>
      <c r="DB93" s="76"/>
      <c r="DC93" s="76"/>
      <c r="DD93" s="76"/>
      <c r="DE93" s="76"/>
      <c r="DF93" s="76"/>
      <c r="DG93" s="76"/>
      <c r="DH93" s="76"/>
      <c r="DI93" s="76"/>
      <c r="DJ93" s="76"/>
      <c r="DK93" s="77"/>
      <c r="DL93" s="78"/>
    </row>
    <row r="94" spans="2:116" ht="15" x14ac:dyDescent="0.2">
      <c r="B94" s="150" t="s">
        <v>131</v>
      </c>
      <c r="C94" s="151" t="s">
        <v>217</v>
      </c>
      <c r="D94" s="152"/>
      <c r="E94" s="152"/>
      <c r="F94" s="152" t="s">
        <v>125</v>
      </c>
      <c r="G94" s="153">
        <f t="shared" si="8"/>
        <v>10</v>
      </c>
      <c r="H94" s="154">
        <f t="shared" si="9"/>
        <v>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9"/>
      <c r="T94" s="119"/>
      <c r="U94" s="119"/>
      <c r="V94" s="120"/>
      <c r="W94" s="121"/>
      <c r="X94" s="118"/>
      <c r="Y94" s="118"/>
      <c r="Z94" s="118"/>
      <c r="AA94" s="118"/>
      <c r="AB94" s="118"/>
      <c r="AC94" s="118"/>
      <c r="AD94" s="118"/>
      <c r="AE94" s="118"/>
      <c r="AF94" s="118"/>
      <c r="AG94" s="119"/>
      <c r="AH94" s="119"/>
      <c r="AI94" s="119"/>
      <c r="AJ94" s="120"/>
      <c r="AK94" s="121"/>
      <c r="AL94" s="118"/>
      <c r="AM94" s="118"/>
      <c r="AN94" s="118"/>
      <c r="AO94" s="118"/>
      <c r="AP94" s="118"/>
      <c r="AQ94" s="118"/>
      <c r="AR94" s="118"/>
      <c r="AS94" s="118"/>
      <c r="AT94" s="118"/>
      <c r="AU94" s="119"/>
      <c r="AV94" s="119"/>
      <c r="AW94" s="119"/>
      <c r="AX94" s="120"/>
      <c r="AY94" s="121"/>
      <c r="AZ94" s="118"/>
      <c r="BA94" s="118"/>
      <c r="BB94" s="118"/>
      <c r="BC94" s="118"/>
      <c r="BD94" s="118"/>
      <c r="BE94" s="118"/>
      <c r="BF94" s="118"/>
      <c r="BG94" s="118"/>
      <c r="BH94" s="118"/>
      <c r="BI94" s="119"/>
      <c r="BJ94" s="119"/>
      <c r="BK94" s="119"/>
      <c r="BL94" s="120"/>
      <c r="BM94" s="121">
        <v>10</v>
      </c>
      <c r="BN94" s="118"/>
      <c r="BO94" s="118"/>
      <c r="BP94" s="118"/>
      <c r="BQ94" s="118"/>
      <c r="BR94" s="118"/>
      <c r="BS94" s="118"/>
      <c r="BT94" s="118"/>
      <c r="BU94" s="118"/>
      <c r="BV94" s="118"/>
      <c r="BW94" s="119"/>
      <c r="BX94" s="119"/>
      <c r="BY94" s="119"/>
      <c r="BZ94" s="120">
        <v>1</v>
      </c>
      <c r="CA94" s="121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9"/>
      <c r="CM94" s="119"/>
      <c r="CN94" s="120"/>
      <c r="CO94" s="79"/>
      <c r="CP94" s="76"/>
      <c r="CQ94" s="76"/>
      <c r="CR94" s="76"/>
      <c r="CS94" s="76"/>
      <c r="CT94" s="76"/>
      <c r="CU94" s="76"/>
      <c r="CV94" s="76"/>
      <c r="CW94" s="76"/>
      <c r="CX94" s="76"/>
      <c r="CY94" s="77"/>
      <c r="CZ94" s="78"/>
      <c r="DA94" s="79"/>
      <c r="DB94" s="76"/>
      <c r="DC94" s="76"/>
      <c r="DD94" s="76"/>
      <c r="DE94" s="76"/>
      <c r="DF94" s="76"/>
      <c r="DG94" s="76"/>
      <c r="DH94" s="76"/>
      <c r="DI94" s="76"/>
      <c r="DJ94" s="76"/>
      <c r="DK94" s="77"/>
      <c r="DL94" s="78"/>
    </row>
    <row r="95" spans="2:116" ht="15" x14ac:dyDescent="0.2">
      <c r="B95" s="150" t="s">
        <v>132</v>
      </c>
      <c r="C95" s="151" t="s">
        <v>217</v>
      </c>
      <c r="D95" s="152"/>
      <c r="E95" s="152"/>
      <c r="F95" s="152" t="s">
        <v>125</v>
      </c>
      <c r="G95" s="153">
        <f t="shared" si="8"/>
        <v>10</v>
      </c>
      <c r="H95" s="154">
        <f t="shared" si="9"/>
        <v>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9"/>
      <c r="T95" s="119"/>
      <c r="U95" s="119"/>
      <c r="V95" s="120"/>
      <c r="W95" s="121"/>
      <c r="X95" s="118"/>
      <c r="Y95" s="118"/>
      <c r="Z95" s="118"/>
      <c r="AA95" s="118"/>
      <c r="AB95" s="118"/>
      <c r="AC95" s="118"/>
      <c r="AD95" s="118"/>
      <c r="AE95" s="118"/>
      <c r="AF95" s="118"/>
      <c r="AG95" s="119"/>
      <c r="AH95" s="119"/>
      <c r="AI95" s="119"/>
      <c r="AJ95" s="120"/>
      <c r="AK95" s="121"/>
      <c r="AL95" s="118"/>
      <c r="AM95" s="118"/>
      <c r="AN95" s="118"/>
      <c r="AO95" s="118"/>
      <c r="AP95" s="118"/>
      <c r="AQ95" s="118"/>
      <c r="AR95" s="118"/>
      <c r="AS95" s="118"/>
      <c r="AT95" s="118"/>
      <c r="AU95" s="119"/>
      <c r="AV95" s="119"/>
      <c r="AW95" s="119"/>
      <c r="AX95" s="120"/>
      <c r="AY95" s="121"/>
      <c r="AZ95" s="118"/>
      <c r="BA95" s="118"/>
      <c r="BB95" s="118"/>
      <c r="BC95" s="118"/>
      <c r="BD95" s="118"/>
      <c r="BE95" s="118"/>
      <c r="BF95" s="118"/>
      <c r="BG95" s="118"/>
      <c r="BH95" s="118"/>
      <c r="BI95" s="119"/>
      <c r="BJ95" s="119"/>
      <c r="BK95" s="119"/>
      <c r="BL95" s="120"/>
      <c r="BM95" s="121"/>
      <c r="BN95" s="118">
        <v>10</v>
      </c>
      <c r="BO95" s="118"/>
      <c r="BP95" s="118"/>
      <c r="BQ95" s="118"/>
      <c r="BR95" s="118"/>
      <c r="BS95" s="118"/>
      <c r="BT95" s="118"/>
      <c r="BU95" s="118"/>
      <c r="BV95" s="118"/>
      <c r="BW95" s="119"/>
      <c r="BX95" s="119"/>
      <c r="BY95" s="119"/>
      <c r="BZ95" s="120">
        <v>1</v>
      </c>
      <c r="CA95" s="121"/>
      <c r="CB95" s="118"/>
      <c r="CC95" s="118"/>
      <c r="CD95" s="118"/>
      <c r="CE95" s="118"/>
      <c r="CF95" s="118"/>
      <c r="CG95" s="118"/>
      <c r="CH95" s="118"/>
      <c r="CI95" s="118"/>
      <c r="CJ95" s="118"/>
      <c r="CK95" s="119"/>
      <c r="CL95" s="119"/>
      <c r="CM95" s="119"/>
      <c r="CN95" s="120"/>
      <c r="CO95" s="79"/>
      <c r="CP95" s="76"/>
      <c r="CQ95" s="76"/>
      <c r="CR95" s="76"/>
      <c r="CS95" s="76"/>
      <c r="CT95" s="76"/>
      <c r="CU95" s="76"/>
      <c r="CV95" s="76"/>
      <c r="CW95" s="76"/>
      <c r="CX95" s="76"/>
      <c r="CY95" s="77"/>
      <c r="CZ95" s="78"/>
      <c r="DA95" s="79"/>
      <c r="DB95" s="76"/>
      <c r="DC95" s="76"/>
      <c r="DD95" s="76"/>
      <c r="DE95" s="76"/>
      <c r="DF95" s="76"/>
      <c r="DG95" s="76"/>
      <c r="DH95" s="76"/>
      <c r="DI95" s="76"/>
      <c r="DJ95" s="76"/>
      <c r="DK95" s="77"/>
      <c r="DL95" s="78"/>
    </row>
    <row r="96" spans="2:116" ht="15" x14ac:dyDescent="0.2">
      <c r="B96" s="150" t="s">
        <v>133</v>
      </c>
      <c r="C96" s="151" t="s">
        <v>218</v>
      </c>
      <c r="D96" s="152"/>
      <c r="E96" s="152"/>
      <c r="F96" s="152" t="s">
        <v>125</v>
      </c>
      <c r="G96" s="153">
        <f t="shared" si="8"/>
        <v>10</v>
      </c>
      <c r="H96" s="154">
        <f t="shared" si="9"/>
        <v>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9"/>
      <c r="T96" s="119"/>
      <c r="U96" s="119"/>
      <c r="V96" s="120"/>
      <c r="W96" s="121"/>
      <c r="X96" s="118"/>
      <c r="Y96" s="118"/>
      <c r="Z96" s="118"/>
      <c r="AA96" s="118"/>
      <c r="AB96" s="118"/>
      <c r="AC96" s="118"/>
      <c r="AD96" s="118"/>
      <c r="AE96" s="118"/>
      <c r="AF96" s="118"/>
      <c r="AG96" s="119"/>
      <c r="AH96" s="119"/>
      <c r="AI96" s="119"/>
      <c r="AJ96" s="120"/>
      <c r="AK96" s="121"/>
      <c r="AL96" s="118"/>
      <c r="AM96" s="118"/>
      <c r="AN96" s="118"/>
      <c r="AO96" s="118"/>
      <c r="AP96" s="118"/>
      <c r="AQ96" s="118"/>
      <c r="AR96" s="118"/>
      <c r="AS96" s="118"/>
      <c r="AT96" s="118"/>
      <c r="AU96" s="119"/>
      <c r="AV96" s="119"/>
      <c r="AW96" s="119"/>
      <c r="AX96" s="120"/>
      <c r="AY96" s="121"/>
      <c r="AZ96" s="118"/>
      <c r="BA96" s="118"/>
      <c r="BB96" s="118"/>
      <c r="BC96" s="118"/>
      <c r="BD96" s="118"/>
      <c r="BE96" s="118"/>
      <c r="BF96" s="118"/>
      <c r="BG96" s="118"/>
      <c r="BH96" s="118"/>
      <c r="BI96" s="119"/>
      <c r="BJ96" s="119"/>
      <c r="BK96" s="119"/>
      <c r="BL96" s="120"/>
      <c r="BM96" s="121">
        <v>10</v>
      </c>
      <c r="BN96" s="118"/>
      <c r="BO96" s="118"/>
      <c r="BP96" s="118"/>
      <c r="BQ96" s="118"/>
      <c r="BR96" s="118"/>
      <c r="BS96" s="118"/>
      <c r="BT96" s="118"/>
      <c r="BU96" s="118"/>
      <c r="BV96" s="118"/>
      <c r="BW96" s="119"/>
      <c r="BX96" s="119"/>
      <c r="BY96" s="119"/>
      <c r="BZ96" s="120">
        <v>1</v>
      </c>
      <c r="CA96" s="121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9"/>
      <c r="CM96" s="119"/>
      <c r="CN96" s="120"/>
      <c r="CO96" s="79"/>
      <c r="CP96" s="76"/>
      <c r="CQ96" s="76"/>
      <c r="CR96" s="76"/>
      <c r="CS96" s="76"/>
      <c r="CT96" s="76"/>
      <c r="CU96" s="76"/>
      <c r="CV96" s="76"/>
      <c r="CW96" s="76"/>
      <c r="CX96" s="76"/>
      <c r="CY96" s="77"/>
      <c r="CZ96" s="78"/>
      <c r="DA96" s="79"/>
      <c r="DB96" s="76"/>
      <c r="DC96" s="76"/>
      <c r="DD96" s="76"/>
      <c r="DE96" s="76"/>
      <c r="DF96" s="76"/>
      <c r="DG96" s="76"/>
      <c r="DH96" s="76"/>
      <c r="DI96" s="76"/>
      <c r="DJ96" s="76"/>
      <c r="DK96" s="77"/>
      <c r="DL96" s="78"/>
    </row>
    <row r="97" spans="2:123" ht="15" x14ac:dyDescent="0.2">
      <c r="B97" s="64" t="s">
        <v>134</v>
      </c>
      <c r="C97" s="65" t="s">
        <v>218</v>
      </c>
      <c r="D97" s="63"/>
      <c r="E97" s="63"/>
      <c r="F97" s="63" t="s">
        <v>125</v>
      </c>
      <c r="G97" s="46">
        <f t="shared" si="8"/>
        <v>10</v>
      </c>
      <c r="H97" s="44">
        <f t="shared" si="9"/>
        <v>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9"/>
      <c r="T97" s="119"/>
      <c r="U97" s="119"/>
      <c r="V97" s="120"/>
      <c r="W97" s="121"/>
      <c r="X97" s="118"/>
      <c r="Y97" s="118"/>
      <c r="Z97" s="118"/>
      <c r="AA97" s="118"/>
      <c r="AB97" s="118"/>
      <c r="AC97" s="118"/>
      <c r="AD97" s="118"/>
      <c r="AE97" s="118"/>
      <c r="AF97" s="118"/>
      <c r="AG97" s="119"/>
      <c r="AH97" s="119"/>
      <c r="AI97" s="119"/>
      <c r="AJ97" s="120"/>
      <c r="AK97" s="121"/>
      <c r="AL97" s="118"/>
      <c r="AM97" s="118"/>
      <c r="AN97" s="118"/>
      <c r="AO97" s="118"/>
      <c r="AP97" s="118"/>
      <c r="AQ97" s="118"/>
      <c r="AR97" s="118"/>
      <c r="AS97" s="118"/>
      <c r="AT97" s="118"/>
      <c r="AU97" s="119"/>
      <c r="AV97" s="119"/>
      <c r="AW97" s="119"/>
      <c r="AX97" s="120"/>
      <c r="AY97" s="121"/>
      <c r="AZ97" s="118"/>
      <c r="BA97" s="118"/>
      <c r="BB97" s="118"/>
      <c r="BC97" s="118"/>
      <c r="BD97" s="118"/>
      <c r="BE97" s="118"/>
      <c r="BF97" s="118"/>
      <c r="BG97" s="118"/>
      <c r="BH97" s="118"/>
      <c r="BI97" s="119"/>
      <c r="BJ97" s="119"/>
      <c r="BK97" s="119"/>
      <c r="BL97" s="120"/>
      <c r="BM97" s="121"/>
      <c r="BN97" s="118">
        <v>10</v>
      </c>
      <c r="BO97" s="118"/>
      <c r="BP97" s="118"/>
      <c r="BQ97" s="118"/>
      <c r="BR97" s="118"/>
      <c r="BS97" s="118"/>
      <c r="BT97" s="118"/>
      <c r="BU97" s="118"/>
      <c r="BV97" s="118"/>
      <c r="BW97" s="119"/>
      <c r="BX97" s="119"/>
      <c r="BY97" s="119"/>
      <c r="BZ97" s="120">
        <v>1</v>
      </c>
      <c r="CA97" s="121"/>
      <c r="CB97" s="118"/>
      <c r="CC97" s="118"/>
      <c r="CD97" s="118"/>
      <c r="CE97" s="118"/>
      <c r="CF97" s="118"/>
      <c r="CG97" s="118"/>
      <c r="CH97" s="118"/>
      <c r="CI97" s="118"/>
      <c r="CJ97" s="118"/>
      <c r="CK97" s="119"/>
      <c r="CL97" s="119"/>
      <c r="CM97" s="119"/>
      <c r="CN97" s="120"/>
      <c r="CO97" s="79"/>
      <c r="CP97" s="76"/>
      <c r="CQ97" s="76"/>
      <c r="CR97" s="76"/>
      <c r="CS97" s="76"/>
      <c r="CT97" s="76"/>
      <c r="CU97" s="76"/>
      <c r="CV97" s="76"/>
      <c r="CW97" s="76"/>
      <c r="CX97" s="76"/>
      <c r="CY97" s="77"/>
      <c r="CZ97" s="78"/>
      <c r="DA97" s="79"/>
      <c r="DB97" s="76"/>
      <c r="DC97" s="76"/>
      <c r="DD97" s="76"/>
      <c r="DE97" s="76"/>
      <c r="DF97" s="76"/>
      <c r="DG97" s="76"/>
      <c r="DH97" s="76"/>
      <c r="DI97" s="76"/>
      <c r="DJ97" s="76"/>
      <c r="DK97" s="77"/>
      <c r="DL97" s="78"/>
    </row>
    <row r="98" spans="2:123" ht="15" x14ac:dyDescent="0.2">
      <c r="B98" s="64" t="s">
        <v>135</v>
      </c>
      <c r="C98" s="65" t="s">
        <v>219</v>
      </c>
      <c r="D98" s="63"/>
      <c r="E98" s="63"/>
      <c r="F98" s="63" t="s">
        <v>125</v>
      </c>
      <c r="G98" s="46">
        <f t="shared" ref="G98:G114" si="10">SUM(I98:U98,W98:AI98,AK98:AW98,AY98:BK98,BM98:BY98,CA98:CM98,CO98:CY98,DA98:DK98)</f>
        <v>10</v>
      </c>
      <c r="H98" s="44">
        <f t="shared" ref="H98:H114" si="11">SUM(V98,AJ98,AX98,BL98,BZ98,CN98,CZ98,DL98)</f>
        <v>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9"/>
      <c r="T98" s="119"/>
      <c r="U98" s="119"/>
      <c r="V98" s="120"/>
      <c r="W98" s="121"/>
      <c r="X98" s="118"/>
      <c r="Y98" s="118"/>
      <c r="Z98" s="118"/>
      <c r="AA98" s="118"/>
      <c r="AB98" s="118"/>
      <c r="AC98" s="118"/>
      <c r="AD98" s="118"/>
      <c r="AE98" s="118"/>
      <c r="AF98" s="118"/>
      <c r="AG98" s="119"/>
      <c r="AH98" s="119"/>
      <c r="AI98" s="119"/>
      <c r="AJ98" s="120"/>
      <c r="AK98" s="121"/>
      <c r="AL98" s="118"/>
      <c r="AM98" s="123"/>
      <c r="AN98" s="118"/>
      <c r="AO98" s="118"/>
      <c r="AP98" s="118"/>
      <c r="AQ98" s="118"/>
      <c r="AR98" s="118"/>
      <c r="AS98" s="118"/>
      <c r="AT98" s="118"/>
      <c r="AU98" s="119"/>
      <c r="AV98" s="119"/>
      <c r="AW98" s="119"/>
      <c r="AX98" s="120"/>
      <c r="AY98" s="121"/>
      <c r="AZ98" s="118"/>
      <c r="BA98" s="118"/>
      <c r="BB98" s="118"/>
      <c r="BC98" s="118"/>
      <c r="BD98" s="118"/>
      <c r="BE98" s="118"/>
      <c r="BF98" s="118"/>
      <c r="BG98" s="118"/>
      <c r="BH98" s="118"/>
      <c r="BI98" s="119"/>
      <c r="BJ98" s="119"/>
      <c r="BK98" s="119"/>
      <c r="BL98" s="120"/>
      <c r="BM98" s="121">
        <v>10</v>
      </c>
      <c r="BN98" s="118"/>
      <c r="BO98" s="118"/>
      <c r="BP98" s="118"/>
      <c r="BQ98" s="118"/>
      <c r="BR98" s="118"/>
      <c r="BS98" s="118"/>
      <c r="BT98" s="118"/>
      <c r="BU98" s="118"/>
      <c r="BV98" s="118"/>
      <c r="BW98" s="119"/>
      <c r="BX98" s="119"/>
      <c r="BY98" s="119"/>
      <c r="BZ98" s="120">
        <v>1</v>
      </c>
      <c r="CA98" s="121"/>
      <c r="CB98" s="118"/>
      <c r="CC98" s="118"/>
      <c r="CD98" s="118"/>
      <c r="CE98" s="118"/>
      <c r="CF98" s="118"/>
      <c r="CG98" s="118"/>
      <c r="CH98" s="118"/>
      <c r="CI98" s="118"/>
      <c r="CJ98" s="118"/>
      <c r="CK98" s="119"/>
      <c r="CL98" s="119"/>
      <c r="CM98" s="119"/>
      <c r="CN98" s="120"/>
      <c r="CO98" s="79"/>
      <c r="CP98" s="76"/>
      <c r="CQ98" s="76"/>
      <c r="CR98" s="76"/>
      <c r="CS98" s="76"/>
      <c r="CT98" s="76"/>
      <c r="CU98" s="76"/>
      <c r="CV98" s="76"/>
      <c r="CW98" s="76"/>
      <c r="CX98" s="76"/>
      <c r="CY98" s="77"/>
      <c r="CZ98" s="78"/>
      <c r="DA98" s="79"/>
      <c r="DB98" s="76"/>
      <c r="DC98" s="76"/>
      <c r="DD98" s="76"/>
      <c r="DE98" s="76"/>
      <c r="DF98" s="76"/>
      <c r="DG98" s="76"/>
      <c r="DH98" s="76"/>
      <c r="DI98" s="76"/>
      <c r="DJ98" s="76"/>
      <c r="DK98" s="77"/>
      <c r="DL98" s="78"/>
    </row>
    <row r="99" spans="2:123" ht="15" x14ac:dyDescent="0.2">
      <c r="B99" s="64" t="s">
        <v>136</v>
      </c>
      <c r="C99" s="65" t="s">
        <v>219</v>
      </c>
      <c r="D99" s="63"/>
      <c r="E99" s="63"/>
      <c r="F99" s="63" t="s">
        <v>125</v>
      </c>
      <c r="G99" s="46">
        <f t="shared" si="10"/>
        <v>10</v>
      </c>
      <c r="H99" s="44">
        <f t="shared" si="11"/>
        <v>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9"/>
      <c r="T99" s="119"/>
      <c r="U99" s="119"/>
      <c r="V99" s="120"/>
      <c r="W99" s="121"/>
      <c r="X99" s="118"/>
      <c r="Y99" s="118"/>
      <c r="Z99" s="118"/>
      <c r="AA99" s="118"/>
      <c r="AB99" s="118"/>
      <c r="AC99" s="118"/>
      <c r="AD99" s="118"/>
      <c r="AE99" s="118"/>
      <c r="AF99" s="118"/>
      <c r="AG99" s="119"/>
      <c r="AH99" s="119"/>
      <c r="AI99" s="119"/>
      <c r="AJ99" s="120"/>
      <c r="AK99" s="121"/>
      <c r="AL99" s="118"/>
      <c r="AM99" s="123"/>
      <c r="AN99" s="118"/>
      <c r="AO99" s="118"/>
      <c r="AP99" s="118"/>
      <c r="AQ99" s="118"/>
      <c r="AR99" s="118"/>
      <c r="AS99" s="118"/>
      <c r="AT99" s="118"/>
      <c r="AU99" s="119"/>
      <c r="AV99" s="119"/>
      <c r="AW99" s="119"/>
      <c r="AX99" s="120"/>
      <c r="AY99" s="121"/>
      <c r="AZ99" s="118"/>
      <c r="BA99" s="118"/>
      <c r="BB99" s="118"/>
      <c r="BC99" s="118"/>
      <c r="BD99" s="118"/>
      <c r="BE99" s="118"/>
      <c r="BF99" s="118"/>
      <c r="BG99" s="118"/>
      <c r="BH99" s="118"/>
      <c r="BI99" s="119"/>
      <c r="BJ99" s="119"/>
      <c r="BK99" s="119"/>
      <c r="BL99" s="120"/>
      <c r="BM99" s="121"/>
      <c r="BN99" s="118"/>
      <c r="BO99" s="118"/>
      <c r="BP99" s="118"/>
      <c r="BQ99" s="118"/>
      <c r="BR99" s="118"/>
      <c r="BS99" s="118"/>
      <c r="BT99" s="118">
        <v>10</v>
      </c>
      <c r="BU99" s="118"/>
      <c r="BV99" s="118"/>
      <c r="BW99" s="119"/>
      <c r="BX99" s="119"/>
      <c r="BY99" s="119"/>
      <c r="BZ99" s="120">
        <v>1</v>
      </c>
      <c r="CA99" s="121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9"/>
      <c r="CM99" s="119"/>
      <c r="CN99" s="120"/>
      <c r="CO99" s="121"/>
      <c r="CP99" s="118"/>
      <c r="CQ99" s="118"/>
      <c r="CR99" s="118"/>
      <c r="CS99" s="118"/>
      <c r="CT99" s="118"/>
      <c r="CU99" s="118"/>
      <c r="CV99" s="118"/>
      <c r="CW99" s="118"/>
      <c r="CX99" s="118"/>
      <c r="CY99" s="119"/>
      <c r="CZ99" s="120"/>
      <c r="DA99" s="121"/>
      <c r="DB99" s="118"/>
      <c r="DC99" s="118"/>
      <c r="DD99" s="118"/>
      <c r="DE99" s="118"/>
      <c r="DF99" s="118"/>
      <c r="DG99" s="118"/>
      <c r="DH99" s="118"/>
      <c r="DI99" s="118"/>
      <c r="DJ99" s="118"/>
      <c r="DK99" s="119"/>
      <c r="DL99" s="120"/>
      <c r="DM99" s="122"/>
      <c r="DN99" s="122"/>
      <c r="DO99" s="122"/>
      <c r="DP99" s="122"/>
      <c r="DQ99" s="122"/>
      <c r="DR99" s="122"/>
      <c r="DS99" s="122"/>
    </row>
    <row r="100" spans="2:123" ht="15" x14ac:dyDescent="0.2">
      <c r="B100" s="64" t="s">
        <v>137</v>
      </c>
      <c r="C100" s="65" t="s">
        <v>220</v>
      </c>
      <c r="D100" s="63"/>
      <c r="E100" s="63"/>
      <c r="F100" s="63" t="s">
        <v>125</v>
      </c>
      <c r="G100" s="46">
        <f t="shared" si="10"/>
        <v>20</v>
      </c>
      <c r="H100" s="44">
        <f t="shared" si="11"/>
        <v>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9"/>
      <c r="T100" s="119"/>
      <c r="U100" s="119"/>
      <c r="V100" s="120"/>
      <c r="W100" s="121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9"/>
      <c r="AH100" s="119"/>
      <c r="AI100" s="119"/>
      <c r="AJ100" s="120"/>
      <c r="AK100" s="121"/>
      <c r="AL100" s="118"/>
      <c r="AM100" s="123"/>
      <c r="AN100" s="118"/>
      <c r="AO100" s="118"/>
      <c r="AP100" s="118"/>
      <c r="AQ100" s="118"/>
      <c r="AR100" s="118"/>
      <c r="AS100" s="118"/>
      <c r="AT100" s="118"/>
      <c r="AU100" s="119"/>
      <c r="AV100" s="119"/>
      <c r="AW100" s="119"/>
      <c r="AX100" s="120"/>
      <c r="AY100" s="121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9"/>
      <c r="BJ100" s="119"/>
      <c r="BK100" s="119"/>
      <c r="BL100" s="120"/>
      <c r="BM100" s="121"/>
      <c r="BN100" s="118"/>
      <c r="BO100" s="118"/>
      <c r="BP100" s="118"/>
      <c r="BQ100" s="118"/>
      <c r="BR100" s="118"/>
      <c r="BS100" s="118"/>
      <c r="BT100" s="118">
        <v>20</v>
      </c>
      <c r="BU100" s="118"/>
      <c r="BV100" s="118"/>
      <c r="BW100" s="119"/>
      <c r="BX100" s="119"/>
      <c r="BY100" s="119"/>
      <c r="BZ100" s="120">
        <v>2</v>
      </c>
      <c r="CA100" s="121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9"/>
      <c r="CL100" s="119"/>
      <c r="CM100" s="119"/>
      <c r="CN100" s="120"/>
      <c r="CO100" s="121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9"/>
      <c r="CZ100" s="120"/>
      <c r="DA100" s="121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9"/>
      <c r="DL100" s="120"/>
      <c r="DM100" s="122"/>
      <c r="DN100" s="122"/>
      <c r="DO100" s="122"/>
      <c r="DP100" s="122"/>
      <c r="DQ100" s="122"/>
      <c r="DR100" s="122"/>
      <c r="DS100" s="122"/>
    </row>
    <row r="101" spans="2:123" ht="15" x14ac:dyDescent="0.2">
      <c r="B101" s="64" t="s">
        <v>138</v>
      </c>
      <c r="C101" s="65" t="s">
        <v>221</v>
      </c>
      <c r="D101" s="63"/>
      <c r="E101" s="63"/>
      <c r="F101" s="63" t="s">
        <v>125</v>
      </c>
      <c r="G101" s="46">
        <f t="shared" si="10"/>
        <v>10</v>
      </c>
      <c r="H101" s="44">
        <f t="shared" si="11"/>
        <v>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9"/>
      <c r="T101" s="119"/>
      <c r="U101" s="119"/>
      <c r="V101" s="120"/>
      <c r="W101" s="121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9"/>
      <c r="AH101" s="119"/>
      <c r="AI101" s="119"/>
      <c r="AJ101" s="120"/>
      <c r="AK101" s="121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9"/>
      <c r="AV101" s="119"/>
      <c r="AW101" s="119"/>
      <c r="AX101" s="120"/>
      <c r="AY101" s="121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9"/>
      <c r="BJ101" s="119"/>
      <c r="BK101" s="119"/>
      <c r="BL101" s="120"/>
      <c r="BM101" s="121">
        <v>10</v>
      </c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9"/>
      <c r="BX101" s="119"/>
      <c r="BY101" s="119"/>
      <c r="BZ101" s="120">
        <v>1</v>
      </c>
      <c r="CA101" s="121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9"/>
      <c r="CM101" s="119"/>
      <c r="CN101" s="120"/>
      <c r="CO101" s="121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9"/>
      <c r="CZ101" s="120"/>
      <c r="DA101" s="121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9"/>
      <c r="DL101" s="120"/>
      <c r="DM101" s="122"/>
      <c r="DN101" s="122"/>
      <c r="DO101" s="122"/>
      <c r="DP101" s="122"/>
      <c r="DQ101" s="122"/>
      <c r="DR101" s="122"/>
      <c r="DS101" s="122"/>
    </row>
    <row r="102" spans="2:123" ht="15" x14ac:dyDescent="0.2">
      <c r="B102" s="64" t="s">
        <v>139</v>
      </c>
      <c r="C102" s="65" t="s">
        <v>221</v>
      </c>
      <c r="D102" s="63"/>
      <c r="E102" s="63"/>
      <c r="F102" s="63" t="s">
        <v>125</v>
      </c>
      <c r="G102" s="46">
        <f t="shared" si="10"/>
        <v>10</v>
      </c>
      <c r="H102" s="44">
        <f t="shared" si="11"/>
        <v>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9"/>
      <c r="T102" s="119"/>
      <c r="U102" s="119"/>
      <c r="V102" s="120"/>
      <c r="W102" s="121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9"/>
      <c r="AH102" s="119"/>
      <c r="AI102" s="119"/>
      <c r="AJ102" s="120"/>
      <c r="AK102" s="121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9"/>
      <c r="AV102" s="119"/>
      <c r="AW102" s="119"/>
      <c r="AX102" s="120"/>
      <c r="AY102" s="121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9"/>
      <c r="BJ102" s="119"/>
      <c r="BK102" s="119"/>
      <c r="BL102" s="120"/>
      <c r="BM102" s="121"/>
      <c r="BN102" s="118"/>
      <c r="BO102" s="118"/>
      <c r="BP102" s="118"/>
      <c r="BQ102" s="118"/>
      <c r="BR102" s="118"/>
      <c r="BS102" s="118"/>
      <c r="BT102" s="118">
        <v>10</v>
      </c>
      <c r="BU102" s="118"/>
      <c r="BV102" s="118"/>
      <c r="BW102" s="119"/>
      <c r="BX102" s="119"/>
      <c r="BY102" s="119"/>
      <c r="BZ102" s="120">
        <v>1</v>
      </c>
      <c r="CA102" s="121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9"/>
      <c r="CL102" s="119"/>
      <c r="CM102" s="119"/>
      <c r="CN102" s="120"/>
      <c r="CO102" s="121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9"/>
      <c r="CZ102" s="120"/>
      <c r="DA102" s="121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9"/>
      <c r="DL102" s="120"/>
      <c r="DM102" s="122"/>
      <c r="DN102" s="122"/>
      <c r="DO102" s="122"/>
      <c r="DP102" s="122"/>
      <c r="DQ102" s="122"/>
      <c r="DR102" s="122"/>
      <c r="DS102" s="122"/>
    </row>
    <row r="103" spans="2:123" ht="15" x14ac:dyDescent="0.2">
      <c r="B103" s="64" t="s">
        <v>140</v>
      </c>
      <c r="C103" s="65" t="s">
        <v>222</v>
      </c>
      <c r="D103" s="63"/>
      <c r="E103" s="63"/>
      <c r="F103" s="63" t="s">
        <v>125</v>
      </c>
      <c r="G103" s="46">
        <f t="shared" si="10"/>
        <v>10</v>
      </c>
      <c r="H103" s="44">
        <f t="shared" si="11"/>
        <v>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9"/>
      <c r="T103" s="119"/>
      <c r="U103" s="119"/>
      <c r="V103" s="120"/>
      <c r="W103" s="121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9"/>
      <c r="AH103" s="119"/>
      <c r="AI103" s="119"/>
      <c r="AJ103" s="120"/>
      <c r="AK103" s="121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9"/>
      <c r="AV103" s="119"/>
      <c r="AW103" s="119"/>
      <c r="AX103" s="120"/>
      <c r="AY103" s="121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9"/>
      <c r="BJ103" s="119"/>
      <c r="BK103" s="119"/>
      <c r="BL103" s="120"/>
      <c r="BM103" s="121">
        <v>10</v>
      </c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9"/>
      <c r="BX103" s="119"/>
      <c r="BY103" s="119"/>
      <c r="BZ103" s="120">
        <v>1</v>
      </c>
      <c r="CA103" s="121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9"/>
      <c r="CL103" s="119"/>
      <c r="CM103" s="119"/>
      <c r="CN103" s="120"/>
      <c r="CO103" s="121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9"/>
      <c r="CZ103" s="120"/>
      <c r="DA103" s="121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9"/>
      <c r="DL103" s="120"/>
      <c r="DM103" s="122"/>
      <c r="DN103" s="122"/>
      <c r="DO103" s="122"/>
      <c r="DP103" s="122"/>
      <c r="DQ103" s="122"/>
      <c r="DR103" s="122"/>
      <c r="DS103" s="122"/>
    </row>
    <row r="104" spans="2:123" ht="15" x14ac:dyDescent="0.2">
      <c r="B104" s="64" t="s">
        <v>141</v>
      </c>
      <c r="C104" s="65" t="s">
        <v>222</v>
      </c>
      <c r="D104" s="63"/>
      <c r="E104" s="63"/>
      <c r="F104" s="63" t="s">
        <v>125</v>
      </c>
      <c r="G104" s="46">
        <f t="shared" si="10"/>
        <v>10</v>
      </c>
      <c r="H104" s="44">
        <f t="shared" si="11"/>
        <v>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9"/>
      <c r="T104" s="119"/>
      <c r="U104" s="119"/>
      <c r="V104" s="120"/>
      <c r="W104" s="121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9"/>
      <c r="AH104" s="119"/>
      <c r="AI104" s="119"/>
      <c r="AJ104" s="120"/>
      <c r="AK104" s="121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9"/>
      <c r="AV104" s="119"/>
      <c r="AW104" s="119"/>
      <c r="AX104" s="120"/>
      <c r="AY104" s="121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9"/>
      <c r="BJ104" s="119"/>
      <c r="BK104" s="119"/>
      <c r="BL104" s="120"/>
      <c r="BM104" s="121"/>
      <c r="BN104" s="118"/>
      <c r="BO104" s="118"/>
      <c r="BP104" s="118"/>
      <c r="BQ104" s="118"/>
      <c r="BR104" s="118"/>
      <c r="BS104" s="118"/>
      <c r="BT104" s="118">
        <v>10</v>
      </c>
      <c r="BU104" s="118"/>
      <c r="BV104" s="118"/>
      <c r="BW104" s="119"/>
      <c r="BX104" s="119"/>
      <c r="BY104" s="119"/>
      <c r="BZ104" s="120">
        <v>1</v>
      </c>
      <c r="CA104" s="121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9"/>
      <c r="CL104" s="119"/>
      <c r="CM104" s="119"/>
      <c r="CN104" s="120"/>
      <c r="CO104" s="121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9"/>
      <c r="CZ104" s="120"/>
      <c r="DA104" s="121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9"/>
      <c r="DL104" s="120"/>
      <c r="DM104" s="122"/>
      <c r="DN104" s="122"/>
      <c r="DO104" s="122"/>
      <c r="DP104" s="122"/>
      <c r="DQ104" s="122"/>
      <c r="DR104" s="122"/>
      <c r="DS104" s="122"/>
    </row>
    <row r="105" spans="2:123" ht="15" x14ac:dyDescent="0.2">
      <c r="B105" s="64" t="s">
        <v>142</v>
      </c>
      <c r="C105" s="65" t="s">
        <v>223</v>
      </c>
      <c r="D105" s="63"/>
      <c r="E105" s="63"/>
      <c r="F105" s="63" t="s">
        <v>125</v>
      </c>
      <c r="G105" s="46">
        <f>SUM(I105:U105,W105:AI105,AK105:AW105,AY105:BK105,BM105:BY105,CA105:CM105,CO105:CY105,DA105:DK105)</f>
        <v>10</v>
      </c>
      <c r="H105" s="44">
        <f>SUM(V105,AJ105,AX105,BL105,BZ105,CN105,CZ105,DL105)</f>
        <v>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9"/>
      <c r="T105" s="119"/>
      <c r="U105" s="119"/>
      <c r="V105" s="120"/>
      <c r="W105" s="121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9"/>
      <c r="AH105" s="119"/>
      <c r="AI105" s="119"/>
      <c r="AJ105" s="120"/>
      <c r="AK105" s="121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9"/>
      <c r="AV105" s="119"/>
      <c r="AW105" s="119"/>
      <c r="AX105" s="120"/>
      <c r="AY105" s="121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9"/>
      <c r="BJ105" s="119"/>
      <c r="BK105" s="119"/>
      <c r="BL105" s="120"/>
      <c r="BM105" s="121">
        <v>10</v>
      </c>
      <c r="BN105" s="118"/>
      <c r="BO105" s="123"/>
      <c r="BP105" s="118"/>
      <c r="BQ105" s="118"/>
      <c r="BR105" s="118"/>
      <c r="BS105" s="118"/>
      <c r="BT105" s="118"/>
      <c r="BU105" s="118"/>
      <c r="BV105" s="118"/>
      <c r="BW105" s="119"/>
      <c r="BX105" s="119"/>
      <c r="BY105" s="119"/>
      <c r="BZ105" s="120">
        <v>1</v>
      </c>
      <c r="CA105" s="121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9"/>
      <c r="CL105" s="119"/>
      <c r="CM105" s="119"/>
      <c r="CN105" s="120"/>
      <c r="CO105" s="121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9"/>
      <c r="CZ105" s="120"/>
      <c r="DA105" s="121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9"/>
      <c r="DL105" s="120"/>
      <c r="DM105" s="122"/>
      <c r="DN105" s="122"/>
      <c r="DO105" s="122"/>
      <c r="DP105" s="122"/>
      <c r="DQ105" s="122"/>
      <c r="DR105" s="122"/>
      <c r="DS105" s="122"/>
    </row>
    <row r="106" spans="2:123" ht="15" x14ac:dyDescent="0.2">
      <c r="B106" s="64" t="s">
        <v>143</v>
      </c>
      <c r="C106" s="65" t="s">
        <v>223</v>
      </c>
      <c r="D106" s="63"/>
      <c r="E106" s="63"/>
      <c r="F106" s="63" t="s">
        <v>125</v>
      </c>
      <c r="G106" s="46">
        <f>SUM(I106:U106,W106:AI106,AK106:AW106,AY106:BK106,BM106:BY106,CA106:CM106,CO106:CY106,DA106:DK106)</f>
        <v>10</v>
      </c>
      <c r="H106" s="44">
        <f>SUM(V106,AJ106,AX106,BL106,BZ106,CN106,CZ106,DL106)</f>
        <v>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9"/>
      <c r="T106" s="119"/>
      <c r="U106" s="119"/>
      <c r="V106" s="120"/>
      <c r="W106" s="121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9"/>
      <c r="AH106" s="119"/>
      <c r="AI106" s="119"/>
      <c r="AJ106" s="120"/>
      <c r="AK106" s="121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9"/>
      <c r="AV106" s="119"/>
      <c r="AW106" s="119"/>
      <c r="AX106" s="120"/>
      <c r="AY106" s="121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9"/>
      <c r="BJ106" s="119"/>
      <c r="BK106" s="119"/>
      <c r="BL106" s="120"/>
      <c r="BM106" s="121"/>
      <c r="BN106" s="118"/>
      <c r="BO106" s="123"/>
      <c r="BP106" s="118"/>
      <c r="BQ106" s="118"/>
      <c r="BR106" s="118"/>
      <c r="BS106" s="118"/>
      <c r="BT106" s="118">
        <v>10</v>
      </c>
      <c r="BU106" s="118"/>
      <c r="BV106" s="118"/>
      <c r="BW106" s="119"/>
      <c r="BX106" s="119"/>
      <c r="BY106" s="119"/>
      <c r="BZ106" s="120">
        <v>2</v>
      </c>
      <c r="CA106" s="121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9"/>
      <c r="CL106" s="119"/>
      <c r="CM106" s="119"/>
      <c r="CN106" s="120"/>
      <c r="CO106" s="121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9"/>
      <c r="CZ106" s="120"/>
      <c r="DA106" s="121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9"/>
      <c r="DL106" s="120"/>
      <c r="DM106" s="122"/>
      <c r="DN106" s="122"/>
      <c r="DO106" s="122"/>
      <c r="DP106" s="122"/>
      <c r="DQ106" s="122"/>
      <c r="DR106" s="122"/>
      <c r="DS106" s="122"/>
    </row>
    <row r="107" spans="2:123" ht="15" x14ac:dyDescent="0.2">
      <c r="B107" s="64" t="s">
        <v>144</v>
      </c>
      <c r="C107" s="65" t="s">
        <v>224</v>
      </c>
      <c r="D107" s="63"/>
      <c r="E107" s="63"/>
      <c r="F107" s="63" t="s">
        <v>125</v>
      </c>
      <c r="G107" s="46">
        <f>SUM(I107:U107,W107:AI107,AK107:AW107,AY107:BK107,BM107:BY107,CA107:CM107,CO107:CY107,DA107:DK107)</f>
        <v>10</v>
      </c>
      <c r="H107" s="44">
        <f>SUM(V107,AJ107,AX107,BL107,BZ107,CN107,CZ107,DL107)</f>
        <v>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9"/>
      <c r="T107" s="119"/>
      <c r="U107" s="119"/>
      <c r="V107" s="120"/>
      <c r="W107" s="121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9"/>
      <c r="AH107" s="119"/>
      <c r="AI107" s="119"/>
      <c r="AJ107" s="120"/>
      <c r="AK107" s="121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9"/>
      <c r="AV107" s="119"/>
      <c r="AW107" s="119"/>
      <c r="AX107" s="120"/>
      <c r="AY107" s="121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9"/>
      <c r="BJ107" s="119"/>
      <c r="BK107" s="119"/>
      <c r="BL107" s="120"/>
      <c r="BM107" s="121">
        <v>10</v>
      </c>
      <c r="BN107" s="118"/>
      <c r="BO107" s="123"/>
      <c r="BP107" s="118"/>
      <c r="BQ107" s="118"/>
      <c r="BR107" s="118"/>
      <c r="BS107" s="118"/>
      <c r="BT107" s="118"/>
      <c r="BU107" s="118"/>
      <c r="BV107" s="118"/>
      <c r="BW107" s="119"/>
      <c r="BX107" s="119"/>
      <c r="BY107" s="119"/>
      <c r="BZ107" s="120">
        <v>1</v>
      </c>
      <c r="CA107" s="121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9"/>
      <c r="CL107" s="119"/>
      <c r="CM107" s="119"/>
      <c r="CN107" s="120"/>
      <c r="CO107" s="121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9"/>
      <c r="CZ107" s="120"/>
      <c r="DA107" s="121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9"/>
      <c r="DL107" s="120"/>
      <c r="DM107" s="122"/>
      <c r="DN107" s="122"/>
      <c r="DO107" s="122"/>
      <c r="DP107" s="122"/>
      <c r="DQ107" s="122"/>
      <c r="DR107" s="122"/>
      <c r="DS107" s="122"/>
    </row>
    <row r="108" spans="2:123" ht="15" x14ac:dyDescent="0.2">
      <c r="B108" s="64" t="s">
        <v>145</v>
      </c>
      <c r="C108" s="65" t="s">
        <v>224</v>
      </c>
      <c r="D108" s="63"/>
      <c r="E108" s="63"/>
      <c r="F108" s="63" t="s">
        <v>125</v>
      </c>
      <c r="G108" s="46">
        <f>SUM(I108:U108,W108:AI108,AK108:AW108,AY108:BK108,BM108:BY108,CA108:CM108,CO108:CY108,DA108:DK108)</f>
        <v>10</v>
      </c>
      <c r="H108" s="44">
        <f>SUM(V108,AJ108,AX108,BL108,BZ108,CN108,CZ108,DL108)</f>
        <v>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9"/>
      <c r="T108" s="119"/>
      <c r="U108" s="119"/>
      <c r="V108" s="120"/>
      <c r="W108" s="121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9"/>
      <c r="AH108" s="119"/>
      <c r="AI108" s="119"/>
      <c r="AJ108" s="120"/>
      <c r="AK108" s="121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9"/>
      <c r="AV108" s="119"/>
      <c r="AW108" s="119"/>
      <c r="AX108" s="120"/>
      <c r="AY108" s="121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9"/>
      <c r="BJ108" s="119"/>
      <c r="BK108" s="119"/>
      <c r="BL108" s="120"/>
      <c r="BM108" s="121"/>
      <c r="BN108" s="118"/>
      <c r="BO108" s="123"/>
      <c r="BP108" s="118"/>
      <c r="BQ108" s="118"/>
      <c r="BR108" s="118"/>
      <c r="BS108" s="118"/>
      <c r="BT108" s="118">
        <v>10</v>
      </c>
      <c r="BU108" s="118"/>
      <c r="BV108" s="118"/>
      <c r="BW108" s="119"/>
      <c r="BX108" s="119"/>
      <c r="BY108" s="119"/>
      <c r="BZ108" s="120">
        <v>2</v>
      </c>
      <c r="CA108" s="121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9"/>
      <c r="CL108" s="119"/>
      <c r="CM108" s="119"/>
      <c r="CN108" s="120"/>
      <c r="CO108" s="121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9"/>
      <c r="CZ108" s="120"/>
      <c r="DA108" s="121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9"/>
      <c r="DL108" s="120"/>
      <c r="DM108" s="122"/>
      <c r="DN108" s="122"/>
      <c r="DO108" s="122"/>
      <c r="DP108" s="122"/>
      <c r="DQ108" s="122"/>
      <c r="DR108" s="122"/>
      <c r="DS108" s="122"/>
    </row>
    <row r="109" spans="2:123" ht="15" x14ac:dyDescent="0.2">
      <c r="B109" s="64" t="s">
        <v>146</v>
      </c>
      <c r="C109" s="65" t="s">
        <v>225</v>
      </c>
      <c r="D109" s="63"/>
      <c r="E109" s="63"/>
      <c r="F109" s="63" t="s">
        <v>125</v>
      </c>
      <c r="G109" s="46">
        <f t="shared" si="10"/>
        <v>10</v>
      </c>
      <c r="H109" s="44">
        <f t="shared" si="11"/>
        <v>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9"/>
      <c r="T109" s="119"/>
      <c r="U109" s="119"/>
      <c r="V109" s="120"/>
      <c r="W109" s="121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9"/>
      <c r="AH109" s="119"/>
      <c r="AI109" s="119"/>
      <c r="AJ109" s="120"/>
      <c r="AK109" s="121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9"/>
      <c r="AV109" s="119"/>
      <c r="AW109" s="119"/>
      <c r="AX109" s="120"/>
      <c r="AY109" s="121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9"/>
      <c r="BJ109" s="119"/>
      <c r="BK109" s="119"/>
      <c r="BL109" s="120"/>
      <c r="BM109" s="121">
        <v>10</v>
      </c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9"/>
      <c r="BX109" s="119"/>
      <c r="BY109" s="119"/>
      <c r="BZ109" s="120">
        <v>1</v>
      </c>
      <c r="CA109" s="121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9"/>
      <c r="CL109" s="119"/>
      <c r="CM109" s="119"/>
      <c r="CN109" s="120"/>
      <c r="CO109" s="121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9"/>
      <c r="CZ109" s="120"/>
      <c r="DA109" s="121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9"/>
      <c r="DL109" s="120"/>
      <c r="DM109" s="122"/>
      <c r="DN109" s="122"/>
      <c r="DO109" s="122"/>
      <c r="DP109" s="122"/>
      <c r="DQ109" s="122"/>
      <c r="DR109" s="122"/>
      <c r="DS109" s="122"/>
    </row>
    <row r="110" spans="2:123" ht="15" x14ac:dyDescent="0.2">
      <c r="B110" s="64" t="s">
        <v>147</v>
      </c>
      <c r="C110" s="65" t="s">
        <v>225</v>
      </c>
      <c r="D110" s="63"/>
      <c r="E110" s="63"/>
      <c r="F110" s="63" t="s">
        <v>125</v>
      </c>
      <c r="G110" s="46">
        <f t="shared" si="10"/>
        <v>10</v>
      </c>
      <c r="H110" s="44">
        <f t="shared" si="11"/>
        <v>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9"/>
      <c r="T110" s="119"/>
      <c r="U110" s="119"/>
      <c r="V110" s="120"/>
      <c r="W110" s="121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9"/>
      <c r="AH110" s="119"/>
      <c r="AI110" s="119"/>
      <c r="AJ110" s="120"/>
      <c r="AK110" s="121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9"/>
      <c r="AV110" s="119"/>
      <c r="AW110" s="119"/>
      <c r="AX110" s="120"/>
      <c r="AY110" s="121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9"/>
      <c r="BJ110" s="119"/>
      <c r="BK110" s="119"/>
      <c r="BL110" s="120"/>
      <c r="BM110" s="121"/>
      <c r="BN110" s="118"/>
      <c r="BO110" s="118"/>
      <c r="BP110" s="118"/>
      <c r="BQ110" s="118"/>
      <c r="BR110" s="118"/>
      <c r="BS110" s="118"/>
      <c r="BT110" s="118">
        <v>10</v>
      </c>
      <c r="BU110" s="118"/>
      <c r="BV110" s="118"/>
      <c r="BW110" s="119"/>
      <c r="BX110" s="119"/>
      <c r="BY110" s="119"/>
      <c r="BZ110" s="120">
        <v>2</v>
      </c>
      <c r="CA110" s="121"/>
      <c r="CB110" s="118"/>
      <c r="CC110" s="122"/>
      <c r="CD110" s="118"/>
      <c r="CE110" s="118"/>
      <c r="CF110" s="118"/>
      <c r="CG110" s="118"/>
      <c r="CH110" s="118"/>
      <c r="CI110" s="118"/>
      <c r="CJ110" s="118"/>
      <c r="CK110" s="119"/>
      <c r="CL110" s="119"/>
      <c r="CM110" s="119"/>
      <c r="CN110" s="120"/>
      <c r="CO110" s="121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9"/>
      <c r="CZ110" s="120"/>
      <c r="DA110" s="121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9"/>
      <c r="DL110" s="120"/>
      <c r="DM110" s="122"/>
      <c r="DN110" s="122"/>
      <c r="DO110" s="122"/>
      <c r="DP110" s="122"/>
      <c r="DQ110" s="122"/>
      <c r="DR110" s="122"/>
      <c r="DS110" s="122"/>
    </row>
    <row r="111" spans="2:123" ht="15" x14ac:dyDescent="0.2">
      <c r="B111" s="64" t="s">
        <v>148</v>
      </c>
      <c r="C111" s="65" t="s">
        <v>226</v>
      </c>
      <c r="D111" s="63"/>
      <c r="E111" s="63"/>
      <c r="F111" s="63" t="s">
        <v>125</v>
      </c>
      <c r="G111" s="46">
        <f t="shared" si="10"/>
        <v>10</v>
      </c>
      <c r="H111" s="44">
        <f t="shared" si="11"/>
        <v>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9"/>
      <c r="T111" s="119"/>
      <c r="U111" s="119"/>
      <c r="V111" s="120"/>
      <c r="W111" s="121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9"/>
      <c r="AH111" s="119"/>
      <c r="AI111" s="119"/>
      <c r="AJ111" s="120"/>
      <c r="AK111" s="121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9"/>
      <c r="AV111" s="119"/>
      <c r="AW111" s="119"/>
      <c r="AX111" s="120"/>
      <c r="AY111" s="121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9"/>
      <c r="BJ111" s="119"/>
      <c r="BK111" s="119"/>
      <c r="BL111" s="120"/>
      <c r="BM111" s="121">
        <v>10</v>
      </c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9"/>
      <c r="BX111" s="119"/>
      <c r="BY111" s="119"/>
      <c r="BZ111" s="120">
        <v>1</v>
      </c>
      <c r="CA111" s="121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9"/>
      <c r="CL111" s="119"/>
      <c r="CM111" s="119"/>
      <c r="CN111" s="120"/>
      <c r="CO111" s="121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9"/>
      <c r="CZ111" s="120"/>
      <c r="DA111" s="121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9"/>
      <c r="DL111" s="120"/>
      <c r="DM111" s="122"/>
      <c r="DN111" s="122"/>
      <c r="DO111" s="122"/>
      <c r="DP111" s="122"/>
      <c r="DQ111" s="122"/>
      <c r="DR111" s="122"/>
      <c r="DS111" s="122"/>
    </row>
    <row r="112" spans="2:123" ht="15" x14ac:dyDescent="0.2">
      <c r="B112" s="64" t="s">
        <v>149</v>
      </c>
      <c r="C112" s="65" t="s">
        <v>226</v>
      </c>
      <c r="D112" s="63"/>
      <c r="E112" s="63"/>
      <c r="F112" s="63" t="s">
        <v>125</v>
      </c>
      <c r="G112" s="46">
        <f t="shared" si="10"/>
        <v>10</v>
      </c>
      <c r="H112" s="44">
        <f t="shared" si="11"/>
        <v>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9"/>
      <c r="T112" s="119"/>
      <c r="U112" s="119"/>
      <c r="V112" s="120"/>
      <c r="W112" s="121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9"/>
      <c r="AH112" s="119"/>
      <c r="AI112" s="119"/>
      <c r="AJ112" s="120"/>
      <c r="AK112" s="121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9"/>
      <c r="AV112" s="119"/>
      <c r="AW112" s="119"/>
      <c r="AX112" s="120"/>
      <c r="AY112" s="121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9"/>
      <c r="BJ112" s="119"/>
      <c r="BK112" s="119"/>
      <c r="BL112" s="120"/>
      <c r="BM112" s="121"/>
      <c r="BN112" s="118"/>
      <c r="BO112" s="118"/>
      <c r="BP112" s="118"/>
      <c r="BQ112" s="118"/>
      <c r="BR112" s="118"/>
      <c r="BS112" s="118"/>
      <c r="BT112" s="118">
        <v>10</v>
      </c>
      <c r="BU112" s="118"/>
      <c r="BV112" s="118"/>
      <c r="BW112" s="119"/>
      <c r="BX112" s="119"/>
      <c r="BY112" s="119"/>
      <c r="BZ112" s="120">
        <v>2</v>
      </c>
      <c r="CA112" s="121"/>
      <c r="CB112" s="118"/>
      <c r="CC112" s="122"/>
      <c r="CD112" s="118"/>
      <c r="CE112" s="118"/>
      <c r="CF112" s="118"/>
      <c r="CG112" s="118"/>
      <c r="CH112" s="118"/>
      <c r="CI112" s="118"/>
      <c r="CJ112" s="118"/>
      <c r="CK112" s="119"/>
      <c r="CL112" s="119"/>
      <c r="CM112" s="119"/>
      <c r="CN112" s="120"/>
      <c r="CO112" s="121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9"/>
      <c r="CZ112" s="120"/>
      <c r="DA112" s="121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9"/>
      <c r="DL112" s="120"/>
      <c r="DM112" s="122"/>
      <c r="DN112" s="122"/>
      <c r="DO112" s="122"/>
      <c r="DP112" s="122"/>
      <c r="DQ112" s="122"/>
      <c r="DR112" s="122"/>
      <c r="DS112" s="122"/>
    </row>
    <row r="113" spans="2:123" ht="15" x14ac:dyDescent="0.2">
      <c r="B113" s="64" t="s">
        <v>150</v>
      </c>
      <c r="C113" s="65" t="s">
        <v>227</v>
      </c>
      <c r="D113" s="63"/>
      <c r="E113" s="63"/>
      <c r="F113" s="63" t="s">
        <v>125</v>
      </c>
      <c r="G113" s="46">
        <f t="shared" si="10"/>
        <v>10</v>
      </c>
      <c r="H113" s="44">
        <f t="shared" si="11"/>
        <v>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9"/>
      <c r="T113" s="119"/>
      <c r="U113" s="119"/>
      <c r="V113" s="120"/>
      <c r="W113" s="121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9"/>
      <c r="AH113" s="119"/>
      <c r="AI113" s="119"/>
      <c r="AJ113" s="120"/>
      <c r="AK113" s="121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9"/>
      <c r="AV113" s="119"/>
      <c r="AW113" s="119"/>
      <c r="AX113" s="120"/>
      <c r="AY113" s="121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9"/>
      <c r="BJ113" s="119"/>
      <c r="BK113" s="119"/>
      <c r="BL113" s="120"/>
      <c r="BM113" s="121">
        <v>10</v>
      </c>
      <c r="BN113" s="118"/>
      <c r="BO113" s="123"/>
      <c r="BP113" s="118"/>
      <c r="BQ113" s="118"/>
      <c r="BR113" s="118"/>
      <c r="BS113" s="118"/>
      <c r="BT113" s="118"/>
      <c r="BU113" s="118"/>
      <c r="BV113" s="118"/>
      <c r="BW113" s="119"/>
      <c r="BX113" s="119"/>
      <c r="BY113" s="119"/>
      <c r="BZ113" s="120">
        <v>1</v>
      </c>
      <c r="CA113" s="121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9"/>
      <c r="CL113" s="119"/>
      <c r="CM113" s="119"/>
      <c r="CN113" s="120"/>
      <c r="CO113" s="121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9"/>
      <c r="CZ113" s="120"/>
      <c r="DA113" s="121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9"/>
      <c r="DL113" s="120"/>
      <c r="DM113" s="122"/>
      <c r="DN113" s="122"/>
      <c r="DO113" s="122"/>
      <c r="DP113" s="122"/>
      <c r="DQ113" s="122"/>
      <c r="DR113" s="122"/>
      <c r="DS113" s="122"/>
    </row>
    <row r="114" spans="2:123" ht="15" x14ac:dyDescent="0.2">
      <c r="B114" s="64" t="s">
        <v>151</v>
      </c>
      <c r="C114" s="65" t="s">
        <v>227</v>
      </c>
      <c r="D114" s="63"/>
      <c r="E114" s="63"/>
      <c r="F114" s="63" t="s">
        <v>125</v>
      </c>
      <c r="G114" s="46">
        <f t="shared" si="10"/>
        <v>10</v>
      </c>
      <c r="H114" s="44">
        <f t="shared" si="11"/>
        <v>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9"/>
      <c r="T114" s="119"/>
      <c r="U114" s="119"/>
      <c r="V114" s="120"/>
      <c r="W114" s="121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9"/>
      <c r="AH114" s="119"/>
      <c r="AI114" s="119"/>
      <c r="AJ114" s="120"/>
      <c r="AK114" s="121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9"/>
      <c r="AV114" s="119"/>
      <c r="AW114" s="119"/>
      <c r="AX114" s="120"/>
      <c r="AY114" s="121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9"/>
      <c r="BJ114" s="119"/>
      <c r="BK114" s="119"/>
      <c r="BL114" s="120"/>
      <c r="BM114" s="121"/>
      <c r="BN114" s="118">
        <v>10</v>
      </c>
      <c r="BO114" s="123"/>
      <c r="BP114" s="118"/>
      <c r="BQ114" s="118"/>
      <c r="BR114" s="118"/>
      <c r="BS114" s="118"/>
      <c r="BT114" s="118"/>
      <c r="BU114" s="118"/>
      <c r="BV114" s="118"/>
      <c r="BW114" s="119"/>
      <c r="BX114" s="119"/>
      <c r="BY114" s="119"/>
      <c r="BZ114" s="120">
        <v>1</v>
      </c>
      <c r="CA114" s="121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9"/>
      <c r="CL114" s="119"/>
      <c r="CM114" s="119"/>
      <c r="CN114" s="120"/>
      <c r="CO114" s="121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9"/>
      <c r="CZ114" s="120"/>
      <c r="DA114" s="121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9"/>
      <c r="DL114" s="120"/>
      <c r="DM114" s="122"/>
      <c r="DN114" s="122"/>
      <c r="DO114" s="122"/>
      <c r="DP114" s="122"/>
      <c r="DQ114" s="122"/>
      <c r="DR114" s="122"/>
      <c r="DS114" s="122"/>
    </row>
    <row r="115" spans="2:123" ht="15" x14ac:dyDescent="0.2">
      <c r="B115" s="64" t="s">
        <v>152</v>
      </c>
      <c r="C115" s="65" t="s">
        <v>227</v>
      </c>
      <c r="D115" s="63"/>
      <c r="E115" s="63"/>
      <c r="F115" s="63" t="s">
        <v>125</v>
      </c>
      <c r="G115" s="46">
        <f t="shared" ref="G115:G142" si="12">SUM(I115:U115,W115:AI115,AK115:AW115,AY115:BK115,BM115:BY115,CA115:CM115,CO115:CY115,DA115:DK115)</f>
        <v>10</v>
      </c>
      <c r="H115" s="44">
        <f t="shared" ref="H115:H142" si="13">SUM(V115,AJ115,AX115,BL115,BZ115,CN115,CZ115,DL115)</f>
        <v>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9"/>
      <c r="T115" s="119"/>
      <c r="U115" s="119"/>
      <c r="V115" s="120"/>
      <c r="W115" s="121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9"/>
      <c r="AH115" s="119"/>
      <c r="AI115" s="119"/>
      <c r="AJ115" s="120"/>
      <c r="AK115" s="121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9"/>
      <c r="AV115" s="119"/>
      <c r="AW115" s="119"/>
      <c r="AX115" s="120"/>
      <c r="AY115" s="121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9"/>
      <c r="BJ115" s="119"/>
      <c r="BK115" s="119"/>
      <c r="BL115" s="120"/>
      <c r="BM115" s="121"/>
      <c r="BN115" s="118"/>
      <c r="BO115" s="123"/>
      <c r="BP115" s="118"/>
      <c r="BQ115" s="118"/>
      <c r="BR115" s="118"/>
      <c r="BS115" s="118"/>
      <c r="BT115" s="118">
        <v>10</v>
      </c>
      <c r="BU115" s="118"/>
      <c r="BV115" s="118"/>
      <c r="BW115" s="119"/>
      <c r="BX115" s="119"/>
      <c r="BY115" s="119"/>
      <c r="BZ115" s="120">
        <v>1</v>
      </c>
      <c r="CA115" s="121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9"/>
      <c r="CL115" s="119"/>
      <c r="CM115" s="119"/>
      <c r="CN115" s="120"/>
      <c r="CO115" s="121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9"/>
      <c r="CZ115" s="120"/>
      <c r="DA115" s="121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9"/>
      <c r="DL115" s="120"/>
      <c r="DM115" s="122"/>
      <c r="DN115" s="122"/>
      <c r="DO115" s="122"/>
      <c r="DP115" s="122"/>
      <c r="DQ115" s="122"/>
      <c r="DR115" s="122"/>
      <c r="DS115" s="122"/>
    </row>
    <row r="116" spans="2:123" ht="15" x14ac:dyDescent="0.2">
      <c r="B116" s="64" t="s">
        <v>153</v>
      </c>
      <c r="C116" s="65" t="s">
        <v>228</v>
      </c>
      <c r="D116" s="63"/>
      <c r="E116" s="63"/>
      <c r="F116" s="63" t="s">
        <v>125</v>
      </c>
      <c r="G116" s="46">
        <f t="shared" si="12"/>
        <v>10</v>
      </c>
      <c r="H116" s="44">
        <f t="shared" si="13"/>
        <v>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9"/>
      <c r="T116" s="119"/>
      <c r="U116" s="119"/>
      <c r="V116" s="120"/>
      <c r="W116" s="121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9"/>
      <c r="AH116" s="119"/>
      <c r="AI116" s="119"/>
      <c r="AJ116" s="120"/>
      <c r="AK116" s="121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9"/>
      <c r="AV116" s="119"/>
      <c r="AW116" s="119"/>
      <c r="AX116" s="120"/>
      <c r="AY116" s="121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9"/>
      <c r="BJ116" s="119"/>
      <c r="BK116" s="119"/>
      <c r="BL116" s="120"/>
      <c r="BM116" s="121">
        <v>10</v>
      </c>
      <c r="BN116" s="118"/>
      <c r="BO116" s="123"/>
      <c r="BP116" s="118"/>
      <c r="BQ116" s="118"/>
      <c r="BR116" s="118"/>
      <c r="BS116" s="118"/>
      <c r="BT116" s="118"/>
      <c r="BU116" s="118"/>
      <c r="BV116" s="118"/>
      <c r="BW116" s="119"/>
      <c r="BX116" s="119"/>
      <c r="BY116" s="119"/>
      <c r="BZ116" s="120">
        <v>1</v>
      </c>
      <c r="CA116" s="121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9"/>
      <c r="CL116" s="119"/>
      <c r="CM116" s="119"/>
      <c r="CN116" s="120"/>
      <c r="CO116" s="121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9"/>
      <c r="CZ116" s="120"/>
      <c r="DA116" s="121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9"/>
      <c r="DL116" s="120"/>
      <c r="DM116" s="122"/>
      <c r="DN116" s="122"/>
      <c r="DO116" s="122"/>
      <c r="DP116" s="122"/>
      <c r="DQ116" s="122"/>
      <c r="DR116" s="122"/>
      <c r="DS116" s="122"/>
    </row>
    <row r="117" spans="2:123" ht="15" x14ac:dyDescent="0.2">
      <c r="B117" s="64" t="s">
        <v>154</v>
      </c>
      <c r="C117" s="65" t="s">
        <v>228</v>
      </c>
      <c r="D117" s="63"/>
      <c r="E117" s="63"/>
      <c r="F117" s="63" t="s">
        <v>125</v>
      </c>
      <c r="G117" s="46">
        <f t="shared" si="12"/>
        <v>10</v>
      </c>
      <c r="H117" s="44">
        <f t="shared" si="13"/>
        <v>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9"/>
      <c r="T117" s="119"/>
      <c r="U117" s="119"/>
      <c r="V117" s="120"/>
      <c r="W117" s="121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9"/>
      <c r="AH117" s="119"/>
      <c r="AI117" s="119"/>
      <c r="AJ117" s="120"/>
      <c r="AK117" s="121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9"/>
      <c r="AV117" s="119"/>
      <c r="AW117" s="119"/>
      <c r="AX117" s="120"/>
      <c r="AY117" s="121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9"/>
      <c r="BJ117" s="119"/>
      <c r="BK117" s="119"/>
      <c r="BL117" s="120"/>
      <c r="BM117" s="121"/>
      <c r="BN117" s="118">
        <v>10</v>
      </c>
      <c r="BO117" s="123"/>
      <c r="BP117" s="118"/>
      <c r="BQ117" s="118"/>
      <c r="BR117" s="118"/>
      <c r="BS117" s="118"/>
      <c r="BT117" s="118"/>
      <c r="BU117" s="118"/>
      <c r="BV117" s="118"/>
      <c r="BW117" s="119"/>
      <c r="BX117" s="119"/>
      <c r="BY117" s="119"/>
      <c r="BZ117" s="120">
        <v>1</v>
      </c>
      <c r="CA117" s="121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9"/>
      <c r="CL117" s="119"/>
      <c r="CM117" s="119"/>
      <c r="CN117" s="120"/>
      <c r="CO117" s="121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9"/>
      <c r="CZ117" s="120"/>
      <c r="DA117" s="121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9"/>
      <c r="DL117" s="120"/>
      <c r="DM117" s="122"/>
      <c r="DN117" s="122"/>
      <c r="DO117" s="122"/>
      <c r="DP117" s="122"/>
      <c r="DQ117" s="122"/>
      <c r="DR117" s="122"/>
      <c r="DS117" s="122"/>
    </row>
    <row r="118" spans="2:123" ht="15" x14ac:dyDescent="0.2">
      <c r="B118" s="64" t="s">
        <v>167</v>
      </c>
      <c r="C118" s="65" t="s">
        <v>228</v>
      </c>
      <c r="D118" s="63"/>
      <c r="E118" s="63"/>
      <c r="F118" s="63" t="s">
        <v>125</v>
      </c>
      <c r="G118" s="46">
        <f t="shared" si="12"/>
        <v>10</v>
      </c>
      <c r="H118" s="44">
        <f t="shared" si="13"/>
        <v>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9"/>
      <c r="T118" s="119"/>
      <c r="U118" s="119"/>
      <c r="V118" s="120"/>
      <c r="W118" s="121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9"/>
      <c r="AH118" s="119"/>
      <c r="AI118" s="119"/>
      <c r="AJ118" s="120"/>
      <c r="AK118" s="121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9"/>
      <c r="AV118" s="119"/>
      <c r="AW118" s="119"/>
      <c r="AX118" s="120"/>
      <c r="AY118" s="121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9"/>
      <c r="BJ118" s="119"/>
      <c r="BK118" s="119"/>
      <c r="BL118" s="120"/>
      <c r="BM118" s="121"/>
      <c r="BN118" s="118"/>
      <c r="BO118" s="123"/>
      <c r="BP118" s="118"/>
      <c r="BQ118" s="118"/>
      <c r="BR118" s="118"/>
      <c r="BS118" s="118"/>
      <c r="BT118" s="118">
        <v>10</v>
      </c>
      <c r="BU118" s="118"/>
      <c r="BV118" s="118"/>
      <c r="BW118" s="119"/>
      <c r="BX118" s="119"/>
      <c r="BY118" s="119"/>
      <c r="BZ118" s="120">
        <v>1</v>
      </c>
      <c r="CA118" s="121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9"/>
      <c r="CL118" s="119"/>
      <c r="CM118" s="119"/>
      <c r="CN118" s="120"/>
      <c r="CO118" s="121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9"/>
      <c r="CZ118" s="120"/>
      <c r="DA118" s="121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9"/>
      <c r="DL118" s="120"/>
      <c r="DM118" s="122"/>
      <c r="DN118" s="122"/>
      <c r="DO118" s="122"/>
      <c r="DP118" s="122"/>
      <c r="DQ118" s="122"/>
      <c r="DR118" s="122"/>
      <c r="DS118" s="122"/>
    </row>
    <row r="119" spans="2:123" ht="15" x14ac:dyDescent="0.2">
      <c r="B119" s="150" t="s">
        <v>168</v>
      </c>
      <c r="C119" s="151" t="s">
        <v>229</v>
      </c>
      <c r="D119" s="152"/>
      <c r="E119" s="152"/>
      <c r="F119" s="152" t="s">
        <v>125</v>
      </c>
      <c r="G119" s="153">
        <f t="shared" si="12"/>
        <v>15</v>
      </c>
      <c r="H119" s="154">
        <f t="shared" si="13"/>
        <v>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9"/>
      <c r="T119" s="119"/>
      <c r="U119" s="119"/>
      <c r="V119" s="120"/>
      <c r="W119" s="121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9"/>
      <c r="AH119" s="119"/>
      <c r="AI119" s="119"/>
      <c r="AJ119" s="120"/>
      <c r="AK119" s="121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9"/>
      <c r="AV119" s="119"/>
      <c r="AW119" s="119"/>
      <c r="AX119" s="120"/>
      <c r="AY119" s="121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9"/>
      <c r="BJ119" s="119"/>
      <c r="BK119" s="119"/>
      <c r="BL119" s="120"/>
      <c r="BM119" s="121"/>
      <c r="BN119" s="118"/>
      <c r="BO119" s="118">
        <v>15</v>
      </c>
      <c r="BP119" s="118"/>
      <c r="BQ119" s="118"/>
      <c r="BR119" s="118"/>
      <c r="BS119" s="118"/>
      <c r="BT119" s="118"/>
      <c r="BU119" s="118"/>
      <c r="BV119" s="118"/>
      <c r="BW119" s="119"/>
      <c r="BX119" s="119"/>
      <c r="BY119" s="119"/>
      <c r="BZ119" s="120">
        <v>2</v>
      </c>
      <c r="CA119" s="121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9"/>
      <c r="CL119" s="119"/>
      <c r="CM119" s="119"/>
      <c r="CN119" s="120"/>
      <c r="CO119" s="121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9"/>
      <c r="CZ119" s="120"/>
      <c r="DA119" s="121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9"/>
      <c r="DL119" s="120"/>
      <c r="DM119" s="122"/>
      <c r="DN119" s="122"/>
      <c r="DO119" s="122"/>
      <c r="DP119" s="122"/>
      <c r="DQ119" s="122"/>
      <c r="DR119" s="122"/>
      <c r="DS119" s="122"/>
    </row>
    <row r="120" spans="2:123" ht="15" x14ac:dyDescent="0.2">
      <c r="B120" s="150" t="s">
        <v>158</v>
      </c>
      <c r="C120" s="151" t="s">
        <v>230</v>
      </c>
      <c r="D120" s="152"/>
      <c r="E120" s="152"/>
      <c r="F120" s="152" t="s">
        <v>125</v>
      </c>
      <c r="G120" s="153">
        <f t="shared" si="12"/>
        <v>15</v>
      </c>
      <c r="H120" s="154">
        <f t="shared" si="13"/>
        <v>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9"/>
      <c r="T120" s="119"/>
      <c r="U120" s="119"/>
      <c r="V120" s="120"/>
      <c r="W120" s="121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9"/>
      <c r="AH120" s="119"/>
      <c r="AI120" s="119"/>
      <c r="AJ120" s="120"/>
      <c r="AK120" s="121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9"/>
      <c r="AV120" s="119"/>
      <c r="AW120" s="119"/>
      <c r="AX120" s="120"/>
      <c r="AY120" s="121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9"/>
      <c r="BJ120" s="119"/>
      <c r="BK120" s="119"/>
      <c r="BL120" s="120"/>
      <c r="BM120" s="121"/>
      <c r="BN120" s="118">
        <v>15</v>
      </c>
      <c r="BO120" s="122"/>
      <c r="BP120" s="118"/>
      <c r="BQ120" s="118"/>
      <c r="BR120" s="118"/>
      <c r="BS120" s="118"/>
      <c r="BT120" s="118"/>
      <c r="BU120" s="118"/>
      <c r="BV120" s="118"/>
      <c r="BW120" s="119"/>
      <c r="BX120" s="119"/>
      <c r="BY120" s="119"/>
      <c r="BZ120" s="120">
        <v>2</v>
      </c>
      <c r="CA120" s="121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9"/>
      <c r="CL120" s="119"/>
      <c r="CM120" s="119"/>
      <c r="CN120" s="120"/>
      <c r="CO120" s="121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9"/>
      <c r="CZ120" s="120"/>
      <c r="DA120" s="121"/>
      <c r="DB120" s="118"/>
      <c r="DC120" s="118"/>
      <c r="DD120" s="118"/>
      <c r="DE120" s="118"/>
      <c r="DF120" s="118"/>
      <c r="DG120" s="118"/>
      <c r="DH120" s="118"/>
      <c r="DI120" s="118"/>
      <c r="DJ120" s="118"/>
      <c r="DK120" s="119"/>
      <c r="DL120" s="120"/>
      <c r="DM120" s="122"/>
      <c r="DN120" s="122"/>
      <c r="DO120" s="122"/>
      <c r="DP120" s="122"/>
      <c r="DQ120" s="122"/>
      <c r="DR120" s="122"/>
      <c r="DS120" s="122"/>
    </row>
    <row r="121" spans="2:123" s="108" customFormat="1" ht="15" x14ac:dyDescent="0.2">
      <c r="B121" s="150" t="s">
        <v>159</v>
      </c>
      <c r="C121" s="151" t="s">
        <v>233</v>
      </c>
      <c r="D121" s="152"/>
      <c r="E121" s="152"/>
      <c r="F121" s="152" t="s">
        <v>126</v>
      </c>
      <c r="G121" s="153">
        <f t="shared" si="12"/>
        <v>10</v>
      </c>
      <c r="H121" s="154">
        <f t="shared" si="13"/>
        <v>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9"/>
      <c r="T121" s="119"/>
      <c r="U121" s="119"/>
      <c r="V121" s="120"/>
      <c r="W121" s="121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9"/>
      <c r="AH121" s="119"/>
      <c r="AI121" s="119"/>
      <c r="AJ121" s="120"/>
      <c r="AK121" s="121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9"/>
      <c r="AV121" s="119"/>
      <c r="AW121" s="119"/>
      <c r="AX121" s="120"/>
      <c r="AY121" s="121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9"/>
      <c r="BJ121" s="119"/>
      <c r="BK121" s="119"/>
      <c r="BL121" s="120"/>
      <c r="BM121" s="121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9"/>
      <c r="BX121" s="119"/>
      <c r="BY121" s="119"/>
      <c r="BZ121" s="120"/>
      <c r="CA121" s="121">
        <v>10</v>
      </c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9"/>
      <c r="CL121" s="119"/>
      <c r="CM121" s="119"/>
      <c r="CN121" s="120">
        <v>1</v>
      </c>
      <c r="CO121" s="121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9"/>
      <c r="CZ121" s="120"/>
      <c r="DA121" s="121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9"/>
      <c r="DL121" s="120"/>
      <c r="DM121" s="122"/>
      <c r="DN121" s="122"/>
      <c r="DO121" s="122"/>
      <c r="DP121" s="122"/>
      <c r="DQ121" s="122"/>
      <c r="DR121" s="122"/>
      <c r="DS121" s="122"/>
    </row>
    <row r="122" spans="2:123" s="108" customFormat="1" ht="15" x14ac:dyDescent="0.2">
      <c r="B122" s="150" t="s">
        <v>160</v>
      </c>
      <c r="C122" s="151" t="s">
        <v>233</v>
      </c>
      <c r="D122" s="152"/>
      <c r="E122" s="152"/>
      <c r="F122" s="152" t="s">
        <v>126</v>
      </c>
      <c r="G122" s="153">
        <f>SUM(I122:U122,W122:AI122,AK122:AW122,AY122:BK122,BM122:BY122,CA122:CM122,CO122:CY122,DA122:DK122)</f>
        <v>10</v>
      </c>
      <c r="H122" s="154">
        <f>SUM(V122,AJ122,AX122,BL122,BZ122,CN122,CZ122,DL122)</f>
        <v>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9"/>
      <c r="T122" s="119"/>
      <c r="U122" s="119"/>
      <c r="V122" s="120"/>
      <c r="W122" s="121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9"/>
      <c r="AH122" s="119"/>
      <c r="AI122" s="119"/>
      <c r="AJ122" s="120"/>
      <c r="AK122" s="121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9"/>
      <c r="AV122" s="119"/>
      <c r="AW122" s="119"/>
      <c r="AX122" s="120"/>
      <c r="AY122" s="121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9"/>
      <c r="BJ122" s="119"/>
      <c r="BK122" s="119"/>
      <c r="BL122" s="120"/>
      <c r="BM122" s="121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9"/>
      <c r="BX122" s="119"/>
      <c r="BY122" s="119"/>
      <c r="BZ122" s="120"/>
      <c r="CA122" s="121"/>
      <c r="CB122" s="118"/>
      <c r="CC122" s="118"/>
      <c r="CD122" s="118"/>
      <c r="CE122" s="118"/>
      <c r="CF122" s="118"/>
      <c r="CG122" s="118"/>
      <c r="CH122" s="118">
        <v>10</v>
      </c>
      <c r="CI122" s="118"/>
      <c r="CJ122" s="118"/>
      <c r="CK122" s="119"/>
      <c r="CL122" s="119"/>
      <c r="CM122" s="119"/>
      <c r="CN122" s="120">
        <v>1</v>
      </c>
      <c r="CO122" s="121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9"/>
      <c r="CZ122" s="120"/>
      <c r="DA122" s="121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9"/>
      <c r="DL122" s="120"/>
      <c r="DM122" s="122"/>
      <c r="DN122" s="122"/>
      <c r="DO122" s="122"/>
      <c r="DP122" s="122"/>
      <c r="DQ122" s="122"/>
      <c r="DR122" s="122"/>
      <c r="DS122" s="122"/>
    </row>
    <row r="123" spans="2:123" s="108" customFormat="1" ht="15" x14ac:dyDescent="0.2">
      <c r="B123" s="150" t="s">
        <v>161</v>
      </c>
      <c r="C123" s="151" t="s">
        <v>231</v>
      </c>
      <c r="D123" s="152"/>
      <c r="E123" s="152"/>
      <c r="F123" s="152" t="s">
        <v>126</v>
      </c>
      <c r="G123" s="153">
        <f t="shared" si="12"/>
        <v>10</v>
      </c>
      <c r="H123" s="154">
        <f t="shared" si="13"/>
        <v>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9"/>
      <c r="T123" s="119"/>
      <c r="U123" s="119"/>
      <c r="V123" s="120"/>
      <c r="W123" s="121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9"/>
      <c r="AH123" s="119"/>
      <c r="AI123" s="119"/>
      <c r="AJ123" s="120"/>
      <c r="AK123" s="121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9"/>
      <c r="AV123" s="119"/>
      <c r="AW123" s="119"/>
      <c r="AX123" s="120"/>
      <c r="AY123" s="121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9"/>
      <c r="BJ123" s="119"/>
      <c r="BK123" s="119"/>
      <c r="BL123" s="120"/>
      <c r="BM123" s="121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9"/>
      <c r="BX123" s="119"/>
      <c r="BY123" s="119"/>
      <c r="BZ123" s="120"/>
      <c r="CA123" s="121">
        <v>10</v>
      </c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9"/>
      <c r="CL123" s="119"/>
      <c r="CM123" s="119"/>
      <c r="CN123" s="120">
        <v>1</v>
      </c>
      <c r="CO123" s="121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9"/>
      <c r="CZ123" s="120"/>
      <c r="DA123" s="121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9"/>
      <c r="DL123" s="120"/>
      <c r="DM123" s="122"/>
      <c r="DN123" s="122"/>
      <c r="DO123" s="122"/>
      <c r="DP123" s="122"/>
      <c r="DQ123" s="122"/>
      <c r="DR123" s="122"/>
      <c r="DS123" s="122"/>
    </row>
    <row r="124" spans="2:123" s="108" customFormat="1" ht="15" x14ac:dyDescent="0.2">
      <c r="B124" s="150" t="s">
        <v>162</v>
      </c>
      <c r="C124" s="151" t="s">
        <v>231</v>
      </c>
      <c r="D124" s="152"/>
      <c r="E124" s="152"/>
      <c r="F124" s="152" t="s">
        <v>126</v>
      </c>
      <c r="G124" s="153">
        <f>SUM(I124:U124,W124:AI124,AK124:AW124,AY124:BK124,BM124:BY124,CA124:CM124,CO124:CY124,DA124:DK124)</f>
        <v>10</v>
      </c>
      <c r="H124" s="154">
        <f>SUM(V124,AJ124,AX124,BL124,BZ124,CN124,CZ124,DL124)</f>
        <v>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9"/>
      <c r="T124" s="119"/>
      <c r="U124" s="119"/>
      <c r="V124" s="120"/>
      <c r="W124" s="121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9"/>
      <c r="AH124" s="119"/>
      <c r="AI124" s="119"/>
      <c r="AJ124" s="120"/>
      <c r="AK124" s="121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9"/>
      <c r="AV124" s="119"/>
      <c r="AW124" s="119"/>
      <c r="AX124" s="120"/>
      <c r="AY124" s="121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9"/>
      <c r="BJ124" s="119"/>
      <c r="BK124" s="119"/>
      <c r="BL124" s="120"/>
      <c r="BM124" s="121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9"/>
      <c r="BX124" s="119"/>
      <c r="BY124" s="119"/>
      <c r="BZ124" s="120"/>
      <c r="CA124" s="121"/>
      <c r="CB124" s="118"/>
      <c r="CC124" s="118"/>
      <c r="CD124" s="118"/>
      <c r="CE124" s="118"/>
      <c r="CF124" s="118"/>
      <c r="CG124" s="118"/>
      <c r="CH124" s="118">
        <v>10</v>
      </c>
      <c r="CI124" s="118"/>
      <c r="CJ124" s="118"/>
      <c r="CK124" s="119"/>
      <c r="CL124" s="119"/>
      <c r="CM124" s="119"/>
      <c r="CN124" s="120">
        <v>1</v>
      </c>
      <c r="CO124" s="121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9"/>
      <c r="CZ124" s="120"/>
      <c r="DA124" s="121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9"/>
      <c r="DL124" s="120"/>
      <c r="DM124" s="122"/>
      <c r="DN124" s="122"/>
      <c r="DO124" s="122"/>
      <c r="DP124" s="122"/>
      <c r="DQ124" s="122"/>
      <c r="DR124" s="122"/>
      <c r="DS124" s="122"/>
    </row>
    <row r="125" spans="2:123" ht="15" x14ac:dyDescent="0.2">
      <c r="B125" s="150" t="s">
        <v>163</v>
      </c>
      <c r="C125" s="151" t="s">
        <v>184</v>
      </c>
      <c r="D125" s="152"/>
      <c r="E125" s="152"/>
      <c r="F125" s="152" t="s">
        <v>126</v>
      </c>
      <c r="G125" s="153">
        <f t="shared" si="12"/>
        <v>15</v>
      </c>
      <c r="H125" s="154">
        <f t="shared" si="13"/>
        <v>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9"/>
      <c r="T125" s="119"/>
      <c r="U125" s="119"/>
      <c r="V125" s="120"/>
      <c r="W125" s="121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9"/>
      <c r="AH125" s="119"/>
      <c r="AI125" s="119"/>
      <c r="AJ125" s="120"/>
      <c r="AK125" s="121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9"/>
      <c r="AV125" s="119"/>
      <c r="AW125" s="119"/>
      <c r="AX125" s="120"/>
      <c r="AY125" s="121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9"/>
      <c r="BJ125" s="119"/>
      <c r="BK125" s="119"/>
      <c r="BL125" s="120"/>
      <c r="BM125" s="121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9"/>
      <c r="BX125" s="119"/>
      <c r="BY125" s="119"/>
      <c r="BZ125" s="120"/>
      <c r="CA125" s="121"/>
      <c r="CB125" s="118">
        <v>15</v>
      </c>
      <c r="CC125" s="118"/>
      <c r="CD125" s="118"/>
      <c r="CE125" s="118"/>
      <c r="CF125" s="118"/>
      <c r="CG125" s="118"/>
      <c r="CH125" s="118"/>
      <c r="CI125" s="118"/>
      <c r="CJ125" s="118"/>
      <c r="CK125" s="119"/>
      <c r="CL125" s="119"/>
      <c r="CM125" s="119"/>
      <c r="CN125" s="120">
        <v>2</v>
      </c>
      <c r="CO125" s="121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9"/>
      <c r="CZ125" s="120"/>
      <c r="DA125" s="121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9"/>
      <c r="DL125" s="120"/>
      <c r="DM125" s="122"/>
      <c r="DN125" s="122"/>
      <c r="DO125" s="122"/>
      <c r="DP125" s="122"/>
      <c r="DQ125" s="122"/>
      <c r="DR125" s="122"/>
      <c r="DS125" s="122"/>
    </row>
    <row r="126" spans="2:123" ht="15" x14ac:dyDescent="0.2">
      <c r="B126" s="150" t="s">
        <v>169</v>
      </c>
      <c r="C126" s="151" t="s">
        <v>185</v>
      </c>
      <c r="D126" s="152"/>
      <c r="E126" s="152"/>
      <c r="F126" s="152" t="s">
        <v>126</v>
      </c>
      <c r="G126" s="153">
        <f t="shared" si="12"/>
        <v>15</v>
      </c>
      <c r="H126" s="154">
        <f t="shared" si="13"/>
        <v>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9"/>
      <c r="T126" s="119"/>
      <c r="U126" s="119"/>
      <c r="V126" s="120"/>
      <c r="W126" s="121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9"/>
      <c r="AH126" s="119"/>
      <c r="AI126" s="119"/>
      <c r="AJ126" s="120"/>
      <c r="AK126" s="121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9"/>
      <c r="AV126" s="119"/>
      <c r="AW126" s="119"/>
      <c r="AX126" s="120"/>
      <c r="AY126" s="121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9"/>
      <c r="BJ126" s="119"/>
      <c r="BK126" s="119"/>
      <c r="BL126" s="120"/>
      <c r="BM126" s="121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9"/>
      <c r="BX126" s="119"/>
      <c r="BY126" s="119"/>
      <c r="BZ126" s="120"/>
      <c r="CA126" s="121"/>
      <c r="CB126" s="118">
        <v>15</v>
      </c>
      <c r="CC126" s="118"/>
      <c r="CD126" s="118"/>
      <c r="CE126" s="118"/>
      <c r="CF126" s="118"/>
      <c r="CG126" s="118"/>
      <c r="CH126" s="118"/>
      <c r="CI126" s="118"/>
      <c r="CJ126" s="118"/>
      <c r="CK126" s="119"/>
      <c r="CL126" s="119"/>
      <c r="CM126" s="119"/>
      <c r="CN126" s="120">
        <v>2</v>
      </c>
      <c r="CO126" s="121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9"/>
      <c r="CZ126" s="120"/>
      <c r="DA126" s="121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9"/>
      <c r="DL126" s="120"/>
      <c r="DM126" s="122"/>
      <c r="DN126" s="122"/>
      <c r="DO126" s="122"/>
      <c r="DP126" s="122"/>
      <c r="DQ126" s="122"/>
      <c r="DR126" s="122"/>
      <c r="DS126" s="122"/>
    </row>
    <row r="127" spans="2:123" ht="15" x14ac:dyDescent="0.2">
      <c r="B127" s="150" t="s">
        <v>170</v>
      </c>
      <c r="C127" s="151" t="s">
        <v>186</v>
      </c>
      <c r="D127" s="152"/>
      <c r="E127" s="152"/>
      <c r="F127" s="152" t="s">
        <v>126</v>
      </c>
      <c r="G127" s="153">
        <f t="shared" si="12"/>
        <v>10</v>
      </c>
      <c r="H127" s="154">
        <f t="shared" si="13"/>
        <v>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9"/>
      <c r="T127" s="119"/>
      <c r="U127" s="119"/>
      <c r="V127" s="120"/>
      <c r="W127" s="121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9"/>
      <c r="AH127" s="119"/>
      <c r="AI127" s="119"/>
      <c r="AJ127" s="120"/>
      <c r="AK127" s="121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9"/>
      <c r="AV127" s="119"/>
      <c r="AW127" s="119"/>
      <c r="AX127" s="120"/>
      <c r="AY127" s="121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9"/>
      <c r="BJ127" s="119"/>
      <c r="BK127" s="119"/>
      <c r="BL127" s="120"/>
      <c r="BM127" s="121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9"/>
      <c r="BX127" s="119"/>
      <c r="BY127" s="119"/>
      <c r="BZ127" s="120"/>
      <c r="CA127" s="121">
        <v>10</v>
      </c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9"/>
      <c r="CL127" s="119"/>
      <c r="CM127" s="119"/>
      <c r="CN127" s="120">
        <v>1</v>
      </c>
      <c r="CO127" s="121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9"/>
      <c r="CZ127" s="120"/>
      <c r="DA127" s="121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9"/>
      <c r="DL127" s="120"/>
      <c r="DM127" s="122"/>
      <c r="DN127" s="122"/>
      <c r="DO127" s="122"/>
      <c r="DP127" s="122"/>
      <c r="DQ127" s="122"/>
      <c r="DR127" s="122"/>
      <c r="DS127" s="122"/>
    </row>
    <row r="128" spans="2:123" ht="15" x14ac:dyDescent="0.2">
      <c r="B128" s="150" t="s">
        <v>171</v>
      </c>
      <c r="C128" s="151" t="s">
        <v>186</v>
      </c>
      <c r="D128" s="152"/>
      <c r="E128" s="152"/>
      <c r="F128" s="152" t="s">
        <v>126</v>
      </c>
      <c r="G128" s="153">
        <f t="shared" si="12"/>
        <v>20</v>
      </c>
      <c r="H128" s="154">
        <f t="shared" si="13"/>
        <v>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9"/>
      <c r="T128" s="119"/>
      <c r="U128" s="119"/>
      <c r="V128" s="120"/>
      <c r="W128" s="121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9"/>
      <c r="AH128" s="119"/>
      <c r="AI128" s="119"/>
      <c r="AJ128" s="120"/>
      <c r="AK128" s="121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9"/>
      <c r="AV128" s="119"/>
      <c r="AW128" s="119"/>
      <c r="AX128" s="120"/>
      <c r="AY128" s="121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9"/>
      <c r="BJ128" s="119"/>
      <c r="BK128" s="119"/>
      <c r="BL128" s="120"/>
      <c r="BM128" s="121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9"/>
      <c r="BX128" s="119"/>
      <c r="BY128" s="119"/>
      <c r="BZ128" s="120"/>
      <c r="CA128" s="121"/>
      <c r="CB128" s="118"/>
      <c r="CC128" s="122"/>
      <c r="CD128" s="118"/>
      <c r="CE128" s="118"/>
      <c r="CF128" s="118"/>
      <c r="CG128" s="118"/>
      <c r="CH128" s="118">
        <v>20</v>
      </c>
      <c r="CI128" s="118"/>
      <c r="CJ128" s="118"/>
      <c r="CK128" s="119"/>
      <c r="CL128" s="119"/>
      <c r="CM128" s="119"/>
      <c r="CN128" s="120">
        <v>2</v>
      </c>
      <c r="CO128" s="121"/>
      <c r="CP128" s="118"/>
      <c r="CQ128" s="118"/>
      <c r="CR128" s="118"/>
      <c r="CS128" s="118"/>
      <c r="CT128" s="118"/>
      <c r="CU128" s="118"/>
      <c r="CV128" s="118"/>
      <c r="CW128" s="118"/>
      <c r="CX128" s="118"/>
      <c r="CY128" s="119"/>
      <c r="CZ128" s="120"/>
      <c r="DA128" s="121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9"/>
      <c r="DL128" s="120"/>
      <c r="DM128" s="122"/>
      <c r="DN128" s="122"/>
      <c r="DO128" s="122"/>
      <c r="DP128" s="122"/>
      <c r="DQ128" s="122"/>
      <c r="DR128" s="122"/>
      <c r="DS128" s="122"/>
    </row>
    <row r="129" spans="2:123" ht="15" x14ac:dyDescent="0.2">
      <c r="B129" s="150" t="s">
        <v>172</v>
      </c>
      <c r="C129" s="151" t="s">
        <v>187</v>
      </c>
      <c r="D129" s="152"/>
      <c r="E129" s="152"/>
      <c r="F129" s="152" t="s">
        <v>126</v>
      </c>
      <c r="G129" s="153">
        <f t="shared" si="12"/>
        <v>10</v>
      </c>
      <c r="H129" s="154">
        <f t="shared" si="13"/>
        <v>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9"/>
      <c r="T129" s="119"/>
      <c r="U129" s="119"/>
      <c r="V129" s="120"/>
      <c r="W129" s="121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9"/>
      <c r="AH129" s="119"/>
      <c r="AI129" s="119"/>
      <c r="AJ129" s="120"/>
      <c r="AK129" s="121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9"/>
      <c r="AV129" s="119"/>
      <c r="AW129" s="119"/>
      <c r="AX129" s="120"/>
      <c r="AY129" s="121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9"/>
      <c r="BJ129" s="119"/>
      <c r="BK129" s="119"/>
      <c r="BL129" s="120"/>
      <c r="BM129" s="121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9"/>
      <c r="BX129" s="119"/>
      <c r="BY129" s="119"/>
      <c r="BZ129" s="120"/>
      <c r="CA129" s="121">
        <v>10</v>
      </c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9"/>
      <c r="CL129" s="119"/>
      <c r="CM129" s="119"/>
      <c r="CN129" s="120">
        <v>1</v>
      </c>
      <c r="CO129" s="121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9"/>
      <c r="CZ129" s="120"/>
      <c r="DA129" s="121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9"/>
      <c r="DL129" s="120"/>
      <c r="DM129" s="122"/>
      <c r="DN129" s="122"/>
      <c r="DO129" s="122"/>
      <c r="DP129" s="122"/>
      <c r="DQ129" s="122"/>
      <c r="DR129" s="122"/>
      <c r="DS129" s="122"/>
    </row>
    <row r="130" spans="2:123" ht="15" x14ac:dyDescent="0.2">
      <c r="B130" s="150" t="s">
        <v>173</v>
      </c>
      <c r="C130" s="151" t="s">
        <v>187</v>
      </c>
      <c r="D130" s="152"/>
      <c r="E130" s="152"/>
      <c r="F130" s="152" t="s">
        <v>126</v>
      </c>
      <c r="G130" s="153">
        <f t="shared" si="12"/>
        <v>20</v>
      </c>
      <c r="H130" s="154">
        <f t="shared" si="13"/>
        <v>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9"/>
      <c r="T130" s="119"/>
      <c r="U130" s="119"/>
      <c r="V130" s="120"/>
      <c r="W130" s="121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9"/>
      <c r="AH130" s="119"/>
      <c r="AI130" s="119"/>
      <c r="AJ130" s="120"/>
      <c r="AK130" s="121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9"/>
      <c r="AV130" s="119"/>
      <c r="AW130" s="119"/>
      <c r="AX130" s="120"/>
      <c r="AY130" s="121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9"/>
      <c r="BJ130" s="119"/>
      <c r="BK130" s="119"/>
      <c r="BL130" s="120"/>
      <c r="BM130" s="121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9"/>
      <c r="BX130" s="119"/>
      <c r="BY130" s="119"/>
      <c r="BZ130" s="120"/>
      <c r="CA130" s="121"/>
      <c r="CB130" s="118"/>
      <c r="CC130" s="122"/>
      <c r="CD130" s="118"/>
      <c r="CE130" s="118"/>
      <c r="CF130" s="118"/>
      <c r="CG130" s="118"/>
      <c r="CH130" s="118">
        <v>20</v>
      </c>
      <c r="CI130" s="118"/>
      <c r="CJ130" s="118"/>
      <c r="CK130" s="119"/>
      <c r="CL130" s="119"/>
      <c r="CM130" s="119"/>
      <c r="CN130" s="120">
        <v>2</v>
      </c>
      <c r="CO130" s="121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9"/>
      <c r="CZ130" s="120"/>
      <c r="DA130" s="121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9"/>
      <c r="DL130" s="120"/>
      <c r="DM130" s="122"/>
      <c r="DN130" s="122"/>
      <c r="DO130" s="122"/>
      <c r="DP130" s="122"/>
      <c r="DQ130" s="122"/>
      <c r="DR130" s="122"/>
      <c r="DS130" s="122"/>
    </row>
    <row r="131" spans="2:123" ht="15" x14ac:dyDescent="0.2">
      <c r="B131" s="150" t="s">
        <v>174</v>
      </c>
      <c r="C131" s="151" t="s">
        <v>205</v>
      </c>
      <c r="D131" s="152"/>
      <c r="E131" s="152"/>
      <c r="F131" s="152" t="s">
        <v>126</v>
      </c>
      <c r="G131" s="153">
        <f>SUM(I131:U131,W131:AI131,AK131:AW131,AY131:BK131,BM131:BY131,CA131:CM131,CO131:CY131,DA131:DK131)</f>
        <v>10</v>
      </c>
      <c r="H131" s="154">
        <f>SUM(V131,AJ131,AX131,BL131,BZ131,CN131,CZ131,DL131)</f>
        <v>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9"/>
      <c r="T131" s="119"/>
      <c r="U131" s="119"/>
      <c r="V131" s="120"/>
      <c r="W131" s="121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9"/>
      <c r="AH131" s="119"/>
      <c r="AI131" s="119"/>
      <c r="AJ131" s="120"/>
      <c r="AK131" s="121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9"/>
      <c r="AV131" s="119"/>
      <c r="AW131" s="119"/>
      <c r="AX131" s="120"/>
      <c r="AY131" s="121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9"/>
      <c r="BJ131" s="119"/>
      <c r="BK131" s="119"/>
      <c r="BL131" s="120"/>
      <c r="BM131" s="121"/>
      <c r="BN131" s="118"/>
      <c r="BO131" s="123"/>
      <c r="BP131" s="118"/>
      <c r="BQ131" s="118"/>
      <c r="BR131" s="118"/>
      <c r="BS131" s="118"/>
      <c r="BT131" s="118"/>
      <c r="BU131" s="118"/>
      <c r="BV131" s="118"/>
      <c r="BW131" s="119"/>
      <c r="BX131" s="119"/>
      <c r="BY131" s="119"/>
      <c r="BZ131" s="120"/>
      <c r="CA131" s="121">
        <v>10</v>
      </c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9"/>
      <c r="CL131" s="119"/>
      <c r="CM131" s="119"/>
      <c r="CN131" s="120">
        <v>1</v>
      </c>
      <c r="CO131" s="121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9"/>
      <c r="CZ131" s="120"/>
      <c r="DA131" s="121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9"/>
      <c r="DL131" s="120"/>
      <c r="DM131" s="122"/>
      <c r="DN131" s="122"/>
      <c r="DO131" s="122"/>
      <c r="DP131" s="122"/>
      <c r="DQ131" s="122"/>
      <c r="DR131" s="122"/>
      <c r="DS131" s="122"/>
    </row>
    <row r="132" spans="2:123" ht="15" x14ac:dyDescent="0.2">
      <c r="B132" s="64" t="s">
        <v>192</v>
      </c>
      <c r="C132" s="65" t="s">
        <v>205</v>
      </c>
      <c r="D132" s="63"/>
      <c r="E132" s="63"/>
      <c r="F132" s="63" t="s">
        <v>126</v>
      </c>
      <c r="G132" s="46">
        <f>SUM(I132:U132,W132:AI132,AK132:AW132,AY132:BK132,BM132:BY132,CA132:CM132,CO132:CY132,DA132:DK132)</f>
        <v>10</v>
      </c>
      <c r="H132" s="44">
        <f>SUM(V132,AJ132,AX132,BL132,BZ132,CN132,CZ132,DL132)</f>
        <v>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9"/>
      <c r="T132" s="119"/>
      <c r="U132" s="119"/>
      <c r="V132" s="120"/>
      <c r="W132" s="121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9"/>
      <c r="AH132" s="119"/>
      <c r="AI132" s="119"/>
      <c r="AJ132" s="120"/>
      <c r="AK132" s="121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9"/>
      <c r="AV132" s="119"/>
      <c r="AW132" s="119"/>
      <c r="AX132" s="120"/>
      <c r="AY132" s="121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9"/>
      <c r="BJ132" s="119"/>
      <c r="BK132" s="119"/>
      <c r="BL132" s="120"/>
      <c r="BM132" s="121"/>
      <c r="BN132" s="118"/>
      <c r="BO132" s="123"/>
      <c r="BP132" s="118"/>
      <c r="BQ132" s="118"/>
      <c r="BR132" s="118"/>
      <c r="BS132" s="118"/>
      <c r="BT132" s="118"/>
      <c r="BU132" s="118"/>
      <c r="BV132" s="118"/>
      <c r="BW132" s="119"/>
      <c r="BX132" s="119"/>
      <c r="BY132" s="119"/>
      <c r="BZ132" s="120"/>
      <c r="CA132" s="121"/>
      <c r="CB132" s="118">
        <v>10</v>
      </c>
      <c r="CC132" s="118"/>
      <c r="CD132" s="118"/>
      <c r="CE132" s="118"/>
      <c r="CF132" s="118"/>
      <c r="CG132" s="118"/>
      <c r="CH132" s="118"/>
      <c r="CI132" s="118"/>
      <c r="CJ132" s="118"/>
      <c r="CK132" s="119"/>
      <c r="CL132" s="119"/>
      <c r="CM132" s="119"/>
      <c r="CN132" s="120">
        <v>1</v>
      </c>
      <c r="CO132" s="121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9"/>
      <c r="CZ132" s="120"/>
      <c r="DA132" s="121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9"/>
      <c r="DL132" s="120"/>
      <c r="DM132" s="122"/>
      <c r="DN132" s="122"/>
      <c r="DO132" s="122"/>
      <c r="DP132" s="122"/>
      <c r="DQ132" s="122"/>
      <c r="DR132" s="122"/>
      <c r="DS132" s="122"/>
    </row>
    <row r="133" spans="2:123" ht="15" x14ac:dyDescent="0.2">
      <c r="B133" s="64" t="s">
        <v>193</v>
      </c>
      <c r="C133" s="65" t="s">
        <v>205</v>
      </c>
      <c r="D133" s="63"/>
      <c r="E133" s="63"/>
      <c r="F133" s="63" t="s">
        <v>126</v>
      </c>
      <c r="G133" s="46">
        <f>SUM(I133:U133,W133:AI133,AK133:AW133,AY133:BK133,BM133:BY133,CA133:CM133,CO133:CY133,DA133:DK133)</f>
        <v>10</v>
      </c>
      <c r="H133" s="44">
        <f>SUM(V133,AJ133,AX133,BL133,BZ133,CN133,CZ133,DL133)</f>
        <v>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9"/>
      <c r="T133" s="119"/>
      <c r="U133" s="119"/>
      <c r="V133" s="120"/>
      <c r="W133" s="121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9"/>
      <c r="AH133" s="119"/>
      <c r="AI133" s="119"/>
      <c r="AJ133" s="120"/>
      <c r="AK133" s="121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9"/>
      <c r="AV133" s="119"/>
      <c r="AW133" s="119"/>
      <c r="AX133" s="120"/>
      <c r="AY133" s="121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9"/>
      <c r="BJ133" s="119"/>
      <c r="BK133" s="119"/>
      <c r="BL133" s="120"/>
      <c r="BM133" s="121"/>
      <c r="BN133" s="118"/>
      <c r="BO133" s="123"/>
      <c r="BP133" s="118"/>
      <c r="BQ133" s="118"/>
      <c r="BR133" s="118"/>
      <c r="BS133" s="118"/>
      <c r="BT133" s="118"/>
      <c r="BU133" s="118"/>
      <c r="BV133" s="118"/>
      <c r="BW133" s="119"/>
      <c r="BX133" s="119"/>
      <c r="BY133" s="119"/>
      <c r="BZ133" s="120"/>
      <c r="CA133" s="121"/>
      <c r="CB133" s="118"/>
      <c r="CC133" s="118"/>
      <c r="CD133" s="118"/>
      <c r="CE133" s="118"/>
      <c r="CF133" s="118"/>
      <c r="CG133" s="118"/>
      <c r="CH133" s="118">
        <v>10</v>
      </c>
      <c r="CI133" s="118"/>
      <c r="CJ133" s="118"/>
      <c r="CK133" s="119"/>
      <c r="CL133" s="119"/>
      <c r="CM133" s="119"/>
      <c r="CN133" s="120">
        <v>1</v>
      </c>
      <c r="CO133" s="121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9"/>
      <c r="CZ133" s="120"/>
      <c r="DA133" s="121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9"/>
      <c r="DL133" s="120"/>
      <c r="DM133" s="122"/>
      <c r="DN133" s="122"/>
      <c r="DO133" s="122"/>
      <c r="DP133" s="122"/>
      <c r="DQ133" s="122"/>
      <c r="DR133" s="122"/>
      <c r="DS133" s="122"/>
    </row>
    <row r="134" spans="2:123" ht="15" x14ac:dyDescent="0.2">
      <c r="B134" s="64" t="s">
        <v>194</v>
      </c>
      <c r="C134" s="65" t="s">
        <v>188</v>
      </c>
      <c r="D134" s="63"/>
      <c r="E134" s="63"/>
      <c r="F134" s="63" t="s">
        <v>126</v>
      </c>
      <c r="G134" s="46">
        <f t="shared" si="12"/>
        <v>10</v>
      </c>
      <c r="H134" s="44">
        <f t="shared" si="13"/>
        <v>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9"/>
      <c r="T134" s="119"/>
      <c r="U134" s="119"/>
      <c r="V134" s="120"/>
      <c r="W134" s="121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9"/>
      <c r="AH134" s="119"/>
      <c r="AI134" s="119"/>
      <c r="AJ134" s="120"/>
      <c r="AK134" s="121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9"/>
      <c r="AV134" s="119"/>
      <c r="AW134" s="119"/>
      <c r="AX134" s="120"/>
      <c r="AY134" s="121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9"/>
      <c r="BJ134" s="119"/>
      <c r="BK134" s="119"/>
      <c r="BL134" s="120"/>
      <c r="BM134" s="121"/>
      <c r="BN134" s="118"/>
      <c r="BO134" s="123"/>
      <c r="BP134" s="118"/>
      <c r="BQ134" s="118"/>
      <c r="BR134" s="118"/>
      <c r="BS134" s="118"/>
      <c r="BT134" s="118"/>
      <c r="BU134" s="118"/>
      <c r="BV134" s="118"/>
      <c r="BW134" s="119"/>
      <c r="BX134" s="119"/>
      <c r="BY134" s="119"/>
      <c r="BZ134" s="120"/>
      <c r="CA134" s="121">
        <v>10</v>
      </c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9"/>
      <c r="CL134" s="119"/>
      <c r="CM134" s="119"/>
      <c r="CN134" s="120">
        <v>1</v>
      </c>
      <c r="CO134" s="121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9"/>
      <c r="CZ134" s="120"/>
      <c r="DA134" s="121"/>
      <c r="DB134" s="118"/>
      <c r="DC134" s="118"/>
      <c r="DD134" s="118"/>
      <c r="DE134" s="118"/>
      <c r="DF134" s="118"/>
      <c r="DG134" s="118"/>
      <c r="DH134" s="118"/>
      <c r="DI134" s="118"/>
      <c r="DJ134" s="118"/>
      <c r="DK134" s="119"/>
      <c r="DL134" s="120"/>
      <c r="DM134" s="122"/>
      <c r="DN134" s="122"/>
      <c r="DO134" s="122"/>
      <c r="DP134" s="122"/>
      <c r="DQ134" s="122"/>
      <c r="DR134" s="122"/>
      <c r="DS134" s="122"/>
    </row>
    <row r="135" spans="2:123" ht="15" x14ac:dyDescent="0.2">
      <c r="B135" s="64" t="s">
        <v>195</v>
      </c>
      <c r="C135" s="65" t="s">
        <v>188</v>
      </c>
      <c r="D135" s="63"/>
      <c r="E135" s="63"/>
      <c r="F135" s="63" t="s">
        <v>126</v>
      </c>
      <c r="G135" s="46">
        <f t="shared" si="12"/>
        <v>10</v>
      </c>
      <c r="H135" s="44">
        <f t="shared" si="13"/>
        <v>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9"/>
      <c r="T135" s="119"/>
      <c r="U135" s="119"/>
      <c r="V135" s="120"/>
      <c r="W135" s="121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9"/>
      <c r="AH135" s="119"/>
      <c r="AI135" s="119"/>
      <c r="AJ135" s="120"/>
      <c r="AK135" s="121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9"/>
      <c r="AV135" s="119"/>
      <c r="AW135" s="119"/>
      <c r="AX135" s="120"/>
      <c r="AY135" s="121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9"/>
      <c r="BJ135" s="119"/>
      <c r="BK135" s="119"/>
      <c r="BL135" s="120"/>
      <c r="BM135" s="121"/>
      <c r="BN135" s="118"/>
      <c r="BO135" s="123"/>
      <c r="BP135" s="118"/>
      <c r="BQ135" s="118"/>
      <c r="BR135" s="118"/>
      <c r="BS135" s="118"/>
      <c r="BT135" s="118"/>
      <c r="BU135" s="118"/>
      <c r="BV135" s="118"/>
      <c r="BW135" s="119"/>
      <c r="BX135" s="119"/>
      <c r="BY135" s="119"/>
      <c r="BZ135" s="120"/>
      <c r="CA135" s="121"/>
      <c r="CB135" s="118">
        <v>10</v>
      </c>
      <c r="CC135" s="118"/>
      <c r="CD135" s="118"/>
      <c r="CE135" s="118"/>
      <c r="CF135" s="118"/>
      <c r="CG135" s="118"/>
      <c r="CH135" s="118"/>
      <c r="CI135" s="118"/>
      <c r="CJ135" s="118"/>
      <c r="CK135" s="119"/>
      <c r="CL135" s="119"/>
      <c r="CM135" s="119"/>
      <c r="CN135" s="120">
        <v>1</v>
      </c>
      <c r="CO135" s="121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9"/>
      <c r="CZ135" s="120"/>
      <c r="DA135" s="121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9"/>
      <c r="DL135" s="120"/>
      <c r="DM135" s="122"/>
      <c r="DN135" s="122"/>
      <c r="DO135" s="122"/>
      <c r="DP135" s="122"/>
      <c r="DQ135" s="122"/>
      <c r="DR135" s="122"/>
      <c r="DS135" s="122"/>
    </row>
    <row r="136" spans="2:123" ht="15" x14ac:dyDescent="0.2">
      <c r="B136" s="64" t="s">
        <v>196</v>
      </c>
      <c r="C136" s="65" t="s">
        <v>188</v>
      </c>
      <c r="D136" s="63"/>
      <c r="E136" s="63"/>
      <c r="F136" s="63" t="s">
        <v>126</v>
      </c>
      <c r="G136" s="46">
        <f t="shared" si="12"/>
        <v>10</v>
      </c>
      <c r="H136" s="44">
        <f t="shared" si="13"/>
        <v>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9"/>
      <c r="T136" s="119"/>
      <c r="U136" s="119"/>
      <c r="V136" s="120"/>
      <c r="W136" s="121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9"/>
      <c r="AH136" s="119"/>
      <c r="AI136" s="119"/>
      <c r="AJ136" s="120"/>
      <c r="AK136" s="121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9"/>
      <c r="AV136" s="119"/>
      <c r="AW136" s="119"/>
      <c r="AX136" s="120"/>
      <c r="AY136" s="121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9"/>
      <c r="BJ136" s="119"/>
      <c r="BK136" s="119"/>
      <c r="BL136" s="120"/>
      <c r="BM136" s="121"/>
      <c r="BN136" s="118"/>
      <c r="BO136" s="123"/>
      <c r="BP136" s="118"/>
      <c r="BQ136" s="118"/>
      <c r="BR136" s="118"/>
      <c r="BS136" s="118"/>
      <c r="BT136" s="118"/>
      <c r="BU136" s="118"/>
      <c r="BV136" s="118"/>
      <c r="BW136" s="119"/>
      <c r="BX136" s="119"/>
      <c r="BY136" s="119"/>
      <c r="BZ136" s="120"/>
      <c r="CA136" s="121"/>
      <c r="CB136" s="118"/>
      <c r="CC136" s="118"/>
      <c r="CD136" s="118"/>
      <c r="CE136" s="118"/>
      <c r="CF136" s="118"/>
      <c r="CG136" s="118"/>
      <c r="CH136" s="118">
        <v>10</v>
      </c>
      <c r="CI136" s="118"/>
      <c r="CJ136" s="118"/>
      <c r="CK136" s="119"/>
      <c r="CL136" s="119"/>
      <c r="CM136" s="119"/>
      <c r="CN136" s="120">
        <v>1</v>
      </c>
      <c r="CO136" s="121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9"/>
      <c r="CZ136" s="120"/>
      <c r="DA136" s="121"/>
      <c r="DB136" s="118"/>
      <c r="DC136" s="118"/>
      <c r="DD136" s="118"/>
      <c r="DE136" s="118"/>
      <c r="DF136" s="118"/>
      <c r="DG136" s="118"/>
      <c r="DH136" s="118"/>
      <c r="DI136" s="118"/>
      <c r="DJ136" s="118"/>
      <c r="DK136" s="119"/>
      <c r="DL136" s="120"/>
      <c r="DM136" s="122"/>
      <c r="DN136" s="122"/>
      <c r="DO136" s="122"/>
      <c r="DP136" s="122"/>
      <c r="DQ136" s="122"/>
      <c r="DR136" s="122"/>
      <c r="DS136" s="122"/>
    </row>
    <row r="137" spans="2:123" ht="15" x14ac:dyDescent="0.2">
      <c r="B137" s="64" t="s">
        <v>197</v>
      </c>
      <c r="C137" s="65" t="s">
        <v>189</v>
      </c>
      <c r="D137" s="63"/>
      <c r="E137" s="63"/>
      <c r="F137" s="63" t="s">
        <v>126</v>
      </c>
      <c r="G137" s="46">
        <f t="shared" si="12"/>
        <v>10</v>
      </c>
      <c r="H137" s="44">
        <f t="shared" si="13"/>
        <v>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9"/>
      <c r="T137" s="119"/>
      <c r="U137" s="119"/>
      <c r="V137" s="120"/>
      <c r="W137" s="121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9"/>
      <c r="AH137" s="119"/>
      <c r="AI137" s="119"/>
      <c r="AJ137" s="120"/>
      <c r="AK137" s="121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9"/>
      <c r="AV137" s="119"/>
      <c r="AW137" s="119"/>
      <c r="AX137" s="120"/>
      <c r="AY137" s="121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9"/>
      <c r="BJ137" s="119"/>
      <c r="BK137" s="119"/>
      <c r="BL137" s="120"/>
      <c r="BM137" s="121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9"/>
      <c r="BX137" s="119"/>
      <c r="BY137" s="119"/>
      <c r="BZ137" s="120"/>
      <c r="CA137" s="121">
        <v>10</v>
      </c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9"/>
      <c r="CL137" s="119"/>
      <c r="CM137" s="119"/>
      <c r="CN137" s="120">
        <v>1</v>
      </c>
      <c r="CO137" s="121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9"/>
      <c r="CZ137" s="120"/>
      <c r="DA137" s="121"/>
      <c r="DB137" s="118"/>
      <c r="DC137" s="118"/>
      <c r="DD137" s="118"/>
      <c r="DE137" s="118"/>
      <c r="DF137" s="118"/>
      <c r="DG137" s="118"/>
      <c r="DH137" s="118"/>
      <c r="DI137" s="118"/>
      <c r="DJ137" s="118"/>
      <c r="DK137" s="119"/>
      <c r="DL137" s="120"/>
      <c r="DM137" s="122"/>
      <c r="DN137" s="122"/>
      <c r="DO137" s="122"/>
      <c r="DP137" s="122"/>
      <c r="DQ137" s="122"/>
      <c r="DR137" s="122"/>
      <c r="DS137" s="122"/>
    </row>
    <row r="138" spans="2:123" ht="15" x14ac:dyDescent="0.2">
      <c r="B138" s="64" t="s">
        <v>198</v>
      </c>
      <c r="C138" s="65" t="s">
        <v>189</v>
      </c>
      <c r="D138" s="63"/>
      <c r="E138" s="63"/>
      <c r="F138" s="63" t="s">
        <v>126</v>
      </c>
      <c r="G138" s="46">
        <f t="shared" si="12"/>
        <v>10</v>
      </c>
      <c r="H138" s="44">
        <f t="shared" si="13"/>
        <v>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9"/>
      <c r="T138" s="119"/>
      <c r="U138" s="119"/>
      <c r="V138" s="120"/>
      <c r="W138" s="121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9"/>
      <c r="AH138" s="119"/>
      <c r="AI138" s="119"/>
      <c r="AJ138" s="120"/>
      <c r="AK138" s="121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9"/>
      <c r="AV138" s="119"/>
      <c r="AW138" s="119"/>
      <c r="AX138" s="120"/>
      <c r="AY138" s="121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9"/>
      <c r="BJ138" s="119"/>
      <c r="BK138" s="119"/>
      <c r="BL138" s="120"/>
      <c r="BM138" s="121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9"/>
      <c r="BX138" s="119"/>
      <c r="BY138" s="119"/>
      <c r="BZ138" s="120"/>
      <c r="CA138" s="121"/>
      <c r="CB138" s="118">
        <v>10</v>
      </c>
      <c r="CC138" s="118"/>
      <c r="CD138" s="118"/>
      <c r="CE138" s="118"/>
      <c r="CF138" s="118"/>
      <c r="CG138" s="118"/>
      <c r="CH138" s="118"/>
      <c r="CI138" s="118"/>
      <c r="CJ138" s="118"/>
      <c r="CK138" s="119"/>
      <c r="CL138" s="119"/>
      <c r="CM138" s="119"/>
      <c r="CN138" s="120">
        <v>2</v>
      </c>
      <c r="CO138" s="121"/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9"/>
      <c r="CZ138" s="120"/>
      <c r="DA138" s="121"/>
      <c r="DB138" s="118"/>
      <c r="DC138" s="118"/>
      <c r="DD138" s="118"/>
      <c r="DE138" s="118"/>
      <c r="DF138" s="118"/>
      <c r="DG138" s="118"/>
      <c r="DH138" s="118"/>
      <c r="DI138" s="118"/>
      <c r="DJ138" s="118"/>
      <c r="DK138" s="119"/>
      <c r="DL138" s="120"/>
      <c r="DM138" s="122"/>
      <c r="DN138" s="122"/>
      <c r="DO138" s="122"/>
      <c r="DP138" s="122"/>
      <c r="DQ138" s="122"/>
      <c r="DR138" s="122"/>
      <c r="DS138" s="122"/>
    </row>
    <row r="139" spans="2:123" ht="15" x14ac:dyDescent="0.2">
      <c r="B139" s="64" t="s">
        <v>199</v>
      </c>
      <c r="C139" s="65" t="s">
        <v>204</v>
      </c>
      <c r="D139" s="63"/>
      <c r="E139" s="63"/>
      <c r="F139" s="63" t="s">
        <v>126</v>
      </c>
      <c r="G139" s="46">
        <f t="shared" si="12"/>
        <v>10</v>
      </c>
      <c r="H139" s="44">
        <f t="shared" si="13"/>
        <v>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9"/>
      <c r="T139" s="119"/>
      <c r="U139" s="119"/>
      <c r="V139" s="120"/>
      <c r="W139" s="121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9"/>
      <c r="AH139" s="119"/>
      <c r="AI139" s="119"/>
      <c r="AJ139" s="120"/>
      <c r="AK139" s="121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9"/>
      <c r="AV139" s="119"/>
      <c r="AW139" s="119"/>
      <c r="AX139" s="120"/>
      <c r="AY139" s="121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9"/>
      <c r="BJ139" s="119"/>
      <c r="BK139" s="119"/>
      <c r="BL139" s="120"/>
      <c r="BM139" s="121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9"/>
      <c r="BX139" s="119"/>
      <c r="BY139" s="119"/>
      <c r="BZ139" s="120"/>
      <c r="CA139" s="121">
        <v>10</v>
      </c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9"/>
      <c r="CL139" s="119"/>
      <c r="CM139" s="119"/>
      <c r="CN139" s="120">
        <v>1</v>
      </c>
      <c r="CO139" s="121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9"/>
      <c r="CZ139" s="120"/>
      <c r="DA139" s="121"/>
      <c r="DB139" s="118"/>
      <c r="DC139" s="118"/>
      <c r="DD139" s="118"/>
      <c r="DE139" s="118"/>
      <c r="DF139" s="118"/>
      <c r="DG139" s="118"/>
      <c r="DH139" s="118"/>
      <c r="DI139" s="118"/>
      <c r="DJ139" s="118"/>
      <c r="DK139" s="119"/>
      <c r="DL139" s="120"/>
      <c r="DM139" s="122"/>
      <c r="DN139" s="122"/>
      <c r="DO139" s="122"/>
      <c r="DP139" s="122"/>
      <c r="DQ139" s="122"/>
      <c r="DR139" s="122"/>
      <c r="DS139" s="122"/>
    </row>
    <row r="140" spans="2:123" ht="15" x14ac:dyDescent="0.2">
      <c r="B140" s="64" t="s">
        <v>200</v>
      </c>
      <c r="C140" s="65" t="s">
        <v>204</v>
      </c>
      <c r="D140" s="63"/>
      <c r="E140" s="63"/>
      <c r="F140" s="63" t="s">
        <v>126</v>
      </c>
      <c r="G140" s="46">
        <f t="shared" si="12"/>
        <v>10</v>
      </c>
      <c r="H140" s="44">
        <f t="shared" si="13"/>
        <v>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9"/>
      <c r="T140" s="119"/>
      <c r="U140" s="119"/>
      <c r="V140" s="120"/>
      <c r="W140" s="121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9"/>
      <c r="AH140" s="119"/>
      <c r="AI140" s="119"/>
      <c r="AJ140" s="120"/>
      <c r="AK140" s="121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9"/>
      <c r="AV140" s="119"/>
      <c r="AW140" s="119"/>
      <c r="AX140" s="120"/>
      <c r="AY140" s="121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9"/>
      <c r="BJ140" s="119"/>
      <c r="BK140" s="119"/>
      <c r="BL140" s="120"/>
      <c r="BM140" s="121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9"/>
      <c r="BX140" s="119"/>
      <c r="BY140" s="119"/>
      <c r="BZ140" s="120"/>
      <c r="CA140" s="121"/>
      <c r="CB140" s="118">
        <v>10</v>
      </c>
      <c r="CC140" s="118"/>
      <c r="CD140" s="118"/>
      <c r="CE140" s="118"/>
      <c r="CF140" s="118"/>
      <c r="CG140" s="118"/>
      <c r="CH140" s="118"/>
      <c r="CI140" s="118"/>
      <c r="CJ140" s="118"/>
      <c r="CK140" s="119"/>
      <c r="CL140" s="119"/>
      <c r="CM140" s="119"/>
      <c r="CN140" s="120">
        <v>2</v>
      </c>
      <c r="CO140" s="121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9"/>
      <c r="CZ140" s="120"/>
      <c r="DA140" s="121"/>
      <c r="DB140" s="118"/>
      <c r="DC140" s="118"/>
      <c r="DD140" s="118"/>
      <c r="DE140" s="118"/>
      <c r="DF140" s="118"/>
      <c r="DG140" s="118"/>
      <c r="DH140" s="118"/>
      <c r="DI140" s="118"/>
      <c r="DJ140" s="118"/>
      <c r="DK140" s="119"/>
      <c r="DL140" s="120"/>
      <c r="DM140" s="122"/>
      <c r="DN140" s="122"/>
      <c r="DO140" s="122"/>
      <c r="DP140" s="122"/>
      <c r="DQ140" s="122"/>
      <c r="DR140" s="122"/>
      <c r="DS140" s="122"/>
    </row>
    <row r="141" spans="2:123" ht="15" x14ac:dyDescent="0.2">
      <c r="B141" s="64" t="s">
        <v>201</v>
      </c>
      <c r="C141" s="65" t="s">
        <v>190</v>
      </c>
      <c r="D141" s="63"/>
      <c r="E141" s="63"/>
      <c r="F141" s="63" t="s">
        <v>126</v>
      </c>
      <c r="G141" s="46">
        <f t="shared" si="12"/>
        <v>15</v>
      </c>
      <c r="H141" s="44">
        <f t="shared" si="13"/>
        <v>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9"/>
      <c r="T141" s="119"/>
      <c r="U141" s="119"/>
      <c r="V141" s="120"/>
      <c r="W141" s="121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9"/>
      <c r="AH141" s="119"/>
      <c r="AI141" s="119"/>
      <c r="AJ141" s="120"/>
      <c r="AK141" s="121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9"/>
      <c r="AV141" s="119"/>
      <c r="AW141" s="119"/>
      <c r="AX141" s="120"/>
      <c r="AY141" s="121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9"/>
      <c r="BJ141" s="119"/>
      <c r="BK141" s="119"/>
      <c r="BL141" s="120"/>
      <c r="BM141" s="121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9"/>
      <c r="BX141" s="119"/>
      <c r="BY141" s="119"/>
      <c r="BZ141" s="120"/>
      <c r="CA141" s="121"/>
      <c r="CB141" s="118"/>
      <c r="CC141" s="118">
        <v>15</v>
      </c>
      <c r="CD141" s="118"/>
      <c r="CE141" s="118"/>
      <c r="CF141" s="118"/>
      <c r="CG141" s="118"/>
      <c r="CH141" s="122"/>
      <c r="CI141" s="118"/>
      <c r="CJ141" s="118"/>
      <c r="CK141" s="119"/>
      <c r="CL141" s="119"/>
      <c r="CM141" s="119"/>
      <c r="CN141" s="120">
        <v>2</v>
      </c>
      <c r="CO141" s="121"/>
      <c r="CP141" s="118"/>
      <c r="CQ141" s="118"/>
      <c r="CR141" s="118"/>
      <c r="CS141" s="118"/>
      <c r="CT141" s="118"/>
      <c r="CU141" s="118"/>
      <c r="CV141" s="118"/>
      <c r="CW141" s="118"/>
      <c r="CX141" s="118"/>
      <c r="CY141" s="119"/>
      <c r="CZ141" s="120"/>
      <c r="DA141" s="121"/>
      <c r="DB141" s="118"/>
      <c r="DC141" s="118"/>
      <c r="DD141" s="118"/>
      <c r="DE141" s="118"/>
      <c r="DF141" s="118"/>
      <c r="DG141" s="118"/>
      <c r="DH141" s="118"/>
      <c r="DI141" s="118"/>
      <c r="DJ141" s="118"/>
      <c r="DK141" s="119"/>
      <c r="DL141" s="120"/>
      <c r="DM141" s="122"/>
      <c r="DN141" s="122"/>
      <c r="DO141" s="122"/>
      <c r="DP141" s="122"/>
      <c r="DQ141" s="122"/>
      <c r="DR141" s="122"/>
      <c r="DS141" s="122"/>
    </row>
    <row r="142" spans="2:123" ht="15" x14ac:dyDescent="0.2">
      <c r="B142" s="64" t="s">
        <v>202</v>
      </c>
      <c r="C142" s="65" t="s">
        <v>191</v>
      </c>
      <c r="D142" s="63"/>
      <c r="E142" s="63"/>
      <c r="F142" s="63" t="s">
        <v>126</v>
      </c>
      <c r="G142" s="46">
        <f t="shared" si="12"/>
        <v>15</v>
      </c>
      <c r="H142" s="44">
        <f t="shared" si="13"/>
        <v>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9"/>
      <c r="T142" s="119"/>
      <c r="U142" s="119"/>
      <c r="V142" s="120"/>
      <c r="W142" s="121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9"/>
      <c r="AH142" s="119"/>
      <c r="AI142" s="119"/>
      <c r="AJ142" s="120"/>
      <c r="AK142" s="121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9"/>
      <c r="AV142" s="119"/>
      <c r="AW142" s="119"/>
      <c r="AX142" s="120"/>
      <c r="AY142" s="121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9"/>
      <c r="BJ142" s="119"/>
      <c r="BK142" s="119"/>
      <c r="BL142" s="120"/>
      <c r="BM142" s="121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9"/>
      <c r="BX142" s="119"/>
      <c r="BY142" s="119"/>
      <c r="BZ142" s="120"/>
      <c r="CA142" s="121"/>
      <c r="CB142" s="118">
        <v>15</v>
      </c>
      <c r="CC142" s="122"/>
      <c r="CD142" s="118"/>
      <c r="CE142" s="118"/>
      <c r="CF142" s="118"/>
      <c r="CG142" s="118"/>
      <c r="CH142" s="118"/>
      <c r="CI142" s="118"/>
      <c r="CJ142" s="118"/>
      <c r="CK142" s="119"/>
      <c r="CL142" s="119"/>
      <c r="CM142" s="119"/>
      <c r="CN142" s="120">
        <v>2</v>
      </c>
      <c r="CO142" s="121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9"/>
      <c r="CZ142" s="120"/>
      <c r="DA142" s="121"/>
      <c r="DB142" s="118"/>
      <c r="DC142" s="118"/>
      <c r="DD142" s="118"/>
      <c r="DE142" s="118"/>
      <c r="DF142" s="118"/>
      <c r="DG142" s="118"/>
      <c r="DH142" s="118"/>
      <c r="DI142" s="118"/>
      <c r="DJ142" s="118"/>
      <c r="DK142" s="119"/>
      <c r="DL142" s="120"/>
      <c r="DM142" s="122"/>
      <c r="DN142" s="122"/>
      <c r="DO142" s="122"/>
      <c r="DP142" s="122"/>
      <c r="DQ142" s="122"/>
      <c r="DR142" s="122"/>
      <c r="DS142" s="122"/>
    </row>
    <row r="143" spans="2:123" ht="15" x14ac:dyDescent="0.2">
      <c r="B143" s="64" t="s">
        <v>210</v>
      </c>
      <c r="C143" s="65" t="s">
        <v>211</v>
      </c>
      <c r="D143" s="63"/>
      <c r="E143" s="63"/>
      <c r="F143" s="63" t="s">
        <v>122</v>
      </c>
      <c r="G143" s="46">
        <v>15</v>
      </c>
      <c r="H143" s="44">
        <v>0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9"/>
      <c r="T143" s="119"/>
      <c r="U143" s="119"/>
      <c r="V143" s="120"/>
      <c r="W143" s="121"/>
      <c r="X143" s="118"/>
      <c r="Y143" s="118"/>
      <c r="Z143" s="118"/>
      <c r="AA143" s="118">
        <v>15</v>
      </c>
      <c r="AB143" s="118"/>
      <c r="AC143" s="118"/>
      <c r="AD143" s="118"/>
      <c r="AE143" s="118"/>
      <c r="AF143" s="118"/>
      <c r="AG143" s="119"/>
      <c r="AH143" s="119"/>
      <c r="AI143" s="119"/>
      <c r="AJ143" s="120"/>
      <c r="AK143" s="121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9"/>
      <c r="AV143" s="119"/>
      <c r="AW143" s="119"/>
      <c r="AX143" s="120"/>
      <c r="AY143" s="121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9"/>
      <c r="BJ143" s="119"/>
      <c r="BK143" s="119"/>
      <c r="BL143" s="120"/>
      <c r="BM143" s="121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9"/>
      <c r="BX143" s="119"/>
      <c r="BY143" s="119"/>
      <c r="BZ143" s="120"/>
      <c r="CA143" s="121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9"/>
      <c r="CL143" s="119"/>
      <c r="CM143" s="119"/>
      <c r="CN143" s="120"/>
      <c r="CO143" s="121"/>
      <c r="CP143" s="118"/>
      <c r="CQ143" s="118"/>
      <c r="CR143" s="118"/>
      <c r="CS143" s="118"/>
      <c r="CT143" s="118"/>
      <c r="CU143" s="118"/>
      <c r="CV143" s="118"/>
      <c r="CW143" s="118"/>
      <c r="CX143" s="118"/>
      <c r="CY143" s="119"/>
      <c r="CZ143" s="120"/>
      <c r="DA143" s="121"/>
      <c r="DB143" s="118"/>
      <c r="DC143" s="118"/>
      <c r="DD143" s="118"/>
      <c r="DE143" s="118"/>
      <c r="DF143" s="118"/>
      <c r="DG143" s="118"/>
      <c r="DH143" s="118"/>
      <c r="DI143" s="118"/>
      <c r="DJ143" s="118"/>
      <c r="DK143" s="119"/>
      <c r="DL143" s="120"/>
      <c r="DM143" s="122"/>
      <c r="DN143" s="122"/>
      <c r="DO143" s="122"/>
      <c r="DP143" s="122"/>
      <c r="DQ143" s="122"/>
      <c r="DR143" s="122"/>
      <c r="DS143" s="122"/>
    </row>
    <row r="144" spans="2:123" ht="15.75" x14ac:dyDescent="0.25">
      <c r="B144" s="234" t="s">
        <v>18</v>
      </c>
      <c r="C144" s="273"/>
      <c r="D144" s="273"/>
      <c r="E144" s="273"/>
      <c r="F144" s="274"/>
      <c r="G144" s="47">
        <f>SUM(G83:G142)/2+(G143)</f>
        <v>345</v>
      </c>
      <c r="H144" s="45">
        <f>SUM(H83:H143)/2</f>
        <v>39</v>
      </c>
      <c r="I144" s="124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6"/>
      <c r="W144" s="127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6"/>
      <c r="AK144" s="127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6"/>
      <c r="AY144" s="127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6"/>
      <c r="BM144" s="127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6"/>
      <c r="CA144" s="127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6"/>
      <c r="CO144" s="127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6">
        <f>SUM(CZ83:CZ143)/2</f>
        <v>0</v>
      </c>
      <c r="DA144" s="127"/>
      <c r="DB144" s="125"/>
      <c r="DC144" s="125"/>
      <c r="DD144" s="125"/>
      <c r="DE144" s="125"/>
      <c r="DF144" s="125"/>
      <c r="DG144" s="125"/>
      <c r="DH144" s="125"/>
      <c r="DI144" s="125"/>
      <c r="DJ144" s="125"/>
      <c r="DK144" s="125"/>
      <c r="DL144" s="126">
        <f>SUM(DL83:DL143)/2</f>
        <v>0</v>
      </c>
      <c r="DM144" s="122"/>
      <c r="DN144" s="122"/>
      <c r="DO144" s="122"/>
      <c r="DP144" s="122"/>
      <c r="DQ144" s="122"/>
      <c r="DR144" s="122"/>
      <c r="DS144" s="122"/>
    </row>
    <row r="145" spans="2:123" ht="15" x14ac:dyDescent="0.2">
      <c r="B145" s="284"/>
      <c r="C145" s="287"/>
      <c r="D145" s="287"/>
      <c r="E145" s="287"/>
      <c r="F145" s="287"/>
      <c r="G145" s="287"/>
      <c r="H145" s="288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6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6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6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6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6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6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6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6"/>
      <c r="DM145" s="122"/>
      <c r="DN145" s="122"/>
      <c r="DO145" s="122"/>
      <c r="DP145" s="122"/>
      <c r="DQ145" s="122"/>
      <c r="DR145" s="122"/>
      <c r="DS145" s="122"/>
    </row>
    <row r="146" spans="2:123" s="17" customFormat="1" ht="15.75" x14ac:dyDescent="0.2">
      <c r="B146" s="206" t="s">
        <v>253</v>
      </c>
      <c r="C146" s="207"/>
      <c r="D146" s="207"/>
      <c r="E146" s="207"/>
      <c r="F146" s="207"/>
      <c r="G146" s="207"/>
      <c r="H146" s="208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8"/>
      <c r="T146" s="148"/>
      <c r="U146" s="148"/>
      <c r="V146" s="172"/>
      <c r="W146" s="173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8"/>
      <c r="AH146" s="148"/>
      <c r="AI146" s="148"/>
      <c r="AJ146" s="172"/>
      <c r="AK146" s="173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8"/>
      <c r="AV146" s="148"/>
      <c r="AW146" s="148"/>
      <c r="AX146" s="172"/>
      <c r="AY146" s="173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8"/>
      <c r="BJ146" s="148"/>
      <c r="BK146" s="148"/>
      <c r="BL146" s="172"/>
      <c r="BM146" s="173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8"/>
      <c r="BX146" s="148"/>
      <c r="BY146" s="148"/>
      <c r="BZ146" s="172"/>
      <c r="CA146" s="173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8"/>
      <c r="CL146" s="148"/>
      <c r="CM146" s="148"/>
      <c r="CN146" s="172"/>
      <c r="CO146" s="173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8"/>
      <c r="CZ146" s="172"/>
      <c r="DA146" s="173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8"/>
      <c r="DL146" s="172"/>
      <c r="DM146" s="144"/>
      <c r="DN146" s="144"/>
      <c r="DO146" s="144"/>
      <c r="DP146" s="144"/>
      <c r="DQ146" s="144"/>
      <c r="DR146" s="144"/>
      <c r="DS146" s="144"/>
    </row>
    <row r="147" spans="2:123" ht="15" x14ac:dyDescent="0.2">
      <c r="B147" s="64" t="s">
        <v>121</v>
      </c>
      <c r="C147" s="65" t="s">
        <v>175</v>
      </c>
      <c r="D147" s="63"/>
      <c r="E147" s="63" t="s">
        <v>121</v>
      </c>
      <c r="F147" s="63"/>
      <c r="G147" s="46">
        <f>SUM(I147:U147,W147:AI147,AK147:AW147,AY147:BK147,BM147:BY147,CA147:CM147,CO147:CY147,DA147:DK147)</f>
        <v>3</v>
      </c>
      <c r="H147" s="44">
        <f>SUM(V147,AJ147,AX147,BL147,BZ147,CN147,CZ147,DL147)</f>
        <v>0</v>
      </c>
      <c r="I147" s="118"/>
      <c r="J147" s="118">
        <v>3</v>
      </c>
      <c r="K147" s="118"/>
      <c r="L147" s="118"/>
      <c r="M147" s="118"/>
      <c r="N147" s="118"/>
      <c r="O147" s="118"/>
      <c r="P147" s="118"/>
      <c r="Q147" s="118"/>
      <c r="R147" s="118"/>
      <c r="S147" s="119"/>
      <c r="T147" s="119"/>
      <c r="U147" s="119"/>
      <c r="V147" s="120"/>
      <c r="W147" s="121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9"/>
      <c r="AH147" s="119"/>
      <c r="AI147" s="119"/>
      <c r="AJ147" s="120"/>
      <c r="AK147" s="121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9"/>
      <c r="AV147" s="119"/>
      <c r="AW147" s="119"/>
      <c r="AX147" s="120"/>
      <c r="AY147" s="121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9"/>
      <c r="BJ147" s="119"/>
      <c r="BK147" s="119"/>
      <c r="BL147" s="120"/>
      <c r="BM147" s="121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9"/>
      <c r="BX147" s="119"/>
      <c r="BY147" s="119"/>
      <c r="BZ147" s="120"/>
      <c r="CA147" s="121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9"/>
      <c r="CL147" s="119"/>
      <c r="CM147" s="119"/>
      <c r="CN147" s="120"/>
      <c r="CO147" s="121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9"/>
      <c r="CZ147" s="120"/>
      <c r="DA147" s="121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9"/>
      <c r="DL147" s="120"/>
      <c r="DM147" s="122"/>
      <c r="DN147" s="122"/>
      <c r="DO147" s="122"/>
      <c r="DP147" s="122"/>
      <c r="DQ147" s="122"/>
      <c r="DR147" s="122"/>
      <c r="DS147" s="122"/>
    </row>
    <row r="148" spans="2:123" ht="15" x14ac:dyDescent="0.2">
      <c r="B148" s="64" t="s">
        <v>122</v>
      </c>
      <c r="C148" s="65" t="s">
        <v>176</v>
      </c>
      <c r="D148" s="63"/>
      <c r="E148" s="63" t="s">
        <v>121</v>
      </c>
      <c r="F148" s="63"/>
      <c r="G148" s="46">
        <f>SUM(I148:U148,W148:AI148,AK148:AW148,AY148:BK148,BM148:BY148,CA148:CM148,CO148:CY148,DA148:DK148)</f>
        <v>4</v>
      </c>
      <c r="H148" s="44">
        <f>SUM(V148,AJ148,AX148,BL148,BZ148,CN148,CZ148,DL148)</f>
        <v>0</v>
      </c>
      <c r="I148" s="118">
        <v>4</v>
      </c>
      <c r="J148" s="118"/>
      <c r="K148" s="118"/>
      <c r="L148" s="118"/>
      <c r="M148" s="118"/>
      <c r="N148" s="118"/>
      <c r="O148" s="118"/>
      <c r="P148" s="118"/>
      <c r="Q148" s="118"/>
      <c r="R148" s="118"/>
      <c r="S148" s="119"/>
      <c r="T148" s="119"/>
      <c r="U148" s="119"/>
      <c r="V148" s="120"/>
      <c r="W148" s="121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9"/>
      <c r="AH148" s="119"/>
      <c r="AI148" s="119"/>
      <c r="AJ148" s="120"/>
      <c r="AK148" s="121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9"/>
      <c r="AV148" s="119"/>
      <c r="AW148" s="119"/>
      <c r="AX148" s="120"/>
      <c r="AY148" s="121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9"/>
      <c r="BJ148" s="119"/>
      <c r="BK148" s="119"/>
      <c r="BL148" s="120"/>
      <c r="BM148" s="121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9"/>
      <c r="BX148" s="119"/>
      <c r="BY148" s="119"/>
      <c r="BZ148" s="120"/>
      <c r="CA148" s="121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9"/>
      <c r="CL148" s="119"/>
      <c r="CM148" s="119"/>
      <c r="CN148" s="120"/>
      <c r="CO148" s="121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9"/>
      <c r="CZ148" s="120"/>
      <c r="DA148" s="121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9"/>
      <c r="DL148" s="120"/>
      <c r="DM148" s="122"/>
      <c r="DN148" s="122"/>
      <c r="DO148" s="122"/>
      <c r="DP148" s="122"/>
      <c r="DQ148" s="122"/>
      <c r="DR148" s="122"/>
      <c r="DS148" s="122"/>
    </row>
    <row r="149" spans="2:123" ht="15" x14ac:dyDescent="0.2">
      <c r="B149" s="64"/>
      <c r="C149" s="65"/>
      <c r="D149" s="63"/>
      <c r="E149" s="63"/>
      <c r="F149" s="63"/>
      <c r="G149" s="46"/>
      <c r="H149" s="44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9"/>
      <c r="T149" s="119"/>
      <c r="U149" s="119"/>
      <c r="V149" s="120"/>
      <c r="W149" s="121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9"/>
      <c r="AH149" s="119"/>
      <c r="AI149" s="119"/>
      <c r="AJ149" s="120"/>
      <c r="AK149" s="121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9"/>
      <c r="AV149" s="119"/>
      <c r="AW149" s="119"/>
      <c r="AX149" s="120"/>
      <c r="AY149" s="121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9"/>
      <c r="BJ149" s="119"/>
      <c r="BK149" s="119"/>
      <c r="BL149" s="120"/>
      <c r="BM149" s="121"/>
      <c r="BN149" s="118"/>
      <c r="BO149" s="118"/>
      <c r="BP149" s="118"/>
      <c r="BQ149" s="118"/>
      <c r="BR149" s="118"/>
      <c r="BS149" s="118"/>
      <c r="BT149" s="118"/>
      <c r="BU149" s="118"/>
      <c r="BV149" s="118"/>
      <c r="BW149" s="119"/>
      <c r="BX149" s="119"/>
      <c r="BY149" s="119"/>
      <c r="BZ149" s="120"/>
      <c r="CA149" s="121"/>
      <c r="CB149" s="118"/>
      <c r="CC149" s="118"/>
      <c r="CD149" s="118"/>
      <c r="CE149" s="118"/>
      <c r="CF149" s="118"/>
      <c r="CG149" s="118"/>
      <c r="CH149" s="118"/>
      <c r="CI149" s="118"/>
      <c r="CJ149" s="118"/>
      <c r="CK149" s="119"/>
      <c r="CL149" s="119"/>
      <c r="CM149" s="119"/>
      <c r="CN149" s="120"/>
      <c r="CO149" s="121"/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9"/>
      <c r="CZ149" s="120"/>
      <c r="DA149" s="121"/>
      <c r="DB149" s="118"/>
      <c r="DC149" s="118"/>
      <c r="DD149" s="118"/>
      <c r="DE149" s="118"/>
      <c r="DF149" s="118"/>
      <c r="DG149" s="118"/>
      <c r="DH149" s="118"/>
      <c r="DI149" s="118"/>
      <c r="DJ149" s="118"/>
      <c r="DK149" s="119"/>
      <c r="DL149" s="120"/>
      <c r="DM149" s="122"/>
      <c r="DN149" s="122"/>
      <c r="DO149" s="122"/>
      <c r="DP149" s="122"/>
      <c r="DQ149" s="122"/>
      <c r="DR149" s="122"/>
      <c r="DS149" s="122"/>
    </row>
    <row r="150" spans="2:123" ht="15.75" x14ac:dyDescent="0.25">
      <c r="B150" s="234" t="s">
        <v>18</v>
      </c>
      <c r="C150" s="235"/>
      <c r="D150" s="236"/>
      <c r="E150" s="236"/>
      <c r="F150" s="237"/>
      <c r="G150" s="47">
        <f>SUM(G146:G149)</f>
        <v>7</v>
      </c>
      <c r="H150" s="45">
        <f>SUM(H146:H149)</f>
        <v>0</v>
      </c>
      <c r="I150" s="124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6"/>
      <c r="W150" s="127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6"/>
      <c r="AK150" s="127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6"/>
      <c r="AY150" s="127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6"/>
      <c r="BM150" s="127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6"/>
      <c r="CA150" s="127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6"/>
      <c r="CO150" s="127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6"/>
      <c r="DA150" s="127"/>
      <c r="DB150" s="125"/>
      <c r="DC150" s="125"/>
      <c r="DD150" s="125"/>
      <c r="DE150" s="125"/>
      <c r="DF150" s="125"/>
      <c r="DG150" s="125"/>
      <c r="DH150" s="125"/>
      <c r="DI150" s="125"/>
      <c r="DJ150" s="125"/>
      <c r="DK150" s="125"/>
      <c r="DL150" s="126"/>
      <c r="DM150" s="122"/>
      <c r="DN150" s="122"/>
      <c r="DO150" s="122"/>
      <c r="DP150" s="122"/>
      <c r="DQ150" s="122"/>
      <c r="DR150" s="122"/>
      <c r="DS150" s="122"/>
    </row>
    <row r="151" spans="2:123" ht="15" x14ac:dyDescent="0.2">
      <c r="B151" s="284"/>
      <c r="C151" s="285"/>
      <c r="D151" s="285"/>
      <c r="E151" s="285"/>
      <c r="F151" s="285"/>
      <c r="G151" s="285"/>
      <c r="H151" s="286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6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6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6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6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6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6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6"/>
      <c r="DA151" s="125"/>
      <c r="DB151" s="125"/>
      <c r="DC151" s="125"/>
      <c r="DD151" s="125"/>
      <c r="DE151" s="125"/>
      <c r="DF151" s="125"/>
      <c r="DG151" s="125"/>
      <c r="DH151" s="125"/>
      <c r="DI151" s="125"/>
      <c r="DJ151" s="125"/>
      <c r="DK151" s="125"/>
      <c r="DL151" s="126"/>
      <c r="DM151" s="122"/>
      <c r="DN151" s="122"/>
      <c r="DO151" s="122"/>
      <c r="DP151" s="122"/>
      <c r="DQ151" s="122"/>
      <c r="DR151" s="122"/>
      <c r="DS151" s="122"/>
    </row>
    <row r="152" spans="2:123" ht="15" x14ac:dyDescent="0.2">
      <c r="B152" s="64"/>
      <c r="C152" s="65"/>
      <c r="D152" s="63"/>
      <c r="E152" s="63"/>
      <c r="F152" s="63"/>
      <c r="G152" s="46"/>
      <c r="H152" s="44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9"/>
      <c r="T152" s="119"/>
      <c r="U152" s="119"/>
      <c r="V152" s="120"/>
      <c r="W152" s="121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9"/>
      <c r="AH152" s="119"/>
      <c r="AI152" s="119"/>
      <c r="AJ152" s="120"/>
      <c r="AK152" s="121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9"/>
      <c r="AV152" s="119"/>
      <c r="AW152" s="119"/>
      <c r="AX152" s="120"/>
      <c r="AY152" s="121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9"/>
      <c r="BJ152" s="119"/>
      <c r="BK152" s="119"/>
      <c r="BL152" s="120"/>
      <c r="BM152" s="121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9"/>
      <c r="BX152" s="119"/>
      <c r="BY152" s="119"/>
      <c r="BZ152" s="120"/>
      <c r="CA152" s="121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9"/>
      <c r="CL152" s="119"/>
      <c r="CM152" s="119"/>
      <c r="CN152" s="120"/>
      <c r="CO152" s="121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9"/>
      <c r="CZ152" s="120"/>
      <c r="DA152" s="121"/>
      <c r="DB152" s="118"/>
      <c r="DC152" s="118"/>
      <c r="DD152" s="118"/>
      <c r="DE152" s="118"/>
      <c r="DF152" s="118"/>
      <c r="DG152" s="118"/>
      <c r="DH152" s="118"/>
      <c r="DI152" s="118"/>
      <c r="DJ152" s="118"/>
      <c r="DK152" s="119"/>
      <c r="DL152" s="120"/>
      <c r="DM152" s="122"/>
      <c r="DN152" s="122"/>
      <c r="DO152" s="122"/>
      <c r="DP152" s="122"/>
      <c r="DQ152" s="122"/>
      <c r="DR152" s="122"/>
      <c r="DS152" s="122"/>
    </row>
    <row r="153" spans="2:123" ht="15" x14ac:dyDescent="0.2">
      <c r="B153" s="66"/>
      <c r="C153" s="67"/>
      <c r="D153" s="68"/>
      <c r="E153" s="68"/>
      <c r="F153" s="68"/>
      <c r="G153" s="46">
        <f>SUM(I153:U153,W153:AI153,AK153:AW153,AY153:BK153,BM153:BY153,CA153:CM153,CO153:CY153,DA153:DK153)</f>
        <v>0</v>
      </c>
      <c r="H153" s="44">
        <f>SUM(V153,AJ153,AX153,BL153,BZ153,CN153,CZ153,DL153)</f>
        <v>0</v>
      </c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7"/>
      <c r="T153" s="137"/>
      <c r="U153" s="137"/>
      <c r="V153" s="138"/>
      <c r="W153" s="139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7"/>
      <c r="AH153" s="137"/>
      <c r="AI153" s="137"/>
      <c r="AJ153" s="138"/>
      <c r="AK153" s="139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7"/>
      <c r="AV153" s="137"/>
      <c r="AW153" s="137"/>
      <c r="AX153" s="138"/>
      <c r="AY153" s="139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7"/>
      <c r="BJ153" s="137"/>
      <c r="BK153" s="137"/>
      <c r="BL153" s="138"/>
      <c r="BM153" s="139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7"/>
      <c r="BX153" s="137"/>
      <c r="BY153" s="137"/>
      <c r="BZ153" s="138"/>
      <c r="CA153" s="139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7"/>
      <c r="CL153" s="137"/>
      <c r="CM153" s="137"/>
      <c r="CN153" s="138"/>
      <c r="CO153" s="139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7"/>
      <c r="CZ153" s="138"/>
      <c r="DA153" s="139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7"/>
      <c r="DL153" s="138"/>
      <c r="DM153" s="122"/>
      <c r="DN153" s="122"/>
      <c r="DO153" s="122"/>
      <c r="DP153" s="122"/>
      <c r="DQ153" s="122"/>
      <c r="DR153" s="122"/>
      <c r="DS153" s="122"/>
    </row>
    <row r="154" spans="2:123" ht="15.75" x14ac:dyDescent="0.25">
      <c r="B154" s="212" t="s">
        <v>18</v>
      </c>
      <c r="C154" s="213"/>
      <c r="D154" s="214"/>
      <c r="E154" s="214"/>
      <c r="F154" s="215"/>
      <c r="G154" s="48">
        <f>SUM(G152:G153)</f>
        <v>0</v>
      </c>
      <c r="H154" s="48">
        <f>SUM(H152:H153)</f>
        <v>0</v>
      </c>
      <c r="I154" s="124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6"/>
      <c r="W154" s="127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6"/>
      <c r="AK154" s="127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6"/>
      <c r="AY154" s="127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6"/>
      <c r="BM154" s="127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6"/>
      <c r="CA154" s="127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6"/>
      <c r="CO154" s="127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6"/>
      <c r="DA154" s="127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6"/>
      <c r="DM154" s="122"/>
      <c r="DN154" s="122"/>
      <c r="DO154" s="122"/>
      <c r="DP154" s="122"/>
      <c r="DQ154" s="122"/>
      <c r="DR154" s="122"/>
      <c r="DS154" s="122"/>
    </row>
    <row r="155" spans="2:123" ht="15.75" x14ac:dyDescent="0.2">
      <c r="B155" s="289" t="s">
        <v>71</v>
      </c>
      <c r="C155" s="290"/>
      <c r="D155" s="290"/>
      <c r="E155" s="290"/>
      <c r="F155" s="290"/>
      <c r="G155" s="290"/>
      <c r="H155" s="291"/>
      <c r="I155" s="140">
        <f>SUM(I14:I82)+(SUM(I83:I143)/2)+SUM(I146:I149)</f>
        <v>84</v>
      </c>
      <c r="J155" s="140">
        <f>SUM(J14:J82)+(SUM(J83:J143)/2)+SUM(J146:J149)</f>
        <v>113</v>
      </c>
      <c r="K155" s="140">
        <f>SUM(K14:K82)+(SUM(K83:K143)/2)+SUM(K146:K149)</f>
        <v>30</v>
      </c>
      <c r="L155" s="140">
        <f>SUM(L14:L82)+(SUM(L83:L143)/2)+SUM(L146:L149)</f>
        <v>0</v>
      </c>
      <c r="M155" s="140">
        <f>SUM(M14:M82)+(SUM(M83:M142)/2)+M143+SUM(M146:M149)</f>
        <v>0</v>
      </c>
      <c r="N155" s="140">
        <f t="shared" ref="N155:U155" si="14">SUM(N14:N82)+(SUM(N83:N143)/2)+SUM(N146:N149)</f>
        <v>0</v>
      </c>
      <c r="O155" s="140">
        <f t="shared" si="14"/>
        <v>0</v>
      </c>
      <c r="P155" s="140">
        <f t="shared" si="14"/>
        <v>0</v>
      </c>
      <c r="Q155" s="140">
        <f t="shared" si="14"/>
        <v>30</v>
      </c>
      <c r="R155" s="140">
        <f t="shared" si="14"/>
        <v>0</v>
      </c>
      <c r="S155" s="140">
        <f t="shared" si="14"/>
        <v>0</v>
      </c>
      <c r="T155" s="140">
        <f t="shared" si="14"/>
        <v>0</v>
      </c>
      <c r="U155" s="140">
        <f t="shared" si="14"/>
        <v>0</v>
      </c>
      <c r="V155" s="141">
        <f>SUM(V14:V79)+(SUM(V83:V142)/2)</f>
        <v>30</v>
      </c>
      <c r="W155" s="140">
        <f>SUM(W14:W82)+(SUM(W83:W153)/2)</f>
        <v>100</v>
      </c>
      <c r="X155" s="140">
        <f>SUM(X14:X82)+(SUM(X83:X153)/2)</f>
        <v>110</v>
      </c>
      <c r="Y155" s="140">
        <f>SUM(Y14:Y82)+(SUM(Y83:Y153)/2)</f>
        <v>45</v>
      </c>
      <c r="Z155" s="140">
        <f>SUM(Z14:Z82)+(SUM(Z83:Z153)/2)</f>
        <v>0</v>
      </c>
      <c r="AA155" s="140">
        <f>SUM(AA14:AA82)+(SUM(AA83:AA142)/2)+AA143</f>
        <v>15</v>
      </c>
      <c r="AB155" s="140">
        <f t="shared" ref="AB155:AI155" si="15">SUM(AB14:AB82)+(SUM(AB83:AB153)/2)</f>
        <v>0</v>
      </c>
      <c r="AC155" s="140">
        <f t="shared" si="15"/>
        <v>0</v>
      </c>
      <c r="AD155" s="140">
        <f>SUM(AD14:AD82)+(SUM(AD83:AD153)/2)</f>
        <v>10</v>
      </c>
      <c r="AE155" s="140">
        <f t="shared" si="15"/>
        <v>0</v>
      </c>
      <c r="AF155" s="140">
        <f t="shared" si="15"/>
        <v>0</v>
      </c>
      <c r="AG155" s="140">
        <f t="shared" si="15"/>
        <v>0</v>
      </c>
      <c r="AH155" s="140">
        <f t="shared" si="15"/>
        <v>0</v>
      </c>
      <c r="AI155" s="140">
        <f t="shared" si="15"/>
        <v>0</v>
      </c>
      <c r="AJ155" s="178">
        <f>SUM(AJ14:AJ79)+(SUM(AJ83:AJ142)/2)</f>
        <v>30</v>
      </c>
      <c r="AK155" s="140">
        <f t="shared" ref="AK155:AW155" si="16">SUM(AK14:AK82)+(SUM(AK83:AK153)/2)</f>
        <v>100</v>
      </c>
      <c r="AL155" s="140">
        <f t="shared" si="16"/>
        <v>110</v>
      </c>
      <c r="AM155" s="140">
        <f t="shared" si="16"/>
        <v>45</v>
      </c>
      <c r="AN155" s="140">
        <f t="shared" si="16"/>
        <v>20</v>
      </c>
      <c r="AO155" s="140">
        <f t="shared" si="16"/>
        <v>0</v>
      </c>
      <c r="AP155" s="140">
        <f t="shared" si="16"/>
        <v>0</v>
      </c>
      <c r="AQ155" s="140">
        <f t="shared" si="16"/>
        <v>0</v>
      </c>
      <c r="AR155" s="140">
        <f t="shared" si="16"/>
        <v>15</v>
      </c>
      <c r="AS155" s="140">
        <f t="shared" si="16"/>
        <v>0</v>
      </c>
      <c r="AT155" s="140">
        <f t="shared" si="16"/>
        <v>0</v>
      </c>
      <c r="AU155" s="140">
        <f t="shared" si="16"/>
        <v>0</v>
      </c>
      <c r="AV155" s="140">
        <f t="shared" si="16"/>
        <v>0</v>
      </c>
      <c r="AW155" s="140">
        <f t="shared" si="16"/>
        <v>0</v>
      </c>
      <c r="AX155" s="180">
        <f>SUM(AX14:AX79)+(SUM(AX83:AX142)/2)</f>
        <v>33</v>
      </c>
      <c r="AY155" s="140">
        <f t="shared" ref="AY155:BK155" si="17">SUM(AY14:AY82)+(SUM(AY83:AY153)/2)</f>
        <v>0</v>
      </c>
      <c r="AZ155" s="140">
        <f t="shared" si="17"/>
        <v>0</v>
      </c>
      <c r="BA155" s="140">
        <f t="shared" si="17"/>
        <v>0</v>
      </c>
      <c r="BB155" s="140">
        <f t="shared" si="17"/>
        <v>0</v>
      </c>
      <c r="BC155" s="140">
        <f t="shared" si="17"/>
        <v>0</v>
      </c>
      <c r="BD155" s="140">
        <f t="shared" si="17"/>
        <v>0</v>
      </c>
      <c r="BE155" s="140">
        <f t="shared" si="17"/>
        <v>0</v>
      </c>
      <c r="BF155" s="140">
        <f t="shared" si="17"/>
        <v>0</v>
      </c>
      <c r="BG155" s="140">
        <f t="shared" si="17"/>
        <v>0</v>
      </c>
      <c r="BH155" s="140">
        <f t="shared" si="17"/>
        <v>0</v>
      </c>
      <c r="BI155" s="140">
        <f t="shared" si="17"/>
        <v>0</v>
      </c>
      <c r="BJ155" s="140">
        <f t="shared" si="17"/>
        <v>0</v>
      </c>
      <c r="BK155" s="140">
        <f t="shared" si="17"/>
        <v>0</v>
      </c>
      <c r="BL155" s="180">
        <f>SUM(BL14:BL79)+(SUM(BL83:BL142)/2)</f>
        <v>0</v>
      </c>
      <c r="BM155" s="140">
        <f t="shared" ref="BM155:BY155" si="18">SUM(BM14:BM82)+(SUM(BM83:BM153)/2)</f>
        <v>95</v>
      </c>
      <c r="BN155" s="140">
        <f t="shared" si="18"/>
        <v>52.5</v>
      </c>
      <c r="BO155" s="140">
        <f t="shared" si="18"/>
        <v>7.5</v>
      </c>
      <c r="BP155" s="140">
        <f t="shared" si="18"/>
        <v>20</v>
      </c>
      <c r="BQ155" s="140">
        <f t="shared" si="18"/>
        <v>0</v>
      </c>
      <c r="BR155" s="140">
        <f t="shared" si="18"/>
        <v>0</v>
      </c>
      <c r="BS155" s="140">
        <f t="shared" si="18"/>
        <v>0</v>
      </c>
      <c r="BT155" s="140">
        <f t="shared" si="18"/>
        <v>75</v>
      </c>
      <c r="BU155" s="140">
        <f t="shared" si="18"/>
        <v>0</v>
      </c>
      <c r="BV155" s="140">
        <f t="shared" si="18"/>
        <v>0</v>
      </c>
      <c r="BW155" s="140">
        <f t="shared" si="18"/>
        <v>0</v>
      </c>
      <c r="BX155" s="140">
        <f t="shared" si="18"/>
        <v>0</v>
      </c>
      <c r="BY155" s="140">
        <f t="shared" si="18"/>
        <v>0</v>
      </c>
      <c r="BZ155" s="180">
        <f>SUM(BZ14:BZ79)+(SUM(BZ83:BZ142)/2)</f>
        <v>31</v>
      </c>
      <c r="CA155" s="140">
        <f t="shared" ref="CA155:CM155" si="19">SUM(CA14:CA82)+(SUM(CA83:CA153)/2)</f>
        <v>95</v>
      </c>
      <c r="CB155" s="140">
        <f t="shared" si="19"/>
        <v>57.5</v>
      </c>
      <c r="CC155" s="140">
        <f t="shared" si="19"/>
        <v>7.5</v>
      </c>
      <c r="CD155" s="140">
        <f t="shared" si="19"/>
        <v>20</v>
      </c>
      <c r="CE155" s="140">
        <f t="shared" si="19"/>
        <v>0</v>
      </c>
      <c r="CF155" s="140">
        <f t="shared" si="19"/>
        <v>0</v>
      </c>
      <c r="CG155" s="140">
        <f t="shared" si="19"/>
        <v>0</v>
      </c>
      <c r="CH155" s="140">
        <f t="shared" si="19"/>
        <v>70</v>
      </c>
      <c r="CI155" s="140">
        <f t="shared" si="19"/>
        <v>0</v>
      </c>
      <c r="CJ155" s="140">
        <f t="shared" si="19"/>
        <v>0</v>
      </c>
      <c r="CK155" s="140">
        <f t="shared" si="19"/>
        <v>0</v>
      </c>
      <c r="CL155" s="140">
        <f t="shared" si="19"/>
        <v>0</v>
      </c>
      <c r="CM155" s="140">
        <f t="shared" si="19"/>
        <v>0</v>
      </c>
      <c r="CN155" s="180">
        <f>SUM(CN14:CN80)+(SUM(CN83:CN142)/2)</f>
        <v>29</v>
      </c>
      <c r="CO155" s="179">
        <f t="shared" ref="CO155:CY155" si="20">SUM(CO14:CO82)+(SUM(CO83:CO153)/2)</f>
        <v>0</v>
      </c>
      <c r="CP155" s="140">
        <f t="shared" si="20"/>
        <v>0</v>
      </c>
      <c r="CQ155" s="140">
        <f t="shared" si="20"/>
        <v>0</v>
      </c>
      <c r="CR155" s="140">
        <f t="shared" si="20"/>
        <v>0</v>
      </c>
      <c r="CS155" s="140">
        <f t="shared" si="20"/>
        <v>0</v>
      </c>
      <c r="CT155" s="140">
        <f t="shared" si="20"/>
        <v>0</v>
      </c>
      <c r="CU155" s="140">
        <f t="shared" si="20"/>
        <v>0</v>
      </c>
      <c r="CV155" s="140">
        <f t="shared" si="20"/>
        <v>0</v>
      </c>
      <c r="CW155" s="140">
        <f t="shared" si="20"/>
        <v>0</v>
      </c>
      <c r="CX155" s="140">
        <f t="shared" si="20"/>
        <v>0</v>
      </c>
      <c r="CY155" s="140">
        <f t="shared" si="20"/>
        <v>0</v>
      </c>
      <c r="CZ155" s="141">
        <f>CZ144+CZ82+CZ48+CZ33</f>
        <v>0</v>
      </c>
      <c r="DA155" s="140">
        <f t="shared" ref="DA155:DK155" si="21">SUM(DA14:DA82)+(SUM(DA83:DA153)/2)</f>
        <v>0</v>
      </c>
      <c r="DB155" s="140">
        <f t="shared" si="21"/>
        <v>0</v>
      </c>
      <c r="DC155" s="140">
        <f t="shared" si="21"/>
        <v>0</v>
      </c>
      <c r="DD155" s="140">
        <f t="shared" si="21"/>
        <v>0</v>
      </c>
      <c r="DE155" s="140">
        <f t="shared" si="21"/>
        <v>0</v>
      </c>
      <c r="DF155" s="140">
        <f t="shared" si="21"/>
        <v>0</v>
      </c>
      <c r="DG155" s="140">
        <f t="shared" si="21"/>
        <v>0</v>
      </c>
      <c r="DH155" s="140">
        <f t="shared" si="21"/>
        <v>0</v>
      </c>
      <c r="DI155" s="140">
        <f t="shared" si="21"/>
        <v>0</v>
      </c>
      <c r="DJ155" s="140">
        <f t="shared" si="21"/>
        <v>0</v>
      </c>
      <c r="DK155" s="140">
        <f t="shared" si="21"/>
        <v>0</v>
      </c>
      <c r="DL155" s="141">
        <f>DL144+DL82+DL48+DL33</f>
        <v>0</v>
      </c>
      <c r="DM155" s="122"/>
      <c r="DN155" s="122"/>
      <c r="DO155" s="122"/>
      <c r="DP155" s="122"/>
      <c r="DQ155" s="122"/>
      <c r="DR155" s="122"/>
      <c r="DS155" s="122"/>
    </row>
    <row r="156" spans="2:123" s="17" customFormat="1" ht="16.5" thickBot="1" x14ac:dyDescent="0.3">
      <c r="B156" s="277" t="s">
        <v>95</v>
      </c>
      <c r="C156" s="278"/>
      <c r="D156" s="279"/>
      <c r="E156" s="279"/>
      <c r="F156" s="280"/>
      <c r="G156" s="91">
        <f>SUBTOTAL(9,G33,G48,G82,G144,G150,G154)</f>
        <v>1327</v>
      </c>
      <c r="H156" s="174">
        <f>SUBTOTAL(9,H33,H48,H82,H144,H150,H154)</f>
        <v>153</v>
      </c>
      <c r="I156" s="201" t="s">
        <v>78</v>
      </c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186">
        <f>SUM(I155:U155)</f>
        <v>257</v>
      </c>
      <c r="U156" s="142" t="s">
        <v>79</v>
      </c>
      <c r="V156" s="175">
        <f>V155</f>
        <v>30</v>
      </c>
      <c r="W156" s="201" t="s">
        <v>80</v>
      </c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176">
        <f>SUM(W155:AI155)</f>
        <v>280</v>
      </c>
      <c r="AI156" s="177" t="s">
        <v>79</v>
      </c>
      <c r="AJ156" s="175">
        <f>AJ155</f>
        <v>30</v>
      </c>
      <c r="AK156" s="201" t="s">
        <v>81</v>
      </c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176">
        <f>SUM(AK155:AW155)</f>
        <v>290</v>
      </c>
      <c r="AW156" s="181" t="s">
        <v>79</v>
      </c>
      <c r="AX156" s="182">
        <f>AX155</f>
        <v>33</v>
      </c>
      <c r="AY156" s="201" t="s">
        <v>82</v>
      </c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176">
        <f>SUM(AY155:BK155)</f>
        <v>0</v>
      </c>
      <c r="BK156" s="177" t="s">
        <v>79</v>
      </c>
      <c r="BL156" s="182">
        <f>BL155</f>
        <v>0</v>
      </c>
      <c r="BM156" s="201" t="s">
        <v>83</v>
      </c>
      <c r="BN156" s="201"/>
      <c r="BO156" s="201"/>
      <c r="BP156" s="201"/>
      <c r="BQ156" s="201"/>
      <c r="BR156" s="201"/>
      <c r="BS156" s="201"/>
      <c r="BT156" s="201"/>
      <c r="BU156" s="201"/>
      <c r="BV156" s="201"/>
      <c r="BW156" s="201"/>
      <c r="BX156" s="176">
        <f>SUM(BM155:BY155)</f>
        <v>250</v>
      </c>
      <c r="BY156" s="177" t="s">
        <v>79</v>
      </c>
      <c r="BZ156" s="182">
        <f>BZ155</f>
        <v>31</v>
      </c>
      <c r="CA156" s="201" t="s">
        <v>84</v>
      </c>
      <c r="CB156" s="201"/>
      <c r="CC156" s="201"/>
      <c r="CD156" s="201"/>
      <c r="CE156" s="201"/>
      <c r="CF156" s="201"/>
      <c r="CG156" s="201"/>
      <c r="CH156" s="201"/>
      <c r="CI156" s="201"/>
      <c r="CJ156" s="201"/>
      <c r="CK156" s="201"/>
      <c r="CL156" s="176">
        <f>SUM(CA155:CM155)</f>
        <v>250</v>
      </c>
      <c r="CM156" s="177" t="s">
        <v>79</v>
      </c>
      <c r="CN156" s="182">
        <f>CN155</f>
        <v>29</v>
      </c>
      <c r="CO156" s="314" t="s">
        <v>85</v>
      </c>
      <c r="CP156" s="314"/>
      <c r="CQ156" s="314"/>
      <c r="CR156" s="314"/>
      <c r="CS156" s="314"/>
      <c r="CT156" s="314"/>
      <c r="CU156" s="314"/>
      <c r="CV156" s="314"/>
      <c r="CW156" s="275">
        <f>SUM(CO155:CY155)</f>
        <v>0</v>
      </c>
      <c r="CX156" s="276"/>
      <c r="CY156" s="142" t="s">
        <v>79</v>
      </c>
      <c r="CZ156" s="143">
        <f>CZ155</f>
        <v>0</v>
      </c>
      <c r="DA156" s="313" t="s">
        <v>86</v>
      </c>
      <c r="DB156" s="314"/>
      <c r="DC156" s="314"/>
      <c r="DD156" s="314"/>
      <c r="DE156" s="314"/>
      <c r="DF156" s="314"/>
      <c r="DG156" s="314"/>
      <c r="DH156" s="314"/>
      <c r="DI156" s="275">
        <f>SUM(DA155:DK155)</f>
        <v>0</v>
      </c>
      <c r="DJ156" s="276"/>
      <c r="DK156" s="142" t="s">
        <v>79</v>
      </c>
      <c r="DL156" s="143">
        <f>DL155</f>
        <v>0</v>
      </c>
      <c r="DM156" s="144"/>
      <c r="DN156" s="144"/>
      <c r="DO156" s="144"/>
      <c r="DP156" s="144"/>
      <c r="DQ156" s="144"/>
      <c r="DR156" s="144"/>
      <c r="DS156" s="144"/>
    </row>
    <row r="157" spans="2:123" s="17" customFormat="1" ht="16.5" thickTop="1" x14ac:dyDescent="0.25">
      <c r="B157" s="306" t="s">
        <v>76</v>
      </c>
      <c r="C157" s="307"/>
      <c r="D157" s="307"/>
      <c r="E157" s="307"/>
      <c r="F157" s="307"/>
      <c r="G157" s="307"/>
      <c r="H157" s="308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26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6"/>
      <c r="AG157" s="146"/>
      <c r="AH157" s="146"/>
      <c r="AI157" s="146"/>
      <c r="AJ157" s="126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26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26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26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26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26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26"/>
      <c r="DM157" s="144"/>
      <c r="DN157" s="144"/>
      <c r="DO157" s="144"/>
      <c r="DP157" s="144"/>
      <c r="DQ157" s="144"/>
      <c r="DR157" s="144"/>
      <c r="DS157" s="144"/>
    </row>
    <row r="158" spans="2:123" s="17" customFormat="1" ht="15.75" x14ac:dyDescent="0.25">
      <c r="B158" s="69"/>
      <c r="C158" s="70" t="s">
        <v>120</v>
      </c>
      <c r="D158" s="71"/>
      <c r="E158" s="71"/>
      <c r="F158" s="71" t="s">
        <v>124</v>
      </c>
      <c r="G158" s="85">
        <v>720</v>
      </c>
      <c r="H158" s="49">
        <f>SUM(V158,AJ158,AX158,BL158,BZ158,CN158,CZ158,DL158)</f>
        <v>27</v>
      </c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8"/>
      <c r="T158" s="148"/>
      <c r="U158" s="148"/>
      <c r="V158" s="149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8"/>
      <c r="AH158" s="148"/>
      <c r="AI158" s="148"/>
      <c r="AJ158" s="149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8"/>
      <c r="AV158" s="148"/>
      <c r="AW158" s="148"/>
      <c r="AX158" s="149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8"/>
      <c r="BJ158" s="148"/>
      <c r="BK158" s="148">
        <v>720</v>
      </c>
      <c r="BL158" s="149">
        <v>27</v>
      </c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8"/>
      <c r="BX158" s="148"/>
      <c r="BY158" s="148"/>
      <c r="BZ158" s="149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8"/>
      <c r="CL158" s="148"/>
      <c r="CM158" s="148"/>
      <c r="CN158" s="149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8"/>
      <c r="CZ158" s="149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8"/>
      <c r="DL158" s="149"/>
      <c r="DM158" s="144"/>
      <c r="DN158" s="144"/>
      <c r="DO158" s="144"/>
      <c r="DP158" s="144"/>
      <c r="DQ158" s="144"/>
      <c r="DR158" s="144"/>
      <c r="DS158" s="144"/>
    </row>
    <row r="159" spans="2:123" s="17" customFormat="1" ht="15.75" x14ac:dyDescent="0.25">
      <c r="B159" s="69"/>
      <c r="C159" s="70"/>
      <c r="D159" s="71"/>
      <c r="E159" s="71"/>
      <c r="F159" s="71"/>
      <c r="G159" s="85">
        <f>SUM(I159:U159,W159:AI159,AK159:AW159,AY159:BK159,BM159:BY159,CA159:CM159,CO159:CY159,DA159:DK159)</f>
        <v>0</v>
      </c>
      <c r="H159" s="49">
        <f>SUM(V159,AJ159,AX159,BL159,BZ159,CN159,CZ159,DL159)</f>
        <v>0</v>
      </c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8"/>
      <c r="T159" s="148"/>
      <c r="U159" s="148"/>
      <c r="V159" s="149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8"/>
      <c r="AH159" s="148"/>
      <c r="AI159" s="148"/>
      <c r="AJ159" s="149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8"/>
      <c r="AV159" s="148"/>
      <c r="AW159" s="148"/>
      <c r="AX159" s="149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8"/>
      <c r="BJ159" s="148"/>
      <c r="BK159" s="148"/>
      <c r="BL159" s="149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8"/>
      <c r="BX159" s="148"/>
      <c r="BY159" s="148"/>
      <c r="BZ159" s="149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8"/>
      <c r="CL159" s="148"/>
      <c r="CM159" s="148"/>
      <c r="CN159" s="149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8"/>
      <c r="CZ159" s="149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8"/>
      <c r="DL159" s="149"/>
      <c r="DM159" s="144"/>
      <c r="DN159" s="144"/>
      <c r="DO159" s="144"/>
      <c r="DP159" s="144"/>
      <c r="DQ159" s="144"/>
      <c r="DR159" s="144"/>
      <c r="DS159" s="144"/>
    </row>
    <row r="160" spans="2:123" s="17" customFormat="1" ht="15.75" x14ac:dyDescent="0.25">
      <c r="B160" s="69"/>
      <c r="C160" s="70"/>
      <c r="D160" s="71"/>
      <c r="E160" s="71"/>
      <c r="F160" s="71"/>
      <c r="G160" s="85">
        <f>SUM(I160:U160,W160:AI160,AK160:AW160,AY160:BK160,BM160:BY160,CA160:CM160,CO160:CY160,DA160:DK160)</f>
        <v>0</v>
      </c>
      <c r="H160" s="49">
        <f>SUM(V160,AJ160,AX160,BL160,BZ160,CN160,CZ160,DL160)</f>
        <v>0</v>
      </c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8"/>
      <c r="T160" s="148"/>
      <c r="U160" s="148"/>
      <c r="V160" s="149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8"/>
      <c r="AH160" s="148"/>
      <c r="AI160" s="148"/>
      <c r="AJ160" s="149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8"/>
      <c r="AV160" s="148"/>
      <c r="AW160" s="148"/>
      <c r="AX160" s="149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8"/>
      <c r="BJ160" s="148"/>
      <c r="BK160" s="148"/>
      <c r="BL160" s="149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8"/>
      <c r="BX160" s="148"/>
      <c r="BY160" s="148"/>
      <c r="BZ160" s="149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8"/>
      <c r="CL160" s="148"/>
      <c r="CM160" s="148"/>
      <c r="CN160" s="149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1"/>
      <c r="CZ160" s="82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1"/>
      <c r="DL160" s="82"/>
    </row>
    <row r="161" spans="1:118" s="17" customFormat="1" ht="15.75" x14ac:dyDescent="0.25">
      <c r="B161" s="69"/>
      <c r="C161" s="70"/>
      <c r="D161" s="71"/>
      <c r="E161" s="71"/>
      <c r="F161" s="71"/>
      <c r="G161" s="85">
        <f>SUM(I161:U161,W161:AI161,AK161:AW161,AY161:BK161,BM161:BY161,CA161:CM161,CO161:CY161,DA161:DK161)</f>
        <v>0</v>
      </c>
      <c r="H161" s="49">
        <f>SUM(V161,AJ161,AX161,BL161,BZ161,CN161,CZ161,DL161)</f>
        <v>0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8"/>
      <c r="T161" s="148"/>
      <c r="U161" s="148"/>
      <c r="V161" s="149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8"/>
      <c r="AH161" s="148"/>
      <c r="AI161" s="148"/>
      <c r="AJ161" s="149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8"/>
      <c r="AV161" s="148"/>
      <c r="AW161" s="148"/>
      <c r="AX161" s="149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8"/>
      <c r="BJ161" s="148"/>
      <c r="BK161" s="148"/>
      <c r="BL161" s="149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8"/>
      <c r="BX161" s="148"/>
      <c r="BY161" s="148"/>
      <c r="BZ161" s="149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8"/>
      <c r="CL161" s="148"/>
      <c r="CM161" s="148"/>
      <c r="CN161" s="149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1"/>
      <c r="CZ161" s="82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1"/>
      <c r="DL161" s="82"/>
    </row>
    <row r="162" spans="1:118" s="17" customFormat="1" ht="15.75" x14ac:dyDescent="0.25">
      <c r="B162" s="252" t="s">
        <v>18</v>
      </c>
      <c r="C162" s="253"/>
      <c r="D162" s="254"/>
      <c r="E162" s="254"/>
      <c r="F162" s="255"/>
      <c r="G162" s="50">
        <v>720</v>
      </c>
      <c r="H162" s="50">
        <v>27</v>
      </c>
      <c r="I162" s="190">
        <f>SUM(I158:I161)</f>
        <v>0</v>
      </c>
      <c r="J162" s="190">
        <f t="shared" ref="J162:U162" si="22">SUM(J158:J161)</f>
        <v>0</v>
      </c>
      <c r="K162" s="190">
        <f t="shared" si="22"/>
        <v>0</v>
      </c>
      <c r="L162" s="190">
        <f t="shared" si="22"/>
        <v>0</v>
      </c>
      <c r="M162" s="190">
        <f t="shared" si="22"/>
        <v>0</v>
      </c>
      <c r="N162" s="190">
        <f t="shared" si="22"/>
        <v>0</v>
      </c>
      <c r="O162" s="190">
        <f t="shared" si="22"/>
        <v>0</v>
      </c>
      <c r="P162" s="190">
        <f t="shared" si="22"/>
        <v>0</v>
      </c>
      <c r="Q162" s="190">
        <f t="shared" si="22"/>
        <v>0</v>
      </c>
      <c r="R162" s="190">
        <f t="shared" si="22"/>
        <v>0</v>
      </c>
      <c r="S162" s="190">
        <f t="shared" si="22"/>
        <v>0</v>
      </c>
      <c r="T162" s="190">
        <f t="shared" si="22"/>
        <v>0</v>
      </c>
      <c r="U162" s="190">
        <f t="shared" si="22"/>
        <v>0</v>
      </c>
      <c r="V162" s="191">
        <f>SUM(V158:V161)</f>
        <v>0</v>
      </c>
      <c r="W162" s="190">
        <f t="shared" ref="W162:AI162" si="23">SUM(W158:W161)</f>
        <v>0</v>
      </c>
      <c r="X162" s="190">
        <f t="shared" si="23"/>
        <v>0</v>
      </c>
      <c r="Y162" s="192">
        <f>SUM(Y158:Y161)</f>
        <v>0</v>
      </c>
      <c r="Z162" s="190">
        <f t="shared" si="23"/>
        <v>0</v>
      </c>
      <c r="AA162" s="192">
        <f>SUM(AA158:AA161)</f>
        <v>0</v>
      </c>
      <c r="AB162" s="190">
        <f t="shared" si="23"/>
        <v>0</v>
      </c>
      <c r="AC162" s="190">
        <f t="shared" si="23"/>
        <v>0</v>
      </c>
      <c r="AD162" s="190">
        <f t="shared" si="23"/>
        <v>0</v>
      </c>
      <c r="AE162" s="190">
        <f t="shared" si="23"/>
        <v>0</v>
      </c>
      <c r="AF162" s="190">
        <f t="shared" si="23"/>
        <v>0</v>
      </c>
      <c r="AG162" s="190"/>
      <c r="AH162" s="190"/>
      <c r="AI162" s="190">
        <f t="shared" si="23"/>
        <v>0</v>
      </c>
      <c r="AJ162" s="193">
        <f>SUM(AJ158:AJ161)</f>
        <v>0</v>
      </c>
      <c r="AK162" s="190">
        <f t="shared" ref="AK162:AW162" si="24">SUM(AK158:AK161)</f>
        <v>0</v>
      </c>
      <c r="AL162" s="190">
        <f t="shared" si="24"/>
        <v>0</v>
      </c>
      <c r="AM162" s="190">
        <f t="shared" si="24"/>
        <v>0</v>
      </c>
      <c r="AN162" s="190">
        <f t="shared" si="24"/>
        <v>0</v>
      </c>
      <c r="AO162" s="190">
        <f t="shared" si="24"/>
        <v>0</v>
      </c>
      <c r="AP162" s="190">
        <f t="shared" si="24"/>
        <v>0</v>
      </c>
      <c r="AQ162" s="190">
        <f t="shared" si="24"/>
        <v>0</v>
      </c>
      <c r="AR162" s="190">
        <f t="shared" si="24"/>
        <v>0</v>
      </c>
      <c r="AS162" s="190">
        <f t="shared" si="24"/>
        <v>0</v>
      </c>
      <c r="AT162" s="190">
        <f t="shared" si="24"/>
        <v>0</v>
      </c>
      <c r="AU162" s="190">
        <f t="shared" si="24"/>
        <v>0</v>
      </c>
      <c r="AV162" s="190">
        <f t="shared" si="24"/>
        <v>0</v>
      </c>
      <c r="AW162" s="190">
        <f t="shared" si="24"/>
        <v>0</v>
      </c>
      <c r="AX162" s="194">
        <f>SUM(AX158:AX161)</f>
        <v>0</v>
      </c>
      <c r="AY162" s="190">
        <f t="shared" ref="AY162:BK162" si="25">SUM(AY158:AY161)</f>
        <v>0</v>
      </c>
      <c r="AZ162" s="190">
        <f t="shared" si="25"/>
        <v>0</v>
      </c>
      <c r="BA162" s="190">
        <f t="shared" si="25"/>
        <v>0</v>
      </c>
      <c r="BB162" s="190">
        <f t="shared" si="25"/>
        <v>0</v>
      </c>
      <c r="BC162" s="190">
        <f t="shared" si="25"/>
        <v>0</v>
      </c>
      <c r="BD162" s="190">
        <f t="shared" si="25"/>
        <v>0</v>
      </c>
      <c r="BE162" s="190">
        <f t="shared" si="25"/>
        <v>0</v>
      </c>
      <c r="BF162" s="190">
        <f t="shared" si="25"/>
        <v>0</v>
      </c>
      <c r="BG162" s="190">
        <f t="shared" si="25"/>
        <v>0</v>
      </c>
      <c r="BH162" s="190">
        <f t="shared" si="25"/>
        <v>0</v>
      </c>
      <c r="BI162" s="190">
        <f t="shared" si="25"/>
        <v>0</v>
      </c>
      <c r="BJ162" s="190">
        <f t="shared" si="25"/>
        <v>0</v>
      </c>
      <c r="BK162" s="190">
        <f t="shared" si="25"/>
        <v>720</v>
      </c>
      <c r="BL162" s="194">
        <v>27</v>
      </c>
      <c r="BM162" s="190">
        <f t="shared" ref="BM162:BY162" si="26">SUM(BM158:BM161)</f>
        <v>0</v>
      </c>
      <c r="BN162" s="190">
        <f t="shared" si="26"/>
        <v>0</v>
      </c>
      <c r="BO162" s="190">
        <f t="shared" si="26"/>
        <v>0</v>
      </c>
      <c r="BP162" s="190">
        <f t="shared" si="26"/>
        <v>0</v>
      </c>
      <c r="BQ162" s="190">
        <f t="shared" si="26"/>
        <v>0</v>
      </c>
      <c r="BR162" s="190">
        <f t="shared" si="26"/>
        <v>0</v>
      </c>
      <c r="BS162" s="190">
        <f t="shared" si="26"/>
        <v>0</v>
      </c>
      <c r="BT162" s="190">
        <f t="shared" si="26"/>
        <v>0</v>
      </c>
      <c r="BU162" s="190">
        <f t="shared" si="26"/>
        <v>0</v>
      </c>
      <c r="BV162" s="190">
        <f t="shared" si="26"/>
        <v>0</v>
      </c>
      <c r="BW162" s="190">
        <f t="shared" si="26"/>
        <v>0</v>
      </c>
      <c r="BX162" s="190">
        <f t="shared" si="26"/>
        <v>0</v>
      </c>
      <c r="BY162" s="190">
        <f t="shared" si="26"/>
        <v>0</v>
      </c>
      <c r="BZ162" s="194">
        <f>SUM(BZ158:BZ161)</f>
        <v>0</v>
      </c>
      <c r="CA162" s="190">
        <f t="shared" ref="CA162:CM162" si="27">SUM(CA158:CA161)</f>
        <v>0</v>
      </c>
      <c r="CB162" s="190">
        <f t="shared" si="27"/>
        <v>0</v>
      </c>
      <c r="CC162" s="190">
        <f t="shared" si="27"/>
        <v>0</v>
      </c>
      <c r="CD162" s="190">
        <f t="shared" si="27"/>
        <v>0</v>
      </c>
      <c r="CE162" s="190">
        <f t="shared" si="27"/>
        <v>0</v>
      </c>
      <c r="CF162" s="190">
        <f t="shared" si="27"/>
        <v>0</v>
      </c>
      <c r="CG162" s="190">
        <f t="shared" si="27"/>
        <v>0</v>
      </c>
      <c r="CH162" s="190">
        <f t="shared" si="27"/>
        <v>0</v>
      </c>
      <c r="CI162" s="190">
        <f t="shared" si="27"/>
        <v>0</v>
      </c>
      <c r="CJ162" s="190">
        <f t="shared" si="27"/>
        <v>0</v>
      </c>
      <c r="CK162" s="190">
        <f t="shared" si="27"/>
        <v>0</v>
      </c>
      <c r="CL162" s="190">
        <f t="shared" si="27"/>
        <v>0</v>
      </c>
      <c r="CM162" s="190">
        <f t="shared" si="27"/>
        <v>0</v>
      </c>
      <c r="CN162" s="194">
        <f>SUM(CN158:CN161)</f>
        <v>0</v>
      </c>
      <c r="CO162" s="183">
        <f t="shared" ref="CO162:CY162" si="28">SUM(CO158:CO161)</f>
        <v>0</v>
      </c>
      <c r="CP162" s="25">
        <f t="shared" si="28"/>
        <v>0</v>
      </c>
      <c r="CQ162" s="25">
        <f t="shared" si="28"/>
        <v>0</v>
      </c>
      <c r="CR162" s="25">
        <f t="shared" si="28"/>
        <v>0</v>
      </c>
      <c r="CS162" s="25">
        <f t="shared" si="28"/>
        <v>0</v>
      </c>
      <c r="CT162" s="25">
        <f t="shared" si="28"/>
        <v>0</v>
      </c>
      <c r="CU162" s="25">
        <f t="shared" si="28"/>
        <v>0</v>
      </c>
      <c r="CV162" s="25">
        <f t="shared" si="28"/>
        <v>0</v>
      </c>
      <c r="CW162" s="25">
        <f t="shared" si="28"/>
        <v>0</v>
      </c>
      <c r="CX162" s="25">
        <f t="shared" si="28"/>
        <v>0</v>
      </c>
      <c r="CY162" s="25">
        <f t="shared" si="28"/>
        <v>0</v>
      </c>
      <c r="CZ162" s="24">
        <f>SUM(CZ158:CZ161)</f>
        <v>0</v>
      </c>
      <c r="DA162" s="25">
        <f t="shared" ref="DA162:DK162" si="29">SUM(DA158:DA161)</f>
        <v>0</v>
      </c>
      <c r="DB162" s="25">
        <f t="shared" si="29"/>
        <v>0</v>
      </c>
      <c r="DC162" s="25">
        <f t="shared" si="29"/>
        <v>0</v>
      </c>
      <c r="DD162" s="25">
        <f t="shared" si="29"/>
        <v>0</v>
      </c>
      <c r="DE162" s="25">
        <f t="shared" si="29"/>
        <v>0</v>
      </c>
      <c r="DF162" s="25">
        <f t="shared" si="29"/>
        <v>0</v>
      </c>
      <c r="DG162" s="25">
        <f t="shared" si="29"/>
        <v>0</v>
      </c>
      <c r="DH162" s="25">
        <f t="shared" si="29"/>
        <v>0</v>
      </c>
      <c r="DI162" s="25">
        <f t="shared" si="29"/>
        <v>0</v>
      </c>
      <c r="DJ162" s="25">
        <f t="shared" si="29"/>
        <v>0</v>
      </c>
      <c r="DK162" s="25">
        <f t="shared" si="29"/>
        <v>0</v>
      </c>
      <c r="DL162" s="24">
        <f>SUM(DL158:DL161)</f>
        <v>0</v>
      </c>
    </row>
    <row r="163" spans="1:118" s="17" customFormat="1" ht="15.75" x14ac:dyDescent="0.25">
      <c r="B163" s="309" t="s">
        <v>71</v>
      </c>
      <c r="C163" s="310"/>
      <c r="D163" s="310"/>
      <c r="E163" s="310"/>
      <c r="F163" s="310"/>
      <c r="G163" s="310"/>
      <c r="H163" s="310"/>
      <c r="I163" s="316" t="s">
        <v>78</v>
      </c>
      <c r="J163" s="317"/>
      <c r="K163" s="317"/>
      <c r="L163" s="317"/>
      <c r="M163" s="317"/>
      <c r="N163" s="317"/>
      <c r="O163" s="317"/>
      <c r="P163" s="317"/>
      <c r="Q163" s="317"/>
      <c r="R163" s="317"/>
      <c r="S163" s="318"/>
      <c r="T163" s="176">
        <f>SUM(I162:U162)</f>
        <v>0</v>
      </c>
      <c r="U163" s="142" t="s">
        <v>79</v>
      </c>
      <c r="V163" s="175">
        <f>V162</f>
        <v>0</v>
      </c>
      <c r="W163" s="201" t="s">
        <v>80</v>
      </c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176">
        <f>SUM(W162:AI162)</f>
        <v>0</v>
      </c>
      <c r="AI163" s="177" t="s">
        <v>79</v>
      </c>
      <c r="AJ163" s="195">
        <f>AJ162</f>
        <v>0</v>
      </c>
      <c r="AK163" s="201" t="s">
        <v>81</v>
      </c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176">
        <f>SUM(AK162:AW162)</f>
        <v>0</v>
      </c>
      <c r="AW163" s="177" t="s">
        <v>79</v>
      </c>
      <c r="AX163" s="182">
        <f>AX162</f>
        <v>0</v>
      </c>
      <c r="AY163" s="201" t="s">
        <v>82</v>
      </c>
      <c r="AZ163" s="201"/>
      <c r="BA163" s="201"/>
      <c r="BB163" s="201"/>
      <c r="BC163" s="201"/>
      <c r="BD163" s="201"/>
      <c r="BE163" s="201"/>
      <c r="BF163" s="201"/>
      <c r="BG163" s="201"/>
      <c r="BH163" s="201"/>
      <c r="BI163" s="201"/>
      <c r="BJ163" s="176">
        <f>SUM(AY162:BK162)</f>
        <v>720</v>
      </c>
      <c r="BK163" s="177" t="s">
        <v>79</v>
      </c>
      <c r="BL163" s="182">
        <f>BL162</f>
        <v>27</v>
      </c>
      <c r="BM163" s="201" t="s">
        <v>83</v>
      </c>
      <c r="BN163" s="201"/>
      <c r="BO163" s="201"/>
      <c r="BP163" s="201"/>
      <c r="BQ163" s="201"/>
      <c r="BR163" s="201"/>
      <c r="BS163" s="201"/>
      <c r="BT163" s="201"/>
      <c r="BU163" s="201"/>
      <c r="BV163" s="201"/>
      <c r="BW163" s="201"/>
      <c r="BX163" s="176">
        <f>SUM(BM162:BY162)</f>
        <v>0</v>
      </c>
      <c r="BY163" s="177" t="s">
        <v>79</v>
      </c>
      <c r="BZ163" s="182">
        <f>BZ162</f>
        <v>0</v>
      </c>
      <c r="CA163" s="201" t="s">
        <v>84</v>
      </c>
      <c r="CB163" s="201"/>
      <c r="CC163" s="201"/>
      <c r="CD163" s="201"/>
      <c r="CE163" s="201"/>
      <c r="CF163" s="201"/>
      <c r="CG163" s="201"/>
      <c r="CH163" s="201"/>
      <c r="CI163" s="201"/>
      <c r="CJ163" s="201"/>
      <c r="CK163" s="201"/>
      <c r="CL163" s="176">
        <f>SUM(CA162:CM162)</f>
        <v>0</v>
      </c>
      <c r="CM163" s="177" t="s">
        <v>79</v>
      </c>
      <c r="CN163" s="182">
        <f>CN162</f>
        <v>0</v>
      </c>
      <c r="CO163" s="305" t="s">
        <v>85</v>
      </c>
      <c r="CP163" s="305"/>
      <c r="CQ163" s="305"/>
      <c r="CR163" s="305"/>
      <c r="CS163" s="305"/>
      <c r="CT163" s="305"/>
      <c r="CU163" s="305"/>
      <c r="CV163" s="305"/>
      <c r="CW163" s="303">
        <f>SUM(CO162:CY162)</f>
        <v>0</v>
      </c>
      <c r="CX163" s="304"/>
      <c r="CY163" s="26" t="s">
        <v>79</v>
      </c>
      <c r="CZ163" s="52">
        <f>CZ162</f>
        <v>0</v>
      </c>
      <c r="DA163" s="315" t="s">
        <v>86</v>
      </c>
      <c r="DB163" s="305"/>
      <c r="DC163" s="305"/>
      <c r="DD163" s="305"/>
      <c r="DE163" s="305"/>
      <c r="DF163" s="305"/>
      <c r="DG163" s="305"/>
      <c r="DH163" s="305"/>
      <c r="DI163" s="303">
        <f>SUM(DA162:DK162)</f>
        <v>0</v>
      </c>
      <c r="DJ163" s="304"/>
      <c r="DK163" s="26" t="s">
        <v>79</v>
      </c>
      <c r="DL163" s="52">
        <f>DL162</f>
        <v>0</v>
      </c>
    </row>
    <row r="164" spans="1:118" s="17" customFormat="1" ht="16.5" thickBot="1" x14ac:dyDescent="0.3">
      <c r="B164" s="277" t="s">
        <v>97</v>
      </c>
      <c r="C164" s="278"/>
      <c r="D164" s="279"/>
      <c r="E164" s="279"/>
      <c r="F164" s="280"/>
      <c r="G164" s="51">
        <f>SUBTOTAL(9,G33,G48,G82,G144,G150,G154,G162)</f>
        <v>2047</v>
      </c>
      <c r="H164" s="174">
        <f>SUBTOTAL(9,H33,H48,H82,H144,H150,H154,H162)</f>
        <v>180</v>
      </c>
      <c r="I164" s="201" t="s">
        <v>87</v>
      </c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176">
        <f>SUM(T156,T163)</f>
        <v>257</v>
      </c>
      <c r="U164" s="196" t="s">
        <v>79</v>
      </c>
      <c r="V164" s="175">
        <f>SUM(V156,V163)</f>
        <v>30</v>
      </c>
      <c r="W164" s="201" t="s">
        <v>94</v>
      </c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176">
        <f>SUM(AH156,AH163)</f>
        <v>280</v>
      </c>
      <c r="AI164" s="197" t="s">
        <v>79</v>
      </c>
      <c r="AJ164" s="195">
        <f>SUM(AJ156,AJ163)</f>
        <v>30</v>
      </c>
      <c r="AK164" s="201" t="s">
        <v>93</v>
      </c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176">
        <f>SUM(AV156,AV163)</f>
        <v>290</v>
      </c>
      <c r="AW164" s="197" t="s">
        <v>79</v>
      </c>
      <c r="AX164" s="182">
        <f>SUM(AX156,AX163)</f>
        <v>33</v>
      </c>
      <c r="AY164" s="201" t="s">
        <v>92</v>
      </c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176">
        <f>SUM(BJ156,BJ163)</f>
        <v>720</v>
      </c>
      <c r="BK164" s="197" t="s">
        <v>79</v>
      </c>
      <c r="BL164" s="182">
        <f>SUM(BL156,BL163)</f>
        <v>27</v>
      </c>
      <c r="BM164" s="201" t="s">
        <v>91</v>
      </c>
      <c r="BN164" s="201"/>
      <c r="BO164" s="201"/>
      <c r="BP164" s="201"/>
      <c r="BQ164" s="201"/>
      <c r="BR164" s="201"/>
      <c r="BS164" s="201"/>
      <c r="BT164" s="201"/>
      <c r="BU164" s="201"/>
      <c r="BV164" s="201"/>
      <c r="BW164" s="201"/>
      <c r="BX164" s="176">
        <f>SUM(BX156,BX163)</f>
        <v>250</v>
      </c>
      <c r="BY164" s="197" t="s">
        <v>79</v>
      </c>
      <c r="BZ164" s="182">
        <f>SUM(BZ156,BZ163)</f>
        <v>31</v>
      </c>
      <c r="CA164" s="201" t="s">
        <v>90</v>
      </c>
      <c r="CB164" s="201"/>
      <c r="CC164" s="201"/>
      <c r="CD164" s="201"/>
      <c r="CE164" s="201"/>
      <c r="CF164" s="201"/>
      <c r="CG164" s="201"/>
      <c r="CH164" s="201"/>
      <c r="CI164" s="201"/>
      <c r="CJ164" s="201"/>
      <c r="CK164" s="201"/>
      <c r="CL164" s="176">
        <f>SUM(CL156,CL163)</f>
        <v>250</v>
      </c>
      <c r="CM164" s="197" t="s">
        <v>79</v>
      </c>
      <c r="CN164" s="182">
        <f>SUM(CN156,CN163)</f>
        <v>29</v>
      </c>
      <c r="CO164" s="305" t="s">
        <v>89</v>
      </c>
      <c r="CP164" s="305"/>
      <c r="CQ164" s="305"/>
      <c r="CR164" s="305"/>
      <c r="CS164" s="305"/>
      <c r="CT164" s="305"/>
      <c r="CU164" s="305"/>
      <c r="CV164" s="305"/>
      <c r="CW164" s="283">
        <f>SUM(CW156,CW163)</f>
        <v>0</v>
      </c>
      <c r="CX164" s="283"/>
      <c r="CY164" s="28" t="s">
        <v>79</v>
      </c>
      <c r="CZ164" s="53">
        <f>SUM(CZ156,CZ163)</f>
        <v>0</v>
      </c>
      <c r="DA164" s="315" t="s">
        <v>88</v>
      </c>
      <c r="DB164" s="305"/>
      <c r="DC164" s="305"/>
      <c r="DD164" s="305"/>
      <c r="DE164" s="305"/>
      <c r="DF164" s="305"/>
      <c r="DG164" s="305"/>
      <c r="DH164" s="305"/>
      <c r="DI164" s="283">
        <f>SUM(DI156,DI163)</f>
        <v>0</v>
      </c>
      <c r="DJ164" s="283"/>
      <c r="DK164" s="28" t="s">
        <v>79</v>
      </c>
      <c r="DL164" s="53">
        <f>SUM(DL156,DL163)</f>
        <v>0</v>
      </c>
    </row>
    <row r="165" spans="1:118" ht="13.5" thickTop="1" x14ac:dyDescent="0.2"/>
    <row r="166" spans="1:118" x14ac:dyDescent="0.2">
      <c r="A166" s="281" t="s">
        <v>45</v>
      </c>
      <c r="B166" s="282"/>
      <c r="C166" s="200" t="s">
        <v>244</v>
      </c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184"/>
      <c r="CP166" s="184"/>
      <c r="CQ166" s="184"/>
      <c r="CR166" s="184"/>
      <c r="CS166" s="184"/>
      <c r="CT166" s="184"/>
      <c r="CU166" s="184"/>
      <c r="CV166" s="184"/>
      <c r="CW166" s="184"/>
      <c r="CX166" s="184"/>
      <c r="CY166" s="184"/>
      <c r="CZ166" s="184"/>
      <c r="DA166" s="184"/>
      <c r="DB166" s="184"/>
      <c r="DC166" s="184"/>
      <c r="DD166" s="184"/>
      <c r="DE166" s="184"/>
      <c r="DF166" s="184"/>
      <c r="DG166" s="184"/>
      <c r="DH166" s="184"/>
      <c r="DI166" s="184"/>
      <c r="DJ166" s="184"/>
      <c r="DK166" s="184"/>
      <c r="DL166" s="184"/>
      <c r="DM166" s="184"/>
      <c r="DN166" s="184"/>
    </row>
    <row r="167" spans="1:118" x14ac:dyDescent="0.2">
      <c r="A167" s="29"/>
      <c r="B167" s="27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</row>
    <row r="168" spans="1:118" x14ac:dyDescent="0.2">
      <c r="A168" s="249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50"/>
      <c r="X168" s="250"/>
      <c r="Y168" s="250"/>
      <c r="Z168" s="250"/>
      <c r="AA168" s="250"/>
      <c r="AB168" s="250"/>
      <c r="AC168" s="250"/>
      <c r="AD168" s="250"/>
      <c r="AE168" s="250"/>
      <c r="AF168" s="250"/>
      <c r="AG168" s="250"/>
      <c r="AH168" s="250"/>
      <c r="AI168" s="250"/>
      <c r="AJ168" s="250"/>
      <c r="AK168" s="250"/>
      <c r="AL168" s="250"/>
      <c r="AM168" s="250"/>
      <c r="AN168" s="250"/>
      <c r="AO168" s="250"/>
      <c r="AP168" s="250"/>
      <c r="AQ168" s="250"/>
      <c r="AR168" s="250"/>
      <c r="AS168" s="250"/>
      <c r="AT168" s="250"/>
      <c r="AU168" s="250"/>
      <c r="AV168" s="250"/>
      <c r="AW168" s="250"/>
      <c r="AX168" s="250"/>
      <c r="AY168" s="250"/>
      <c r="AZ168" s="250"/>
      <c r="BA168" s="250"/>
      <c r="BB168" s="250"/>
      <c r="BC168" s="250"/>
      <c r="BD168" s="250"/>
      <c r="BE168" s="250"/>
      <c r="BF168" s="250"/>
      <c r="BG168" s="250"/>
      <c r="BH168" s="250"/>
      <c r="BI168" s="250"/>
      <c r="BJ168" s="250"/>
      <c r="BK168" s="250"/>
      <c r="BL168" s="250"/>
      <c r="BM168" s="250"/>
      <c r="BN168" s="250"/>
      <c r="BO168" s="250"/>
      <c r="BP168" s="250"/>
      <c r="BQ168" s="250"/>
      <c r="BR168" s="250"/>
      <c r="BS168" s="250"/>
      <c r="BT168" s="250"/>
      <c r="BU168" s="250"/>
      <c r="BV168" s="250"/>
      <c r="BW168" s="250"/>
      <c r="BX168" s="250"/>
      <c r="BY168" s="250"/>
      <c r="BZ168" s="250"/>
      <c r="CA168" s="250"/>
      <c r="CB168" s="250"/>
      <c r="CC168" s="250"/>
      <c r="CD168" s="250"/>
      <c r="CE168" s="250"/>
      <c r="CF168" s="250"/>
      <c r="CG168" s="250"/>
      <c r="CH168" s="250"/>
      <c r="CI168" s="250"/>
      <c r="CJ168" s="250"/>
      <c r="CK168" s="250"/>
      <c r="CL168" s="250"/>
      <c r="CM168" s="250"/>
      <c r="CN168" s="250"/>
      <c r="CO168" s="250"/>
      <c r="CP168" s="250"/>
      <c r="CQ168" s="250"/>
      <c r="CR168" s="250"/>
      <c r="CS168" s="250"/>
      <c r="CT168" s="250"/>
      <c r="CU168" s="250"/>
      <c r="CV168" s="250"/>
      <c r="CW168" s="250"/>
      <c r="CX168" s="250"/>
      <c r="CY168" s="250"/>
      <c r="CZ168" s="250"/>
      <c r="DA168" s="250"/>
      <c r="DB168" s="250"/>
      <c r="DC168" s="250"/>
      <c r="DD168" s="250"/>
      <c r="DE168" s="250"/>
      <c r="DF168" s="250"/>
      <c r="DG168" s="250"/>
      <c r="DH168" s="250"/>
      <c r="DI168" s="250"/>
      <c r="DJ168" s="250"/>
      <c r="DK168" s="250"/>
      <c r="DL168" s="251"/>
    </row>
    <row r="169" spans="1:118" ht="30.75" customHeight="1" x14ac:dyDescent="0.2">
      <c r="A169" s="299" t="s">
        <v>260</v>
      </c>
      <c r="B169" s="300"/>
      <c r="C169" s="300"/>
      <c r="D169" s="300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0"/>
      <c r="BD169" s="300"/>
      <c r="BE169" s="300"/>
      <c r="BF169" s="300"/>
      <c r="BG169" s="300"/>
      <c r="BH169" s="300"/>
      <c r="BI169" s="300"/>
      <c r="BJ169" s="300"/>
      <c r="BK169" s="300"/>
      <c r="BL169" s="300"/>
      <c r="BM169" s="300"/>
      <c r="BN169" s="300"/>
      <c r="BO169" s="300"/>
      <c r="BP169" s="300"/>
      <c r="BQ169" s="300"/>
      <c r="BR169" s="300"/>
      <c r="BS169" s="300"/>
      <c r="BT169" s="300"/>
      <c r="BU169" s="300"/>
      <c r="BV169" s="300"/>
      <c r="BW169" s="300"/>
      <c r="BX169" s="300"/>
      <c r="BY169" s="300"/>
      <c r="BZ169" s="300"/>
      <c r="CA169" s="300"/>
      <c r="CB169" s="300"/>
      <c r="CC169" s="300"/>
      <c r="CD169" s="300"/>
      <c r="CE169" s="300"/>
      <c r="CF169" s="300"/>
      <c r="CG169" s="300"/>
      <c r="CH169" s="300"/>
      <c r="CI169" s="300"/>
      <c r="CJ169" s="300"/>
      <c r="CK169" s="300"/>
      <c r="CL169" s="300"/>
      <c r="CM169" s="300"/>
      <c r="CN169" s="300"/>
      <c r="CO169" s="300"/>
      <c r="CP169" s="300"/>
      <c r="CQ169" s="300"/>
      <c r="CR169" s="300"/>
      <c r="CS169" s="300"/>
      <c r="CT169" s="300"/>
      <c r="CU169" s="300"/>
      <c r="CV169" s="300"/>
      <c r="CW169" s="300"/>
      <c r="CX169" s="300"/>
      <c r="CY169" s="300"/>
      <c r="CZ169" s="300"/>
      <c r="DA169" s="300"/>
      <c r="DB169" s="300"/>
      <c r="DC169" s="300"/>
      <c r="DD169" s="300"/>
      <c r="DE169" s="300"/>
      <c r="DF169" s="300"/>
      <c r="DG169" s="300"/>
      <c r="DH169" s="300"/>
      <c r="DI169" s="300"/>
      <c r="DJ169" s="300"/>
      <c r="DK169" s="300"/>
      <c r="DL169" s="301"/>
    </row>
    <row r="170" spans="1:118" x14ac:dyDescent="0.2">
      <c r="A170" s="302"/>
      <c r="B170" s="300"/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0"/>
      <c r="Z170" s="300"/>
      <c r="AA170" s="300"/>
      <c r="AB170" s="300"/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  <c r="AQ170" s="300"/>
      <c r="AR170" s="300"/>
      <c r="AS170" s="300"/>
      <c r="AT170" s="300"/>
      <c r="AU170" s="300"/>
      <c r="AV170" s="300"/>
      <c r="AW170" s="300"/>
      <c r="AX170" s="300"/>
      <c r="AY170" s="300"/>
      <c r="AZ170" s="300"/>
      <c r="BA170" s="300"/>
      <c r="BB170" s="300"/>
      <c r="BC170" s="300"/>
      <c r="BD170" s="300"/>
      <c r="BE170" s="300"/>
      <c r="BF170" s="300"/>
      <c r="BG170" s="300"/>
      <c r="BH170" s="300"/>
      <c r="BI170" s="300"/>
      <c r="BJ170" s="300"/>
      <c r="BK170" s="300"/>
      <c r="BL170" s="300"/>
      <c r="BM170" s="300"/>
      <c r="BN170" s="300"/>
      <c r="BO170" s="300"/>
      <c r="BP170" s="300"/>
      <c r="BQ170" s="300"/>
      <c r="BR170" s="300"/>
      <c r="BS170" s="300"/>
      <c r="BT170" s="300"/>
      <c r="BU170" s="300"/>
      <c r="BV170" s="300"/>
      <c r="BW170" s="300"/>
      <c r="BX170" s="300"/>
      <c r="BY170" s="300"/>
      <c r="BZ170" s="300"/>
      <c r="CA170" s="300"/>
      <c r="CB170" s="300"/>
      <c r="CC170" s="300"/>
      <c r="CD170" s="300"/>
      <c r="CE170" s="300"/>
      <c r="CF170" s="300"/>
      <c r="CG170" s="300"/>
      <c r="CH170" s="300"/>
      <c r="CI170" s="300"/>
      <c r="CJ170" s="300"/>
      <c r="CK170" s="300"/>
      <c r="CL170" s="300"/>
      <c r="CM170" s="300"/>
      <c r="CN170" s="300"/>
      <c r="CO170" s="300"/>
      <c r="CP170" s="300"/>
      <c r="CQ170" s="300"/>
      <c r="CR170" s="300"/>
      <c r="CS170" s="300"/>
      <c r="CT170" s="300"/>
      <c r="CU170" s="300"/>
      <c r="CV170" s="300"/>
      <c r="CW170" s="300"/>
      <c r="CX170" s="300"/>
      <c r="CY170" s="300"/>
      <c r="CZ170" s="300"/>
      <c r="DA170" s="300"/>
      <c r="DB170" s="300"/>
      <c r="DC170" s="300"/>
      <c r="DD170" s="300"/>
      <c r="DE170" s="300"/>
      <c r="DF170" s="300"/>
      <c r="DG170" s="300"/>
      <c r="DH170" s="300"/>
      <c r="DI170" s="300"/>
      <c r="DJ170" s="300"/>
      <c r="DK170" s="300"/>
      <c r="DL170" s="301"/>
    </row>
    <row r="171" spans="1:118" x14ac:dyDescent="0.2">
      <c r="A171" s="302"/>
      <c r="B171" s="300"/>
      <c r="C171" s="300"/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0"/>
      <c r="AB171" s="300"/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300"/>
      <c r="AV171" s="300"/>
      <c r="AW171" s="300"/>
      <c r="AX171" s="300"/>
      <c r="AY171" s="300"/>
      <c r="AZ171" s="300"/>
      <c r="BA171" s="300"/>
      <c r="BB171" s="300"/>
      <c r="BC171" s="300"/>
      <c r="BD171" s="300"/>
      <c r="BE171" s="300"/>
      <c r="BF171" s="300"/>
      <c r="BG171" s="300"/>
      <c r="BH171" s="300"/>
      <c r="BI171" s="300"/>
      <c r="BJ171" s="300"/>
      <c r="BK171" s="300"/>
      <c r="BL171" s="300"/>
      <c r="BM171" s="300"/>
      <c r="BN171" s="300"/>
      <c r="BO171" s="300"/>
      <c r="BP171" s="300"/>
      <c r="BQ171" s="300"/>
      <c r="BR171" s="300"/>
      <c r="BS171" s="300"/>
      <c r="BT171" s="300"/>
      <c r="BU171" s="300"/>
      <c r="BV171" s="300"/>
      <c r="BW171" s="300"/>
      <c r="BX171" s="300"/>
      <c r="BY171" s="300"/>
      <c r="BZ171" s="300"/>
      <c r="CA171" s="300"/>
      <c r="CB171" s="300"/>
      <c r="CC171" s="300"/>
      <c r="CD171" s="300"/>
      <c r="CE171" s="300"/>
      <c r="CF171" s="300"/>
      <c r="CG171" s="300"/>
      <c r="CH171" s="300"/>
      <c r="CI171" s="300"/>
      <c r="CJ171" s="300"/>
      <c r="CK171" s="300"/>
      <c r="CL171" s="300"/>
      <c r="CM171" s="300"/>
      <c r="CN171" s="300"/>
      <c r="CO171" s="300"/>
      <c r="CP171" s="300"/>
      <c r="CQ171" s="300"/>
      <c r="CR171" s="300"/>
      <c r="CS171" s="300"/>
      <c r="CT171" s="300"/>
      <c r="CU171" s="300"/>
      <c r="CV171" s="300"/>
      <c r="CW171" s="300"/>
      <c r="CX171" s="300"/>
      <c r="CY171" s="300"/>
      <c r="CZ171" s="300"/>
      <c r="DA171" s="300"/>
      <c r="DB171" s="300"/>
      <c r="DC171" s="300"/>
      <c r="DD171" s="300"/>
      <c r="DE171" s="300"/>
      <c r="DF171" s="300"/>
      <c r="DG171" s="300"/>
      <c r="DH171" s="300"/>
      <c r="DI171" s="300"/>
      <c r="DJ171" s="300"/>
      <c r="DK171" s="300"/>
      <c r="DL171" s="301"/>
    </row>
    <row r="172" spans="1:118" x14ac:dyDescent="0.2">
      <c r="A172" s="302"/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0"/>
      <c r="Z172" s="300"/>
      <c r="AA172" s="300"/>
      <c r="AB172" s="300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300"/>
      <c r="AV172" s="300"/>
      <c r="AW172" s="300"/>
      <c r="AX172" s="300"/>
      <c r="AY172" s="300"/>
      <c r="AZ172" s="300"/>
      <c r="BA172" s="300"/>
      <c r="BB172" s="300"/>
      <c r="BC172" s="300"/>
      <c r="BD172" s="300"/>
      <c r="BE172" s="300"/>
      <c r="BF172" s="300"/>
      <c r="BG172" s="300"/>
      <c r="BH172" s="300"/>
      <c r="BI172" s="300"/>
      <c r="BJ172" s="300"/>
      <c r="BK172" s="300"/>
      <c r="BL172" s="300"/>
      <c r="BM172" s="300"/>
      <c r="BN172" s="300"/>
      <c r="BO172" s="300"/>
      <c r="BP172" s="300"/>
      <c r="BQ172" s="300"/>
      <c r="BR172" s="300"/>
      <c r="BS172" s="300"/>
      <c r="BT172" s="300"/>
      <c r="BU172" s="300"/>
      <c r="BV172" s="300"/>
      <c r="BW172" s="300"/>
      <c r="BX172" s="300"/>
      <c r="BY172" s="300"/>
      <c r="BZ172" s="300"/>
      <c r="CA172" s="300"/>
      <c r="CB172" s="300"/>
      <c r="CC172" s="300"/>
      <c r="CD172" s="300"/>
      <c r="CE172" s="300"/>
      <c r="CF172" s="300"/>
      <c r="CG172" s="300"/>
      <c r="CH172" s="300"/>
      <c r="CI172" s="300"/>
      <c r="CJ172" s="300"/>
      <c r="CK172" s="300"/>
      <c r="CL172" s="300"/>
      <c r="CM172" s="300"/>
      <c r="CN172" s="300"/>
      <c r="CO172" s="300"/>
      <c r="CP172" s="300"/>
      <c r="CQ172" s="300"/>
      <c r="CR172" s="300"/>
      <c r="CS172" s="300"/>
      <c r="CT172" s="300"/>
      <c r="CU172" s="300"/>
      <c r="CV172" s="300"/>
      <c r="CW172" s="300"/>
      <c r="CX172" s="300"/>
      <c r="CY172" s="300"/>
      <c r="CZ172" s="300"/>
      <c r="DA172" s="300"/>
      <c r="DB172" s="300"/>
      <c r="DC172" s="300"/>
      <c r="DD172" s="300"/>
      <c r="DE172" s="300"/>
      <c r="DF172" s="300"/>
      <c r="DG172" s="300"/>
      <c r="DH172" s="300"/>
      <c r="DI172" s="300"/>
      <c r="DJ172" s="300"/>
      <c r="DK172" s="300"/>
      <c r="DL172" s="301"/>
    </row>
    <row r="173" spans="1:118" x14ac:dyDescent="0.2">
      <c r="A173" s="302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300"/>
      <c r="BC173" s="300"/>
      <c r="BD173" s="300"/>
      <c r="BE173" s="300"/>
      <c r="BF173" s="300"/>
      <c r="BG173" s="300"/>
      <c r="BH173" s="300"/>
      <c r="BI173" s="300"/>
      <c r="BJ173" s="300"/>
      <c r="BK173" s="300"/>
      <c r="BL173" s="300"/>
      <c r="BM173" s="300"/>
      <c r="BN173" s="300"/>
      <c r="BO173" s="300"/>
      <c r="BP173" s="300"/>
      <c r="BQ173" s="300"/>
      <c r="BR173" s="300"/>
      <c r="BS173" s="300"/>
      <c r="BT173" s="300"/>
      <c r="BU173" s="300"/>
      <c r="BV173" s="300"/>
      <c r="BW173" s="300"/>
      <c r="BX173" s="300"/>
      <c r="BY173" s="300"/>
      <c r="BZ173" s="300"/>
      <c r="CA173" s="300"/>
      <c r="CB173" s="300"/>
      <c r="CC173" s="300"/>
      <c r="CD173" s="300"/>
      <c r="CE173" s="300"/>
      <c r="CF173" s="300"/>
      <c r="CG173" s="300"/>
      <c r="CH173" s="300"/>
      <c r="CI173" s="300"/>
      <c r="CJ173" s="300"/>
      <c r="CK173" s="300"/>
      <c r="CL173" s="300"/>
      <c r="CM173" s="300"/>
      <c r="CN173" s="300"/>
      <c r="CO173" s="300"/>
      <c r="CP173" s="300"/>
      <c r="CQ173" s="300"/>
      <c r="CR173" s="300"/>
      <c r="CS173" s="300"/>
      <c r="CT173" s="300"/>
      <c r="CU173" s="300"/>
      <c r="CV173" s="300"/>
      <c r="CW173" s="300"/>
      <c r="CX173" s="300"/>
      <c r="CY173" s="300"/>
      <c r="CZ173" s="300"/>
      <c r="DA173" s="300"/>
      <c r="DB173" s="300"/>
      <c r="DC173" s="300"/>
      <c r="DD173" s="300"/>
      <c r="DE173" s="300"/>
      <c r="DF173" s="300"/>
      <c r="DG173" s="300"/>
      <c r="DH173" s="300"/>
      <c r="DI173" s="300"/>
      <c r="DJ173" s="300"/>
      <c r="DK173" s="300"/>
      <c r="DL173" s="301"/>
    </row>
    <row r="174" spans="1:118" x14ac:dyDescent="0.2">
      <c r="A174" s="296"/>
      <c r="B174" s="297"/>
      <c r="C174" s="297"/>
      <c r="D174" s="297"/>
      <c r="E174" s="297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297"/>
      <c r="Q174" s="297"/>
      <c r="R174" s="297"/>
      <c r="S174" s="297"/>
      <c r="T174" s="297"/>
      <c r="U174" s="297"/>
      <c r="V174" s="297"/>
      <c r="W174" s="297"/>
      <c r="X174" s="297"/>
      <c r="Y174" s="297"/>
      <c r="Z174" s="297"/>
      <c r="AA174" s="297"/>
      <c r="AB174" s="297"/>
      <c r="AC174" s="297"/>
      <c r="AD174" s="297"/>
      <c r="AE174" s="297"/>
      <c r="AF174" s="297"/>
      <c r="AG174" s="297"/>
      <c r="AH174" s="297"/>
      <c r="AI174" s="297"/>
      <c r="AJ174" s="297"/>
      <c r="AK174" s="297"/>
      <c r="AL174" s="297"/>
      <c r="AM174" s="297"/>
      <c r="AN174" s="297"/>
      <c r="AO174" s="297"/>
      <c r="AP174" s="297"/>
      <c r="AQ174" s="297"/>
      <c r="AR174" s="297"/>
      <c r="AS174" s="297"/>
      <c r="AT174" s="297"/>
      <c r="AU174" s="297"/>
      <c r="AV174" s="297"/>
      <c r="AW174" s="297"/>
      <c r="AX174" s="297"/>
      <c r="AY174" s="297"/>
      <c r="AZ174" s="297"/>
      <c r="BA174" s="297"/>
      <c r="BB174" s="297"/>
      <c r="BC174" s="297"/>
      <c r="BD174" s="297"/>
      <c r="BE174" s="297"/>
      <c r="BF174" s="297"/>
      <c r="BG174" s="297"/>
      <c r="BH174" s="297"/>
      <c r="BI174" s="297"/>
      <c r="BJ174" s="297"/>
      <c r="BK174" s="297"/>
      <c r="BL174" s="297"/>
      <c r="BM174" s="297"/>
      <c r="BN174" s="297"/>
      <c r="BO174" s="297"/>
      <c r="BP174" s="297"/>
      <c r="BQ174" s="297"/>
      <c r="BR174" s="297"/>
      <c r="BS174" s="297"/>
      <c r="BT174" s="297"/>
      <c r="BU174" s="297"/>
      <c r="BV174" s="297"/>
      <c r="BW174" s="297"/>
      <c r="BX174" s="297"/>
      <c r="BY174" s="297"/>
      <c r="BZ174" s="297"/>
      <c r="CA174" s="297"/>
      <c r="CB174" s="297"/>
      <c r="CC174" s="297"/>
      <c r="CD174" s="297"/>
      <c r="CE174" s="297"/>
      <c r="CF174" s="297"/>
      <c r="CG174" s="297"/>
      <c r="CH174" s="297"/>
      <c r="CI174" s="297"/>
      <c r="CJ174" s="297"/>
      <c r="CK174" s="297"/>
      <c r="CL174" s="297"/>
      <c r="CM174" s="297"/>
      <c r="CN174" s="297"/>
      <c r="CO174" s="297"/>
      <c r="CP174" s="297"/>
      <c r="CQ174" s="297"/>
      <c r="CR174" s="297"/>
      <c r="CS174" s="297"/>
      <c r="CT174" s="297"/>
      <c r="CU174" s="297"/>
      <c r="CV174" s="297"/>
      <c r="CW174" s="297"/>
      <c r="CX174" s="297"/>
      <c r="CY174" s="297"/>
      <c r="CZ174" s="297"/>
      <c r="DA174" s="297"/>
      <c r="DB174" s="297"/>
      <c r="DC174" s="297"/>
      <c r="DD174" s="297"/>
      <c r="DE174" s="297"/>
      <c r="DF174" s="297"/>
      <c r="DG174" s="297"/>
      <c r="DH174" s="297"/>
      <c r="DI174" s="297"/>
      <c r="DJ174" s="297"/>
      <c r="DK174" s="297"/>
      <c r="DL174" s="298"/>
    </row>
    <row r="216" spans="3:3" x14ac:dyDescent="0.2">
      <c r="C216" t="str">
        <f>UPPER(B216)</f>
        <v/>
      </c>
    </row>
  </sheetData>
  <sheetProtection insertRows="0"/>
  <mergeCells count="98">
    <mergeCell ref="B33:F33"/>
    <mergeCell ref="DA156:DH156"/>
    <mergeCell ref="CO156:CV156"/>
    <mergeCell ref="DI164:DJ164"/>
    <mergeCell ref="CW163:CX163"/>
    <mergeCell ref="DA163:DH163"/>
    <mergeCell ref="DA164:DH164"/>
    <mergeCell ref="B146:H146"/>
    <mergeCell ref="I163:S163"/>
    <mergeCell ref="DI156:DJ156"/>
    <mergeCell ref="DI163:DJ163"/>
    <mergeCell ref="CO164:CV164"/>
    <mergeCell ref="B157:H157"/>
    <mergeCell ref="CO163:CV163"/>
    <mergeCell ref="B156:F156"/>
    <mergeCell ref="B163:H163"/>
    <mergeCell ref="BM156:BW156"/>
    <mergeCell ref="W164:AG164"/>
    <mergeCell ref="AK163:AU163"/>
    <mergeCell ref="AK164:AU164"/>
    <mergeCell ref="A174:DL174"/>
    <mergeCell ref="A169:DL169"/>
    <mergeCell ref="A170:DL170"/>
    <mergeCell ref="A171:DL171"/>
    <mergeCell ref="A173:DL173"/>
    <mergeCell ref="A172:DL172"/>
    <mergeCell ref="W11:AI11"/>
    <mergeCell ref="B144:F144"/>
    <mergeCell ref="CW156:CX156"/>
    <mergeCell ref="B164:F164"/>
    <mergeCell ref="A166:B166"/>
    <mergeCell ref="CW164:CX164"/>
    <mergeCell ref="B151:H151"/>
    <mergeCell ref="B145:H145"/>
    <mergeCell ref="B155:H155"/>
    <mergeCell ref="B13:H13"/>
    <mergeCell ref="A1:C1"/>
    <mergeCell ref="B2:H2"/>
    <mergeCell ref="B3:H3"/>
    <mergeCell ref="B5:C5"/>
    <mergeCell ref="G5:H5"/>
    <mergeCell ref="D5:F5"/>
    <mergeCell ref="D10:F10"/>
    <mergeCell ref="I11:U11"/>
    <mergeCell ref="A168:DL168"/>
    <mergeCell ref="B162:F162"/>
    <mergeCell ref="B34:H34"/>
    <mergeCell ref="B48:F48"/>
    <mergeCell ref="B10:B12"/>
    <mergeCell ref="D11:D12"/>
    <mergeCell ref="C10:C12"/>
    <mergeCell ref="B49:H49"/>
    <mergeCell ref="F11:F12"/>
    <mergeCell ref="V11:V12"/>
    <mergeCell ref="B150:F150"/>
    <mergeCell ref="DA11:DK11"/>
    <mergeCell ref="E9:CN9"/>
    <mergeCell ref="E11:E12"/>
    <mergeCell ref="CO10:DL10"/>
    <mergeCell ref="H10:H12"/>
    <mergeCell ref="CZ11:CZ12"/>
    <mergeCell ref="DL11:DL12"/>
    <mergeCell ref="AY164:BI164"/>
    <mergeCell ref="BL11:BL12"/>
    <mergeCell ref="AY11:BK11"/>
    <mergeCell ref="I10:AJ10"/>
    <mergeCell ref="E6:CN6"/>
    <mergeCell ref="E7:CN7"/>
    <mergeCell ref="E8:L8"/>
    <mergeCell ref="AK10:BL10"/>
    <mergeCell ref="BM10:CN10"/>
    <mergeCell ref="G10:G12"/>
    <mergeCell ref="W163:AG163"/>
    <mergeCell ref="CO11:CY11"/>
    <mergeCell ref="AX11:AX12"/>
    <mergeCell ref="AK11:AW11"/>
    <mergeCell ref="CN11:CN12"/>
    <mergeCell ref="CA11:CM11"/>
    <mergeCell ref="BM11:BY11"/>
    <mergeCell ref="BZ11:BZ12"/>
    <mergeCell ref="AY163:BI163"/>
    <mergeCell ref="AJ11:AJ12"/>
    <mergeCell ref="AY156:BI156"/>
    <mergeCell ref="B50:H50"/>
    <mergeCell ref="B66:H66"/>
    <mergeCell ref="B83:H83"/>
    <mergeCell ref="B82:F82"/>
    <mergeCell ref="B154:F154"/>
    <mergeCell ref="C166:CN166"/>
    <mergeCell ref="BM163:BW163"/>
    <mergeCell ref="BM164:BW164"/>
    <mergeCell ref="CA156:CK156"/>
    <mergeCell ref="CA163:CK163"/>
    <mergeCell ref="CA164:CK164"/>
    <mergeCell ref="I164:S164"/>
    <mergeCell ref="I156:S156"/>
    <mergeCell ref="W156:AG156"/>
    <mergeCell ref="AK156:AU156"/>
  </mergeCells>
  <phoneticPr fontId="5" type="noConversion"/>
  <conditionalFormatting sqref="B2:H3 G5:H5 D6:CN7 D8:L8">
    <cfRule type="cellIs" dxfId="0" priority="3" stopIfTrue="1" operator="equal">
      <formula>0</formula>
    </cfRule>
  </conditionalFormatting>
  <dataValidations count="4">
    <dataValidation type="list" allowBlank="1" showInputMessage="1" showErrorMessage="1" sqref="C225">
      <formula1>"[slownik]!$A$1:$A$14"</formula1>
    </dataValidation>
    <dataValidation type="list" allowBlank="1" showInputMessage="1" showErrorMessage="1" sqref="B151:H151 B145">
      <formula1>dodaj_naglowek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164 H156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V155 CN155 BZ155 BL155 AX155 AJ155 CZ155 DL155">
      <formula1>33</formula1>
    </dataValidation>
  </dataValidations>
  <pageMargins left="0.16" right="0.25" top="1" bottom="1" header="0.5" footer="0.5"/>
  <pageSetup paperSize="8" scale="34" fitToHeight="2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47</xdr:row>
                    <xdr:rowOff>0</xdr:rowOff>
                  </from>
                  <to>
                    <xdr:col>0</xdr:col>
                    <xdr:colOff>752475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153</xdr:row>
                    <xdr:rowOff>9525</xdr:rowOff>
                  </from>
                  <to>
                    <xdr:col>0</xdr:col>
                    <xdr:colOff>752475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Button 4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161</xdr:row>
                    <xdr:rowOff>0</xdr:rowOff>
                  </from>
                  <to>
                    <xdr:col>0</xdr:col>
                    <xdr:colOff>752475</xdr:colOff>
                    <xdr:row>162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Button 8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81</xdr:row>
                    <xdr:rowOff>9525</xdr:rowOff>
                  </from>
                  <to>
                    <xdr:col>0</xdr:col>
                    <xdr:colOff>733425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Button 9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143</xdr:row>
                    <xdr:rowOff>9525</xdr:rowOff>
                  </from>
                  <to>
                    <xdr:col>0</xdr:col>
                    <xdr:colOff>733425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Button 10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149</xdr:row>
                    <xdr:rowOff>9525</xdr:rowOff>
                  </from>
                  <to>
                    <xdr:col>0</xdr:col>
                    <xdr:colOff>733425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Button 12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32</xdr:row>
                    <xdr:rowOff>0</xdr:rowOff>
                  </from>
                  <to>
                    <xdr:col>0</xdr:col>
                    <xdr:colOff>752475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Button 21">
              <controlPr defaultSize="0" print="0" autoFill="0" autoPict="0" macro="[0]!dodajwiersz1">
                <anchor moveWithCells="1">
                  <from>
                    <xdr:col>0</xdr:col>
                    <xdr:colOff>9525</xdr:colOff>
                    <xdr:row>47</xdr:row>
                    <xdr:rowOff>0</xdr:rowOff>
                  </from>
                  <to>
                    <xdr:col>0</xdr:col>
                    <xdr:colOff>752475</xdr:colOff>
                    <xdr:row>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2.75" x14ac:dyDescent="0.2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11.5703125" hidden="1" customWidth="1"/>
  </cols>
  <sheetData>
    <row r="1" spans="2:20" x14ac:dyDescent="0.2">
      <c r="T1" t="s">
        <v>48</v>
      </c>
    </row>
    <row r="2" spans="2:20" x14ac:dyDescent="0.2">
      <c r="T2" t="s">
        <v>49</v>
      </c>
    </row>
    <row r="3" spans="2:20" ht="15" x14ac:dyDescent="0.2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 x14ac:dyDescent="0.2">
      <c r="B4" s="319" t="s">
        <v>9</v>
      </c>
      <c r="C4" s="319" t="s">
        <v>10</v>
      </c>
      <c r="D4" s="320" t="s">
        <v>47</v>
      </c>
      <c r="E4" s="319" t="s">
        <v>11</v>
      </c>
      <c r="F4" s="326" t="s">
        <v>12</v>
      </c>
      <c r="G4" s="319" t="s">
        <v>13</v>
      </c>
      <c r="H4" s="322" t="s">
        <v>14</v>
      </c>
      <c r="I4" s="323"/>
      <c r="J4" s="323"/>
      <c r="K4" s="323"/>
      <c r="L4" s="323"/>
      <c r="M4" s="323"/>
      <c r="N4" s="323"/>
      <c r="O4" s="323"/>
      <c r="P4" s="323"/>
      <c r="Q4" s="323"/>
      <c r="R4" s="324"/>
    </row>
    <row r="5" spans="2:20" x14ac:dyDescent="0.2">
      <c r="B5" s="319"/>
      <c r="C5" s="319"/>
      <c r="D5" s="321"/>
      <c r="E5" s="325"/>
      <c r="F5" s="326"/>
      <c r="G5" s="319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 x14ac:dyDescent="0.2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">
      <c r="C31" s="88"/>
    </row>
    <row r="32" spans="2:18" x14ac:dyDescent="0.2">
      <c r="C32" s="88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0</xdr:col>
                    <xdr:colOff>819150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319" t="s">
        <v>9</v>
      </c>
      <c r="B4" s="319" t="s">
        <v>10</v>
      </c>
      <c r="C4" s="320" t="s">
        <v>47</v>
      </c>
      <c r="D4" s="319" t="s">
        <v>11</v>
      </c>
      <c r="E4" s="326" t="s">
        <v>12</v>
      </c>
      <c r="F4" s="319" t="s">
        <v>13</v>
      </c>
      <c r="G4" s="322" t="s">
        <v>14</v>
      </c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5" spans="1:19" x14ac:dyDescent="0.2">
      <c r="A5" s="319"/>
      <c r="B5" s="319"/>
      <c r="C5" s="321"/>
      <c r="D5" s="325"/>
      <c r="E5" s="326"/>
      <c r="F5" s="31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319" t="s">
        <v>9</v>
      </c>
      <c r="B4" s="319" t="s">
        <v>10</v>
      </c>
      <c r="C4" s="320" t="s">
        <v>47</v>
      </c>
      <c r="D4" s="319" t="s">
        <v>11</v>
      </c>
      <c r="E4" s="326" t="s">
        <v>12</v>
      </c>
      <c r="F4" s="319" t="s">
        <v>13</v>
      </c>
      <c r="G4" s="322" t="s">
        <v>14</v>
      </c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5" spans="1:19" x14ac:dyDescent="0.2">
      <c r="A5" s="319"/>
      <c r="B5" s="319"/>
      <c r="C5" s="321"/>
      <c r="D5" s="325"/>
      <c r="E5" s="326"/>
      <c r="F5" s="31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319" t="s">
        <v>9</v>
      </c>
      <c r="B4" s="319" t="s">
        <v>10</v>
      </c>
      <c r="C4" s="320" t="s">
        <v>47</v>
      </c>
      <c r="D4" s="319" t="s">
        <v>11</v>
      </c>
      <c r="E4" s="326" t="s">
        <v>12</v>
      </c>
      <c r="F4" s="319" t="s">
        <v>13</v>
      </c>
      <c r="G4" s="322" t="s">
        <v>14</v>
      </c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5" spans="1:19" x14ac:dyDescent="0.2">
      <c r="A5" s="319"/>
      <c r="B5" s="319"/>
      <c r="C5" s="321"/>
      <c r="D5" s="325"/>
      <c r="E5" s="326"/>
      <c r="F5" s="31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319" t="s">
        <v>9</v>
      </c>
      <c r="B4" s="319" t="s">
        <v>10</v>
      </c>
      <c r="C4" s="320" t="s">
        <v>47</v>
      </c>
      <c r="D4" s="319" t="s">
        <v>11</v>
      </c>
      <c r="E4" s="326" t="s">
        <v>12</v>
      </c>
      <c r="F4" s="319" t="s">
        <v>13</v>
      </c>
      <c r="G4" s="322" t="s">
        <v>14</v>
      </c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5" spans="1:19" x14ac:dyDescent="0.2">
      <c r="A5" s="319"/>
      <c r="B5" s="319"/>
      <c r="C5" s="321"/>
      <c r="D5" s="325"/>
      <c r="E5" s="326"/>
      <c r="F5" s="31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319" t="s">
        <v>9</v>
      </c>
      <c r="B4" s="319" t="s">
        <v>10</v>
      </c>
      <c r="C4" s="320" t="s">
        <v>47</v>
      </c>
      <c r="D4" s="319" t="s">
        <v>11</v>
      </c>
      <c r="E4" s="326" t="s">
        <v>12</v>
      </c>
      <c r="F4" s="319" t="s">
        <v>13</v>
      </c>
      <c r="G4" s="322" t="s">
        <v>14</v>
      </c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5" spans="1:19" x14ac:dyDescent="0.2">
      <c r="A5" s="319"/>
      <c r="B5" s="319"/>
      <c r="C5" s="321"/>
      <c r="D5" s="325"/>
      <c r="E5" s="326"/>
      <c r="F5" s="31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319" t="s">
        <v>9</v>
      </c>
      <c r="B4" s="319" t="s">
        <v>10</v>
      </c>
      <c r="C4" s="320" t="s">
        <v>47</v>
      </c>
      <c r="D4" s="319" t="s">
        <v>11</v>
      </c>
      <c r="E4" s="326" t="s">
        <v>12</v>
      </c>
      <c r="F4" s="319" t="s">
        <v>13</v>
      </c>
      <c r="G4" s="322" t="s">
        <v>14</v>
      </c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5" spans="1:19" x14ac:dyDescent="0.2">
      <c r="A5" s="319"/>
      <c r="B5" s="319"/>
      <c r="C5" s="321"/>
      <c r="D5" s="325"/>
      <c r="E5" s="326"/>
      <c r="F5" s="319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</vt:i4>
      </vt:variant>
    </vt:vector>
  </HeadingPairs>
  <TitlesOfParts>
    <vt:vector size="14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slownik</vt:lpstr>
      <vt:lpstr>dodaj_naglowek</vt:lpstr>
      <vt:lpstr>n_instytut</vt:lpstr>
      <vt:lpstr>'Plan studiów'!Obszar_wydruku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cp:lastPrinted>2015-06-23T08:28:19Z</cp:lastPrinted>
  <dcterms:created xsi:type="dcterms:W3CDTF">2010-02-16T07:51:21Z</dcterms:created>
  <dcterms:modified xsi:type="dcterms:W3CDTF">2020-10-15T07:58:54Z</dcterms:modified>
</cp:coreProperties>
</file>