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8800" windowHeight="12480" activeTab="1"/>
  </bookViews>
  <sheets>
    <sheet name="rok1" sheetId="5" r:id="rId1"/>
    <sheet name="rok2" sheetId="3" r:id="rId2"/>
    <sheet name="rok3" sheetId="4" r:id="rId3"/>
    <sheet name="1 rok mgr" sheetId="6" r:id="rId4"/>
  </sheets>
  <externalReferences>
    <externalReference r:id="rId5"/>
  </externalReferences>
  <definedNames>
    <definedName name="_xlnm._FilterDatabase" localSheetId="3" hidden="1">'1 rok mgr'!$A$35:$AH$260</definedName>
    <definedName name="_xlnm._FilterDatabase" localSheetId="0" hidden="1">'rok1'!$A$35:$AC$275</definedName>
    <definedName name="_xlnm._FilterDatabase" localSheetId="1" hidden="1">'rok2'!$A$35:$AC$270</definedName>
    <definedName name="_xlnm._FilterDatabase" localSheetId="2" hidden="1">'rok3'!$A$35:$AC$260</definedName>
    <definedName name="_xlnm.Print_Area" localSheetId="0">'rok1'!$A$35:$AA$256</definedName>
    <definedName name="_xlnm.Print_Area" localSheetId="1">'rok2'!$A$35:$AA$251</definedName>
    <definedName name="_xlnm.Print_Area" localSheetId="2">'rok3'!$A$35:$AA$241</definedName>
  </definedNames>
  <calcPr calcId="152511"/>
</workbook>
</file>

<file path=xl/calcChain.xml><?xml version="1.0" encoding="utf-8"?>
<calcChain xmlns="http://schemas.openxmlformats.org/spreadsheetml/2006/main">
  <c r="E194" i="3" l="1"/>
  <c r="H189" i="3"/>
  <c r="E192" i="3"/>
  <c r="E193" i="3"/>
  <c r="F193" i="3"/>
  <c r="Q192" i="6" l="1"/>
  <c r="E102" i="5" l="1"/>
  <c r="E101" i="5"/>
  <c r="I33" i="3" l="1"/>
  <c r="I33" i="4"/>
  <c r="H183" i="5"/>
  <c r="F183" i="5" s="1"/>
  <c r="E183" i="5"/>
  <c r="H182" i="5"/>
  <c r="F182" i="5" s="1"/>
  <c r="Q182" i="5"/>
  <c r="R182" i="5"/>
  <c r="Q183" i="5"/>
  <c r="R183" i="5"/>
  <c r="H185" i="5"/>
  <c r="F185" i="5" s="1"/>
  <c r="E185" i="5"/>
  <c r="H184" i="5"/>
  <c r="F184" i="5" s="1"/>
  <c r="E184" i="5"/>
  <c r="H123" i="5"/>
  <c r="F123" i="5" s="1"/>
  <c r="E123" i="5"/>
  <c r="H122" i="5"/>
  <c r="F122" i="5" s="1"/>
  <c r="Q122" i="5"/>
  <c r="R122" i="5"/>
  <c r="T122" i="5"/>
  <c r="Q123" i="5"/>
  <c r="R123" i="5"/>
  <c r="T123" i="5"/>
  <c r="T119" i="4"/>
  <c r="R119" i="4"/>
  <c r="Q119" i="4"/>
  <c r="E227" i="6"/>
  <c r="F227" i="6"/>
  <c r="H227" i="6"/>
  <c r="H223" i="6"/>
  <c r="F223" i="6" s="1"/>
  <c r="E223" i="6"/>
  <c r="H222" i="6"/>
  <c r="F222" i="6" s="1"/>
  <c r="E222" i="6"/>
  <c r="H221" i="6"/>
  <c r="F221" i="6" s="1"/>
  <c r="T132" i="6"/>
  <c r="R132" i="6" s="1"/>
  <c r="Q132" i="6"/>
  <c r="H66" i="6"/>
  <c r="F66" i="6" s="1"/>
  <c r="E66" i="6"/>
  <c r="H119" i="6"/>
  <c r="F119" i="6" s="1"/>
  <c r="E119" i="6"/>
  <c r="H118" i="6"/>
  <c r="F118" i="6" s="1"/>
  <c r="E118" i="6"/>
  <c r="T82" i="4"/>
  <c r="R82" i="4" s="1"/>
  <c r="Q82" i="4"/>
  <c r="H58" i="5"/>
  <c r="F58" i="5" s="1"/>
  <c r="E58" i="5"/>
  <c r="H57" i="5"/>
  <c r="F57" i="5" s="1"/>
  <c r="E57" i="5"/>
  <c r="H108" i="4"/>
  <c r="F108" i="4" s="1"/>
  <c r="E108" i="4"/>
  <c r="H107" i="4"/>
  <c r="F107" i="4" s="1"/>
  <c r="E107" i="4"/>
  <c r="T57" i="6"/>
  <c r="R57" i="6" s="1"/>
  <c r="Q57" i="6"/>
  <c r="T250" i="5"/>
  <c r="R250" i="5" s="1"/>
  <c r="Q250" i="5"/>
  <c r="H223" i="5"/>
  <c r="F223" i="5" s="1"/>
  <c r="E223" i="5"/>
  <c r="T207" i="5"/>
  <c r="R207" i="5" s="1"/>
  <c r="Q207" i="5"/>
  <c r="H207" i="5"/>
  <c r="F207" i="5"/>
  <c r="E207" i="5"/>
  <c r="T206" i="5"/>
  <c r="R206" i="5"/>
  <c r="Q206" i="5"/>
  <c r="H206" i="5"/>
  <c r="F206" i="5" s="1"/>
  <c r="E206" i="5"/>
  <c r="T193" i="5"/>
  <c r="R193" i="5" s="1"/>
  <c r="Q193" i="5"/>
  <c r="H163" i="5"/>
  <c r="F163" i="5" s="1"/>
  <c r="E163" i="5"/>
  <c r="T146" i="5"/>
  <c r="R146" i="5" s="1"/>
  <c r="Q146" i="5"/>
  <c r="T132" i="5"/>
  <c r="R132" i="5" s="1"/>
  <c r="Q132" i="5"/>
  <c r="H132" i="5"/>
  <c r="F132" i="5"/>
  <c r="E132" i="5"/>
  <c r="T131" i="5"/>
  <c r="R131" i="5"/>
  <c r="Q131" i="5"/>
  <c r="H131" i="5"/>
  <c r="F131" i="5" s="1"/>
  <c r="E131" i="5"/>
  <c r="H103" i="5"/>
  <c r="F103" i="5" s="1"/>
  <c r="E103" i="5"/>
  <c r="T72" i="5"/>
  <c r="R72" i="5" s="1"/>
  <c r="Q72" i="5"/>
  <c r="Z27" i="5"/>
  <c r="AA27" i="5" s="1"/>
  <c r="H71" i="5"/>
  <c r="F71" i="5" s="1"/>
  <c r="E71" i="5"/>
  <c r="H187" i="3"/>
  <c r="F187" i="3" s="1"/>
  <c r="E187" i="3"/>
  <c r="H186" i="3"/>
  <c r="F186" i="3" s="1"/>
  <c r="E186" i="3"/>
  <c r="H45" i="3"/>
  <c r="F45" i="3" s="1"/>
  <c r="E45" i="3"/>
  <c r="H44" i="3"/>
  <c r="F44" i="3" s="1"/>
  <c r="E44" i="3"/>
  <c r="H37" i="3"/>
  <c r="F37" i="3" s="1"/>
  <c r="E37" i="3"/>
  <c r="H36" i="3"/>
  <c r="F36" i="3" s="1"/>
  <c r="E36" i="3"/>
  <c r="H202" i="3"/>
  <c r="F202" i="3" s="1"/>
  <c r="E202" i="3"/>
  <c r="H201" i="3"/>
  <c r="F201" i="3" s="1"/>
  <c r="E201" i="3"/>
  <c r="H238" i="6"/>
  <c r="F238" i="6" s="1"/>
  <c r="E238" i="6"/>
  <c r="H237" i="6"/>
  <c r="F237" i="6" s="1"/>
  <c r="E237" i="6"/>
  <c r="H232" i="3"/>
  <c r="F232" i="3" s="1"/>
  <c r="E232" i="3"/>
  <c r="H231" i="3"/>
  <c r="F231" i="3" s="1"/>
  <c r="E231" i="3"/>
  <c r="H217" i="3"/>
  <c r="F217" i="3" s="1"/>
  <c r="E217" i="3"/>
  <c r="H216" i="3"/>
  <c r="F216" i="3" s="1"/>
  <c r="E216" i="3"/>
  <c r="AC221" i="6"/>
  <c r="AB221" i="6"/>
  <c r="T221" i="6"/>
  <c r="R221" i="6"/>
  <c r="Q221" i="6"/>
  <c r="C216" i="6"/>
  <c r="C217" i="6" s="1"/>
  <c r="C218" i="6" s="1"/>
  <c r="C219" i="6" s="1"/>
  <c r="C221" i="6" s="1"/>
  <c r="A217" i="6"/>
  <c r="A218" i="6" s="1"/>
  <c r="A219" i="6" s="1"/>
  <c r="A221" i="6" s="1"/>
  <c r="H163" i="3"/>
  <c r="F163" i="3" s="1"/>
  <c r="E163" i="3"/>
  <c r="H162" i="3"/>
  <c r="F162" i="3" s="1"/>
  <c r="E162" i="3"/>
  <c r="H158" i="6"/>
  <c r="F158" i="6" s="1"/>
  <c r="E158" i="6"/>
  <c r="H157" i="6"/>
  <c r="F157" i="6" s="1"/>
  <c r="E157" i="6"/>
  <c r="H97" i="3"/>
  <c r="F97" i="3" s="1"/>
  <c r="E97" i="3"/>
  <c r="H96" i="3"/>
  <c r="F96" i="3" s="1"/>
  <c r="E96" i="3"/>
  <c r="H72" i="6"/>
  <c r="F72" i="6" s="1"/>
  <c r="E72" i="6"/>
  <c r="H75" i="3"/>
  <c r="F75" i="3" s="1"/>
  <c r="E75" i="3"/>
  <c r="H74" i="3"/>
  <c r="F74" i="3" s="1"/>
  <c r="E74" i="3"/>
  <c r="Q74" i="3"/>
  <c r="R74" i="3"/>
  <c r="Q75" i="3"/>
  <c r="R75" i="3"/>
  <c r="H67" i="3"/>
  <c r="F67" i="3" s="1"/>
  <c r="E67" i="3"/>
  <c r="H66" i="3"/>
  <c r="F66" i="3" s="1"/>
  <c r="E66" i="3"/>
  <c r="H137" i="6"/>
  <c r="F137" i="6" s="1"/>
  <c r="E137" i="6"/>
  <c r="H136" i="6"/>
  <c r="F136" i="6" s="1"/>
  <c r="E136" i="6"/>
  <c r="H62" i="6"/>
  <c r="F62" i="6" s="1"/>
  <c r="E62" i="6"/>
  <c r="H61" i="6"/>
  <c r="F61" i="6" s="1"/>
  <c r="E61" i="6"/>
  <c r="H229" i="4"/>
  <c r="F229" i="4" s="1"/>
  <c r="E229" i="4"/>
  <c r="H228" i="4"/>
  <c r="F228" i="4" s="1"/>
  <c r="E228" i="4"/>
  <c r="H242" i="4"/>
  <c r="F242" i="4" s="1"/>
  <c r="E242" i="4"/>
  <c r="H241" i="4"/>
  <c r="F241" i="4" s="1"/>
  <c r="E241" i="4"/>
  <c r="H227" i="3"/>
  <c r="F227" i="3" s="1"/>
  <c r="E227" i="3"/>
  <c r="H226" i="3"/>
  <c r="F226" i="3" s="1"/>
  <c r="E226" i="3"/>
  <c r="H245" i="3"/>
  <c r="F245" i="3" s="1"/>
  <c r="E245" i="3"/>
  <c r="H244" i="3"/>
  <c r="F244" i="3" s="1"/>
  <c r="E244" i="3"/>
  <c r="H214" i="3"/>
  <c r="F214" i="3" s="1"/>
  <c r="E214" i="3"/>
  <c r="H213" i="3"/>
  <c r="F213" i="3" s="1"/>
  <c r="E213" i="3"/>
  <c r="H212" i="4"/>
  <c r="F212" i="4" s="1"/>
  <c r="E212" i="4"/>
  <c r="H211" i="4"/>
  <c r="F211" i="4" s="1"/>
  <c r="E211" i="4"/>
  <c r="H138" i="3"/>
  <c r="F138" i="3" s="1"/>
  <c r="E138" i="3"/>
  <c r="H137" i="3"/>
  <c r="F137" i="3" s="1"/>
  <c r="E137" i="3"/>
  <c r="H64" i="3"/>
  <c r="F64" i="3" s="1"/>
  <c r="E64" i="3"/>
  <c r="H63" i="3"/>
  <c r="F63" i="3" s="1"/>
  <c r="E63" i="3"/>
  <c r="H152" i="4"/>
  <c r="F152" i="4" s="1"/>
  <c r="E152" i="4"/>
  <c r="H151" i="4"/>
  <c r="F151" i="4" s="1"/>
  <c r="E151" i="4"/>
  <c r="H152" i="3"/>
  <c r="F152" i="3" s="1"/>
  <c r="E152" i="3"/>
  <c r="H151" i="3"/>
  <c r="F151" i="3" s="1"/>
  <c r="E151" i="3"/>
  <c r="H101" i="6"/>
  <c r="F101" i="6" s="1"/>
  <c r="E101" i="6"/>
  <c r="H103" i="3"/>
  <c r="F103" i="3" s="1"/>
  <c r="E103" i="3"/>
  <c r="T96" i="4"/>
  <c r="R96" i="4" s="1"/>
  <c r="Q96" i="4"/>
  <c r="T101" i="4"/>
  <c r="R101" i="4" s="1"/>
  <c r="Q101" i="4"/>
  <c r="E102" i="4"/>
  <c r="H102" i="4"/>
  <c r="F102" i="4" s="1"/>
  <c r="E103" i="4"/>
  <c r="H103" i="4"/>
  <c r="F103" i="4" s="1"/>
  <c r="T191" i="4"/>
  <c r="R191" i="4" s="1"/>
  <c r="Q191" i="4"/>
  <c r="E192" i="4"/>
  <c r="H192" i="4"/>
  <c r="F192" i="4" s="1"/>
  <c r="E193" i="4"/>
  <c r="H193" i="4"/>
  <c r="F193" i="4" s="1"/>
  <c r="H208" i="4"/>
  <c r="F208" i="4" s="1"/>
  <c r="E208" i="4"/>
  <c r="H207" i="4"/>
  <c r="F207" i="4" s="1"/>
  <c r="E207" i="4"/>
  <c r="T206" i="4"/>
  <c r="R206" i="4" s="1"/>
  <c r="Q206" i="4"/>
  <c r="H148" i="4"/>
  <c r="F148" i="4" s="1"/>
  <c r="E148" i="4"/>
  <c r="H147" i="4"/>
  <c r="F147" i="4" s="1"/>
  <c r="E147" i="4"/>
  <c r="Q147" i="4"/>
  <c r="R147" i="4"/>
  <c r="Q148" i="4"/>
  <c r="R148" i="4"/>
  <c r="T146" i="4"/>
  <c r="R146" i="4" s="1"/>
  <c r="Q146" i="4"/>
  <c r="H119" i="4"/>
  <c r="F119" i="4"/>
  <c r="E119" i="4"/>
  <c r="H118" i="4"/>
  <c r="F118" i="4" s="1"/>
  <c r="E118" i="4"/>
  <c r="Q118" i="4"/>
  <c r="H56" i="6"/>
  <c r="F56" i="6" s="1"/>
  <c r="E56" i="6"/>
  <c r="T56" i="4"/>
  <c r="R56" i="4" s="1"/>
  <c r="Q56" i="4"/>
  <c r="H58" i="4"/>
  <c r="F58" i="4" s="1"/>
  <c r="E58" i="4"/>
  <c r="T224" i="4"/>
  <c r="R224" i="4"/>
  <c r="Q224" i="4"/>
  <c r="H224" i="4"/>
  <c r="F224" i="4" s="1"/>
  <c r="E224" i="4"/>
  <c r="T223" i="4"/>
  <c r="R223" i="4"/>
  <c r="Q223" i="4"/>
  <c r="H223" i="4"/>
  <c r="F223" i="4" s="1"/>
  <c r="E223" i="4"/>
  <c r="T222" i="4"/>
  <c r="R222" i="4" s="1"/>
  <c r="Q222" i="4"/>
  <c r="H222" i="4"/>
  <c r="F222" i="4" s="1"/>
  <c r="E222" i="4"/>
  <c r="T221" i="4"/>
  <c r="R221" i="4" s="1"/>
  <c r="Q221" i="4"/>
  <c r="H221" i="4"/>
  <c r="F221" i="4"/>
  <c r="E221" i="4"/>
  <c r="Q225" i="4"/>
  <c r="R225" i="4"/>
  <c r="T225" i="4"/>
  <c r="T161" i="6"/>
  <c r="R161" i="6" s="1"/>
  <c r="T164" i="4"/>
  <c r="R164" i="4" s="1"/>
  <c r="Q164" i="4"/>
  <c r="T163" i="4"/>
  <c r="R163" i="4" s="1"/>
  <c r="Q163" i="4"/>
  <c r="T224" i="6"/>
  <c r="R224" i="6"/>
  <c r="Q224" i="6"/>
  <c r="T223" i="6"/>
  <c r="R223" i="6"/>
  <c r="Q223" i="6"/>
  <c r="H162" i="6"/>
  <c r="F162" i="6" s="1"/>
  <c r="E163" i="6"/>
  <c r="H163" i="6"/>
  <c r="F163" i="6"/>
  <c r="E162" i="4"/>
  <c r="H162" i="4"/>
  <c r="F162" i="4" s="1"/>
  <c r="E163" i="4"/>
  <c r="H163" i="4"/>
  <c r="F163" i="4" s="1"/>
  <c r="E164" i="4"/>
  <c r="H164" i="4"/>
  <c r="F164" i="4" s="1"/>
  <c r="Q134" i="6"/>
  <c r="R134" i="6"/>
  <c r="T132" i="4"/>
  <c r="R132" i="4" s="1"/>
  <c r="Q132" i="4"/>
  <c r="T131" i="4"/>
  <c r="R131" i="4" s="1"/>
  <c r="Q131" i="4"/>
  <c r="H131" i="4"/>
  <c r="F131" i="4" s="1"/>
  <c r="E131" i="4"/>
  <c r="H59" i="6"/>
  <c r="F59" i="6"/>
  <c r="E59" i="6"/>
  <c r="Z22" i="6"/>
  <c r="AA22" i="6" s="1"/>
  <c r="H57" i="4"/>
  <c r="F57" i="4" s="1"/>
  <c r="E57" i="4"/>
  <c r="H200" i="5"/>
  <c r="F200" i="5" s="1"/>
  <c r="E200" i="5"/>
  <c r="H199" i="5"/>
  <c r="F199" i="5" s="1"/>
  <c r="E199" i="5"/>
  <c r="H139" i="6"/>
  <c r="F139" i="6" s="1"/>
  <c r="E139" i="6"/>
  <c r="H138" i="6"/>
  <c r="F138" i="6" s="1"/>
  <c r="E138" i="6"/>
  <c r="H136" i="3"/>
  <c r="F136" i="3" s="1"/>
  <c r="E136" i="3"/>
  <c r="H243" i="3"/>
  <c r="F243" i="3" s="1"/>
  <c r="E243" i="3"/>
  <c r="H242" i="3"/>
  <c r="F242" i="3" s="1"/>
  <c r="E242" i="3"/>
  <c r="H214" i="6"/>
  <c r="F214" i="6" s="1"/>
  <c r="E214" i="6"/>
  <c r="H213" i="6"/>
  <c r="F213" i="6" s="1"/>
  <c r="E213" i="6"/>
  <c r="H212" i="3"/>
  <c r="F212" i="3" s="1"/>
  <c r="E212" i="3"/>
  <c r="H211" i="3"/>
  <c r="E211" i="3"/>
  <c r="H109" i="3"/>
  <c r="F109" i="3"/>
  <c r="E109" i="3"/>
  <c r="H108" i="3"/>
  <c r="F108" i="3" s="1"/>
  <c r="E108" i="3"/>
  <c r="H107" i="3"/>
  <c r="F107" i="3" s="1"/>
  <c r="E107" i="3"/>
  <c r="H161" i="6"/>
  <c r="F161" i="6" s="1"/>
  <c r="H133" i="6"/>
  <c r="F133" i="6" s="1"/>
  <c r="E133" i="6"/>
  <c r="H132" i="6"/>
  <c r="F132" i="6" s="1"/>
  <c r="E132" i="6"/>
  <c r="H131" i="6"/>
  <c r="F131" i="6" s="1"/>
  <c r="H207" i="6"/>
  <c r="F207" i="6" s="1"/>
  <c r="E207" i="6"/>
  <c r="H206" i="6"/>
  <c r="F206" i="6" s="1"/>
  <c r="E206" i="6"/>
  <c r="H179" i="6"/>
  <c r="F179" i="6" s="1"/>
  <c r="E179" i="6"/>
  <c r="H178" i="6"/>
  <c r="F178" i="6" s="1"/>
  <c r="E178" i="6"/>
  <c r="H202" i="6"/>
  <c r="F202" i="6" s="1"/>
  <c r="E202" i="6"/>
  <c r="H201" i="6"/>
  <c r="F201" i="6" s="1"/>
  <c r="E201" i="6"/>
  <c r="H187" i="6"/>
  <c r="F187" i="6" s="1"/>
  <c r="E187" i="6"/>
  <c r="H186" i="6"/>
  <c r="F186" i="6" s="1"/>
  <c r="E186" i="6"/>
  <c r="H142" i="6"/>
  <c r="F142" i="6" s="1"/>
  <c r="E142" i="6"/>
  <c r="H141" i="6"/>
  <c r="F141" i="6" s="1"/>
  <c r="E141" i="6"/>
  <c r="H127" i="6"/>
  <c r="F127" i="6" s="1"/>
  <c r="E127" i="6"/>
  <c r="H126" i="6"/>
  <c r="F126" i="6" s="1"/>
  <c r="E126" i="6"/>
  <c r="C216" i="3"/>
  <c r="C231" i="3" s="1"/>
  <c r="C246" i="3" s="1"/>
  <c r="C247" i="3" s="1"/>
  <c r="C248" i="3" s="1"/>
  <c r="C249" i="3" s="1"/>
  <c r="C250" i="3" s="1"/>
  <c r="C251" i="3" s="1"/>
  <c r="C252" i="3" s="1"/>
  <c r="C253" i="3" s="1"/>
  <c r="C254" i="3" s="1"/>
  <c r="C255" i="3" s="1"/>
  <c r="C256" i="3" s="1"/>
  <c r="C257" i="3" s="1"/>
  <c r="C258" i="3" s="1"/>
  <c r="C259" i="3" s="1"/>
  <c r="C260" i="3" s="1"/>
  <c r="H241" i="3"/>
  <c r="F241" i="3" s="1"/>
  <c r="E241" i="3"/>
  <c r="H134" i="4"/>
  <c r="F134" i="4" s="1"/>
  <c r="E134" i="4"/>
  <c r="H133" i="4"/>
  <c r="F133" i="4" s="1"/>
  <c r="E133" i="4"/>
  <c r="H133" i="3"/>
  <c r="F133" i="3" s="1"/>
  <c r="E133" i="3"/>
  <c r="H132" i="3"/>
  <c r="F132" i="3" s="1"/>
  <c r="E132" i="3"/>
  <c r="T240" i="3"/>
  <c r="R240" i="3" s="1"/>
  <c r="Q240" i="3"/>
  <c r="H251" i="3"/>
  <c r="F251" i="3" s="1"/>
  <c r="E251" i="3"/>
  <c r="H183" i="3"/>
  <c r="F183" i="3" s="1"/>
  <c r="E183" i="3"/>
  <c r="T181" i="3"/>
  <c r="R181" i="3" s="1"/>
  <c r="Q181" i="3"/>
  <c r="T182" i="3"/>
  <c r="R182" i="3"/>
  <c r="Q182" i="3"/>
  <c r="H182" i="3"/>
  <c r="F182" i="3" s="1"/>
  <c r="E182" i="3"/>
  <c r="T123" i="3"/>
  <c r="R123" i="3" s="1"/>
  <c r="Q123" i="3"/>
  <c r="H122" i="3"/>
  <c r="F122" i="3" s="1"/>
  <c r="E122" i="3"/>
  <c r="H121" i="3"/>
  <c r="F121" i="3" s="1"/>
  <c r="E121" i="3"/>
  <c r="H223" i="3"/>
  <c r="F223" i="3" s="1"/>
  <c r="E223" i="3"/>
  <c r="H222" i="3"/>
  <c r="F222" i="3" s="1"/>
  <c r="E222" i="3"/>
  <c r="H221" i="3"/>
  <c r="F221" i="3" s="1"/>
  <c r="E221" i="3"/>
  <c r="H191" i="3"/>
  <c r="F191" i="3" s="1"/>
  <c r="E191" i="3"/>
  <c r="H161" i="3"/>
  <c r="F161" i="3" s="1"/>
  <c r="E161" i="3"/>
  <c r="H131" i="3"/>
  <c r="F131" i="3" s="1"/>
  <c r="E131" i="3"/>
  <c r="H101" i="3"/>
  <c r="F101" i="3" s="1"/>
  <c r="E101" i="3"/>
  <c r="H41" i="3"/>
  <c r="F41" i="3" s="1"/>
  <c r="E41" i="3"/>
  <c r="H180" i="3"/>
  <c r="F180" i="3" s="1"/>
  <c r="E180" i="3"/>
  <c r="H179" i="3"/>
  <c r="F179" i="3" s="1"/>
  <c r="E179" i="3"/>
  <c r="H71" i="3"/>
  <c r="F71" i="3" s="1"/>
  <c r="E71" i="3"/>
  <c r="H172" i="3"/>
  <c r="F172" i="3" s="1"/>
  <c r="E172" i="3"/>
  <c r="H171" i="3"/>
  <c r="F171" i="3" s="1"/>
  <c r="E171" i="3"/>
  <c r="H142" i="3"/>
  <c r="F142" i="3" s="1"/>
  <c r="E142" i="3"/>
  <c r="H141" i="3"/>
  <c r="F141" i="3" s="1"/>
  <c r="E141" i="3"/>
  <c r="H112" i="3"/>
  <c r="F112" i="3" s="1"/>
  <c r="E112" i="3"/>
  <c r="H111" i="3"/>
  <c r="F111" i="3" s="1"/>
  <c r="E111" i="3"/>
  <c r="H52" i="3"/>
  <c r="F52" i="3" s="1"/>
  <c r="E52" i="3"/>
  <c r="H51" i="3"/>
  <c r="F51" i="3" s="1"/>
  <c r="E51" i="3"/>
  <c r="H257" i="5"/>
  <c r="F257" i="5" s="1"/>
  <c r="E257" i="5"/>
  <c r="H256" i="5"/>
  <c r="F256" i="5" s="1"/>
  <c r="E256" i="5"/>
  <c r="H228" i="5"/>
  <c r="F228" i="5" s="1"/>
  <c r="E228" i="5"/>
  <c r="H227" i="5"/>
  <c r="F227" i="5" s="1"/>
  <c r="E227" i="5"/>
  <c r="H255" i="5"/>
  <c r="F255" i="5" s="1"/>
  <c r="E255" i="5"/>
  <c r="C216" i="5"/>
  <c r="C231" i="5" s="1"/>
  <c r="C245" i="5" s="1"/>
  <c r="C246" i="5" s="1"/>
  <c r="C247" i="5" s="1"/>
  <c r="C248" i="5" s="1"/>
  <c r="C249" i="5" s="1"/>
  <c r="C250" i="5" s="1"/>
  <c r="C251" i="5" s="1"/>
  <c r="C252" i="5" s="1"/>
  <c r="C253" i="5" s="1"/>
  <c r="C254" i="5" s="1"/>
  <c r="C255" i="5" s="1"/>
  <c r="C256" i="5" s="1"/>
  <c r="C257" i="5" s="1"/>
  <c r="C258" i="5" s="1"/>
  <c r="H241" i="5"/>
  <c r="F241" i="5" s="1"/>
  <c r="E241" i="5"/>
  <c r="H226" i="5"/>
  <c r="F226" i="5" s="1"/>
  <c r="E226" i="5"/>
  <c r="H211" i="5"/>
  <c r="F211" i="5" s="1"/>
  <c r="E211" i="5"/>
  <c r="H196" i="5"/>
  <c r="F196" i="5" s="1"/>
  <c r="E196" i="5"/>
  <c r="H181" i="5"/>
  <c r="F181" i="5" s="1"/>
  <c r="E181" i="5"/>
  <c r="H166" i="5"/>
  <c r="F166" i="5" s="1"/>
  <c r="E166" i="5"/>
  <c r="H151" i="5"/>
  <c r="F151" i="5" s="1"/>
  <c r="E151" i="5"/>
  <c r="H121" i="5"/>
  <c r="F121" i="5" s="1"/>
  <c r="E121" i="5"/>
  <c r="H232" i="5"/>
  <c r="F232" i="5" s="1"/>
  <c r="E232" i="5"/>
  <c r="H231" i="5"/>
  <c r="F231" i="5" s="1"/>
  <c r="E231" i="5"/>
  <c r="H217" i="5"/>
  <c r="F217" i="5"/>
  <c r="E217" i="5"/>
  <c r="H216" i="5"/>
  <c r="F216" i="5" s="1"/>
  <c r="E216" i="5"/>
  <c r="H187" i="5"/>
  <c r="F187" i="5" s="1"/>
  <c r="E187" i="5"/>
  <c r="H186" i="5"/>
  <c r="F186" i="5" s="1"/>
  <c r="E186" i="5"/>
  <c r="H157" i="5"/>
  <c r="F157" i="5" s="1"/>
  <c r="E157" i="5"/>
  <c r="H156" i="5"/>
  <c r="F156" i="5" s="1"/>
  <c r="E156" i="5"/>
  <c r="H127" i="5"/>
  <c r="F127" i="5" s="1"/>
  <c r="E127" i="5"/>
  <c r="H126" i="5"/>
  <c r="F126" i="5" s="1"/>
  <c r="E126" i="5"/>
  <c r="H97" i="5"/>
  <c r="F97" i="5" s="1"/>
  <c r="E97" i="5"/>
  <c r="H96" i="5"/>
  <c r="F96" i="5" s="1"/>
  <c r="E96" i="5"/>
  <c r="H222" i="5"/>
  <c r="F222" i="5" s="1"/>
  <c r="E222" i="5"/>
  <c r="H221" i="5"/>
  <c r="F221" i="5" s="1"/>
  <c r="H192" i="5"/>
  <c r="F192" i="5"/>
  <c r="E192" i="5"/>
  <c r="H191" i="5"/>
  <c r="F191" i="5"/>
  <c r="H162" i="5"/>
  <c r="F162" i="5" s="1"/>
  <c r="E162" i="5"/>
  <c r="H161" i="5"/>
  <c r="F161" i="5" s="1"/>
  <c r="H139" i="5"/>
  <c r="F139" i="5" s="1"/>
  <c r="E139" i="5"/>
  <c r="H138" i="5"/>
  <c r="F138" i="5" s="1"/>
  <c r="E138" i="5"/>
  <c r="H137" i="5"/>
  <c r="F137" i="5" s="1"/>
  <c r="E137" i="5"/>
  <c r="H136" i="5"/>
  <c r="F136" i="5" s="1"/>
  <c r="E136" i="5"/>
  <c r="H109" i="5"/>
  <c r="F109" i="5" s="1"/>
  <c r="E109" i="5"/>
  <c r="H108" i="5"/>
  <c r="F108" i="5" s="1"/>
  <c r="E108" i="5"/>
  <c r="H107" i="5"/>
  <c r="F107" i="5" s="1"/>
  <c r="E107" i="5"/>
  <c r="H106" i="5"/>
  <c r="F106" i="5" s="1"/>
  <c r="E106" i="5"/>
  <c r="H77" i="5"/>
  <c r="F77" i="5" s="1"/>
  <c r="E77" i="5"/>
  <c r="H197" i="6"/>
  <c r="F197" i="6" s="1"/>
  <c r="H196" i="6"/>
  <c r="F196" i="6" s="1"/>
  <c r="F195" i="6"/>
  <c r="T227" i="4"/>
  <c r="R227" i="4" s="1"/>
  <c r="Q227" i="4"/>
  <c r="H227" i="4"/>
  <c r="F227" i="4" s="1"/>
  <c r="E227" i="4"/>
  <c r="T226" i="4"/>
  <c r="R226" i="4" s="1"/>
  <c r="Q226" i="4"/>
  <c r="H226" i="4"/>
  <c r="F226" i="4" s="1"/>
  <c r="E226" i="4"/>
  <c r="H48" i="4"/>
  <c r="F48" i="4"/>
  <c r="E48" i="4"/>
  <c r="H47" i="4"/>
  <c r="F47" i="4"/>
  <c r="E47" i="4"/>
  <c r="H244" i="5"/>
  <c r="F244" i="5" s="1"/>
  <c r="E244" i="5"/>
  <c r="H243" i="5"/>
  <c r="F243" i="5" s="1"/>
  <c r="E243" i="5"/>
  <c r="H242" i="5"/>
  <c r="F242" i="5" s="1"/>
  <c r="E242" i="5"/>
  <c r="H238" i="5"/>
  <c r="F238" i="5" s="1"/>
  <c r="E238" i="5"/>
  <c r="H237" i="5"/>
  <c r="F237" i="5" s="1"/>
  <c r="E237" i="5"/>
  <c r="H236" i="5"/>
  <c r="F236" i="5" s="1"/>
  <c r="E236" i="5"/>
  <c r="F200" i="6"/>
  <c r="F194" i="6"/>
  <c r="F193" i="6"/>
  <c r="F192" i="6"/>
  <c r="F191" i="6"/>
  <c r="F190" i="6"/>
  <c r="F189" i="6"/>
  <c r="F188" i="6"/>
  <c r="F195" i="5"/>
  <c r="F194" i="5"/>
  <c r="F193" i="5"/>
  <c r="F190" i="5"/>
  <c r="F189" i="5"/>
  <c r="F188" i="5"/>
  <c r="H79" i="5"/>
  <c r="F79" i="5" s="1"/>
  <c r="E79" i="5"/>
  <c r="H78" i="5"/>
  <c r="F78" i="5" s="1"/>
  <c r="E78" i="5"/>
  <c r="H76" i="5"/>
  <c r="F76" i="5" s="1"/>
  <c r="E76" i="5"/>
  <c r="H90" i="4"/>
  <c r="H86" i="4"/>
  <c r="F86" i="4"/>
  <c r="E86" i="4"/>
  <c r="H88" i="4"/>
  <c r="F88" i="4"/>
  <c r="T85" i="4"/>
  <c r="Q85" i="4"/>
  <c r="R85" i="4"/>
  <c r="H178" i="3"/>
  <c r="R179" i="3"/>
  <c r="M33" i="3"/>
  <c r="M17" i="3"/>
  <c r="M17" i="4"/>
  <c r="Z27" i="3"/>
  <c r="AA27" i="3" s="1"/>
  <c r="AC260" i="6"/>
  <c r="AB260" i="6"/>
  <c r="T260" i="6"/>
  <c r="R260" i="6"/>
  <c r="Q260" i="6"/>
  <c r="H260" i="6"/>
  <c r="F260" i="6"/>
  <c r="E260" i="6"/>
  <c r="AC259" i="6"/>
  <c r="AB259" i="6"/>
  <c r="T259" i="6"/>
  <c r="R259" i="6"/>
  <c r="Q259" i="6"/>
  <c r="H259" i="6"/>
  <c r="F259" i="6"/>
  <c r="E259" i="6"/>
  <c r="AC258" i="6"/>
  <c r="AB258" i="6"/>
  <c r="T258" i="6"/>
  <c r="R258" i="6"/>
  <c r="Q258" i="6"/>
  <c r="H258" i="6"/>
  <c r="F258" i="6"/>
  <c r="E258" i="6"/>
  <c r="AC257" i="6"/>
  <c r="AB257" i="6"/>
  <c r="T257" i="6"/>
  <c r="R257" i="6"/>
  <c r="Q257" i="6"/>
  <c r="H257" i="6"/>
  <c r="F257" i="6"/>
  <c r="E257" i="6"/>
  <c r="AC256" i="6"/>
  <c r="AB256" i="6"/>
  <c r="T256" i="6"/>
  <c r="R256" i="6"/>
  <c r="Q256" i="6"/>
  <c r="H256" i="6"/>
  <c r="F256" i="6"/>
  <c r="E256" i="6"/>
  <c r="AC255" i="6"/>
  <c r="AB255" i="6"/>
  <c r="T255" i="6"/>
  <c r="R255" i="6"/>
  <c r="Q255" i="6"/>
  <c r="H255" i="6"/>
  <c r="F255" i="6"/>
  <c r="E255" i="6"/>
  <c r="AC254" i="6"/>
  <c r="AB254" i="6"/>
  <c r="T254" i="6"/>
  <c r="R254" i="6"/>
  <c r="Q254" i="6"/>
  <c r="H254" i="6"/>
  <c r="F254" i="6"/>
  <c r="E254" i="6"/>
  <c r="AC253" i="6"/>
  <c r="AB253" i="6"/>
  <c r="T253" i="6"/>
  <c r="R253" i="6"/>
  <c r="Q253" i="6"/>
  <c r="H253" i="6"/>
  <c r="F253" i="6"/>
  <c r="E253" i="6"/>
  <c r="AC252" i="6"/>
  <c r="AB252" i="6"/>
  <c r="T252" i="6"/>
  <c r="R252" i="6"/>
  <c r="Q252" i="6"/>
  <c r="H252" i="6"/>
  <c r="F252" i="6"/>
  <c r="E252" i="6"/>
  <c r="AC251" i="6"/>
  <c r="AB251" i="6"/>
  <c r="T251" i="6"/>
  <c r="R251" i="6"/>
  <c r="Q251" i="6"/>
  <c r="H251" i="6"/>
  <c r="F251" i="6"/>
  <c r="E251" i="6"/>
  <c r="AC250" i="6"/>
  <c r="AB250" i="6"/>
  <c r="T250" i="6"/>
  <c r="R250" i="6"/>
  <c r="Q250" i="6"/>
  <c r="H250" i="6"/>
  <c r="F250" i="6"/>
  <c r="E250" i="6"/>
  <c r="AC249" i="6"/>
  <c r="AB249" i="6"/>
  <c r="T249" i="6"/>
  <c r="R249" i="6"/>
  <c r="Q249" i="6"/>
  <c r="H249" i="6"/>
  <c r="F249" i="6"/>
  <c r="E249" i="6"/>
  <c r="AC248" i="6"/>
  <c r="AB248" i="6"/>
  <c r="T248" i="6"/>
  <c r="R248" i="6"/>
  <c r="Q248" i="6"/>
  <c r="H248" i="6"/>
  <c r="F248" i="6"/>
  <c r="E248" i="6"/>
  <c r="AC247" i="6"/>
  <c r="AB247" i="6"/>
  <c r="T247" i="6"/>
  <c r="R247" i="6"/>
  <c r="Q247" i="6"/>
  <c r="H247" i="6"/>
  <c r="F247" i="6"/>
  <c r="E247" i="6"/>
  <c r="AC246" i="6"/>
  <c r="AB246" i="6"/>
  <c r="T246" i="6"/>
  <c r="R246" i="6"/>
  <c r="Q246" i="6"/>
  <c r="H246" i="6"/>
  <c r="F246" i="6"/>
  <c r="E246" i="6"/>
  <c r="AC245" i="6"/>
  <c r="AB245" i="6"/>
  <c r="T245" i="6"/>
  <c r="R245" i="6"/>
  <c r="Q245" i="6"/>
  <c r="H245" i="6"/>
  <c r="F245" i="6" s="1"/>
  <c r="E245" i="6"/>
  <c r="AC244" i="6"/>
  <c r="AB244" i="6"/>
  <c r="T244" i="6"/>
  <c r="R244" i="6"/>
  <c r="Q244" i="6"/>
  <c r="H244" i="6"/>
  <c r="F244" i="6" s="1"/>
  <c r="E244" i="6"/>
  <c r="AC243" i="6"/>
  <c r="AB243" i="6"/>
  <c r="T243" i="6"/>
  <c r="R243" i="6"/>
  <c r="Q243" i="6"/>
  <c r="H243" i="6"/>
  <c r="F243" i="6" s="1"/>
  <c r="E243" i="6"/>
  <c r="AC242" i="6"/>
  <c r="AB242" i="6"/>
  <c r="T242" i="6"/>
  <c r="R242" i="6"/>
  <c r="Q242" i="6"/>
  <c r="H242" i="6"/>
  <c r="F242" i="6" s="1"/>
  <c r="E242" i="6"/>
  <c r="AC241" i="6"/>
  <c r="AB241" i="6"/>
  <c r="T241" i="6"/>
  <c r="R241" i="6"/>
  <c r="Q241" i="6"/>
  <c r="H241" i="6"/>
  <c r="F241" i="6"/>
  <c r="E241" i="6"/>
  <c r="AC240" i="6"/>
  <c r="AB240" i="6"/>
  <c r="T240" i="6"/>
  <c r="R240" i="6"/>
  <c r="Q240" i="6"/>
  <c r="H240" i="6"/>
  <c r="F240" i="6"/>
  <c r="E240" i="6"/>
  <c r="AC239" i="6"/>
  <c r="AB239" i="6"/>
  <c r="T239" i="6"/>
  <c r="R239" i="6"/>
  <c r="Q239" i="6"/>
  <c r="H239" i="6"/>
  <c r="F239" i="6"/>
  <c r="E239" i="6"/>
  <c r="AC238" i="6"/>
  <c r="AB238" i="6"/>
  <c r="T238" i="6"/>
  <c r="R238" i="6"/>
  <c r="Q238" i="6"/>
  <c r="AC237" i="6"/>
  <c r="AB237" i="6"/>
  <c r="T237" i="6"/>
  <c r="R237" i="6" s="1"/>
  <c r="Q237" i="6"/>
  <c r="AC236" i="6"/>
  <c r="AB236" i="6"/>
  <c r="T236" i="6"/>
  <c r="R236" i="6"/>
  <c r="Q236" i="6"/>
  <c r="H236" i="6"/>
  <c r="F236" i="6"/>
  <c r="E236" i="6"/>
  <c r="AC235" i="6"/>
  <c r="AB235" i="6"/>
  <c r="T235" i="6"/>
  <c r="R235" i="6"/>
  <c r="Q235" i="6"/>
  <c r="H235" i="6"/>
  <c r="F235" i="6"/>
  <c r="E235" i="6"/>
  <c r="AC234" i="6"/>
  <c r="AB234" i="6"/>
  <c r="T234" i="6"/>
  <c r="R234" i="6"/>
  <c r="Q234" i="6"/>
  <c r="H234" i="6"/>
  <c r="F234" i="6"/>
  <c r="E234" i="6"/>
  <c r="AC233" i="6"/>
  <c r="AB233" i="6"/>
  <c r="T233" i="6"/>
  <c r="R233" i="6"/>
  <c r="Q233" i="6"/>
  <c r="H233" i="6"/>
  <c r="F233" i="6" s="1"/>
  <c r="E233" i="6"/>
  <c r="A233" i="6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C232" i="6"/>
  <c r="AB232" i="6"/>
  <c r="T232" i="6"/>
  <c r="R232" i="6"/>
  <c r="Q232" i="6"/>
  <c r="H232" i="6"/>
  <c r="F232" i="6" s="1"/>
  <c r="E232" i="6"/>
  <c r="AC231" i="6"/>
  <c r="AB231" i="6"/>
  <c r="T231" i="6"/>
  <c r="R231" i="6"/>
  <c r="Q231" i="6"/>
  <c r="H231" i="6"/>
  <c r="F231" i="6"/>
  <c r="E231" i="6"/>
  <c r="AC230" i="6"/>
  <c r="AB230" i="6"/>
  <c r="T230" i="6"/>
  <c r="R230" i="6"/>
  <c r="Q230" i="6"/>
  <c r="H230" i="6"/>
  <c r="F230" i="6"/>
  <c r="E230" i="6"/>
  <c r="AC229" i="6"/>
  <c r="AB229" i="6"/>
  <c r="T229" i="6"/>
  <c r="R229" i="6"/>
  <c r="Q229" i="6"/>
  <c r="H229" i="6"/>
  <c r="F229" i="6" s="1"/>
  <c r="E229" i="6"/>
  <c r="AC228" i="6"/>
  <c r="AB228" i="6"/>
  <c r="T228" i="6"/>
  <c r="R228" i="6"/>
  <c r="Q228" i="6"/>
  <c r="H228" i="6"/>
  <c r="F228" i="6" s="1"/>
  <c r="E228" i="6"/>
  <c r="AC227" i="6"/>
  <c r="AB227" i="6"/>
  <c r="T227" i="6"/>
  <c r="R227" i="6"/>
  <c r="Q227" i="6"/>
  <c r="AC226" i="6"/>
  <c r="AB226" i="6"/>
  <c r="AC225" i="6"/>
  <c r="AB225" i="6"/>
  <c r="AC224" i="6"/>
  <c r="AB224" i="6"/>
  <c r="AC223" i="6"/>
  <c r="AB223" i="6"/>
  <c r="AC222" i="6"/>
  <c r="AB222" i="6"/>
  <c r="T222" i="6"/>
  <c r="R222" i="6"/>
  <c r="Q222" i="6"/>
  <c r="AC220" i="6"/>
  <c r="AB220" i="6"/>
  <c r="T220" i="6"/>
  <c r="R220" i="6"/>
  <c r="Q220" i="6"/>
  <c r="H220" i="6"/>
  <c r="F220" i="6"/>
  <c r="E220" i="6"/>
  <c r="AC219" i="6"/>
  <c r="AB219" i="6"/>
  <c r="T219" i="6"/>
  <c r="R219" i="6"/>
  <c r="Q219" i="6"/>
  <c r="H219" i="6"/>
  <c r="F219" i="6"/>
  <c r="E219" i="6"/>
  <c r="AC218" i="6"/>
  <c r="AB218" i="6"/>
  <c r="T218" i="6"/>
  <c r="R218" i="6"/>
  <c r="Q218" i="6"/>
  <c r="H218" i="6"/>
  <c r="F218" i="6"/>
  <c r="E218" i="6"/>
  <c r="AC217" i="6"/>
  <c r="AB217" i="6"/>
  <c r="T217" i="6"/>
  <c r="R217" i="6"/>
  <c r="Q217" i="6"/>
  <c r="H217" i="6"/>
  <c r="F217" i="6"/>
  <c r="E217" i="6"/>
  <c r="AC216" i="6"/>
  <c r="AB216" i="6"/>
  <c r="T216" i="6"/>
  <c r="R216" i="6"/>
  <c r="Q216" i="6"/>
  <c r="H216" i="6"/>
  <c r="F216" i="6" s="1"/>
  <c r="E216" i="6"/>
  <c r="AC215" i="6"/>
  <c r="AB215" i="6"/>
  <c r="T215" i="6"/>
  <c r="R215" i="6"/>
  <c r="Q215" i="6"/>
  <c r="H215" i="6"/>
  <c r="F215" i="6"/>
  <c r="E215" i="6"/>
  <c r="AC214" i="6"/>
  <c r="AB214" i="6"/>
  <c r="T214" i="6"/>
  <c r="R214" i="6"/>
  <c r="Q214" i="6"/>
  <c r="AC213" i="6"/>
  <c r="AB213" i="6"/>
  <c r="T213" i="6"/>
  <c r="R213" i="6"/>
  <c r="Q213" i="6"/>
  <c r="AC212" i="6"/>
  <c r="AB212" i="6"/>
  <c r="T212" i="6"/>
  <c r="R212" i="6"/>
  <c r="Q212" i="6"/>
  <c r="H212" i="6"/>
  <c r="F212" i="6"/>
  <c r="E212" i="6"/>
  <c r="AC211" i="6"/>
  <c r="AB211" i="6"/>
  <c r="T211" i="6"/>
  <c r="R211" i="6"/>
  <c r="Q211" i="6"/>
  <c r="H211" i="6"/>
  <c r="F211" i="6"/>
  <c r="E211" i="6"/>
  <c r="AC210" i="6"/>
  <c r="AB210" i="6"/>
  <c r="T210" i="6"/>
  <c r="R210" i="6"/>
  <c r="Q210" i="6"/>
  <c r="H210" i="6"/>
  <c r="F210" i="6"/>
  <c r="E210" i="6"/>
  <c r="AC209" i="6"/>
  <c r="AB209" i="6"/>
  <c r="T209" i="6"/>
  <c r="R209" i="6"/>
  <c r="Q209" i="6"/>
  <c r="H209" i="6"/>
  <c r="F209" i="6"/>
  <c r="E209" i="6"/>
  <c r="AC208" i="6"/>
  <c r="AB208" i="6"/>
  <c r="T208" i="6"/>
  <c r="R208" i="6"/>
  <c r="Q208" i="6"/>
  <c r="H208" i="6"/>
  <c r="F208" i="6" s="1"/>
  <c r="E208" i="6"/>
  <c r="AC207" i="6"/>
  <c r="AB207" i="6"/>
  <c r="T207" i="6"/>
  <c r="R207" i="6"/>
  <c r="Q207" i="6"/>
  <c r="AC206" i="6"/>
  <c r="AB206" i="6"/>
  <c r="T206" i="6"/>
  <c r="R206" i="6"/>
  <c r="Q206" i="6"/>
  <c r="AC205" i="6"/>
  <c r="AB205" i="6"/>
  <c r="T205" i="6"/>
  <c r="R205" i="6"/>
  <c r="Q205" i="6"/>
  <c r="H205" i="6"/>
  <c r="F205" i="6"/>
  <c r="E205" i="6"/>
  <c r="AC204" i="6"/>
  <c r="AB204" i="6"/>
  <c r="T204" i="6"/>
  <c r="R204" i="6"/>
  <c r="Q204" i="6"/>
  <c r="H204" i="6"/>
  <c r="F204" i="6"/>
  <c r="E204" i="6"/>
  <c r="AC203" i="6"/>
  <c r="AB203" i="6"/>
  <c r="T203" i="6"/>
  <c r="R203" i="6"/>
  <c r="Q203" i="6"/>
  <c r="H203" i="6"/>
  <c r="F203" i="6"/>
  <c r="E203" i="6"/>
  <c r="AC202" i="6"/>
  <c r="AB202" i="6"/>
  <c r="T202" i="6"/>
  <c r="R202" i="6"/>
  <c r="Q202" i="6"/>
  <c r="C202" i="6"/>
  <c r="C203" i="6" s="1"/>
  <c r="C204" i="6" s="1"/>
  <c r="C205" i="6" s="1"/>
  <c r="C206" i="6" s="1"/>
  <c r="C207" i="6" s="1"/>
  <c r="C208" i="6" s="1"/>
  <c r="C209" i="6" s="1"/>
  <c r="C210" i="6" s="1"/>
  <c r="C211" i="6" s="1"/>
  <c r="C212" i="6" s="1"/>
  <c r="C213" i="6" s="1"/>
  <c r="C214" i="6" s="1"/>
  <c r="C215" i="6" s="1"/>
  <c r="A202" i="6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C201" i="6"/>
  <c r="AB201" i="6"/>
  <c r="T201" i="6"/>
  <c r="R201" i="6"/>
  <c r="Q201" i="6"/>
  <c r="AC200" i="6"/>
  <c r="AB200" i="6"/>
  <c r="AC199" i="6"/>
  <c r="AB199" i="6"/>
  <c r="AC198" i="6"/>
  <c r="AB198" i="6"/>
  <c r="AC197" i="6"/>
  <c r="AB197" i="6"/>
  <c r="AC196" i="6"/>
  <c r="AB196" i="6"/>
  <c r="AC195" i="6"/>
  <c r="AB195" i="6"/>
  <c r="AC194" i="6"/>
  <c r="AB194" i="6"/>
  <c r="AC193" i="6"/>
  <c r="AB193" i="6"/>
  <c r="AC192" i="6"/>
  <c r="AB192" i="6"/>
  <c r="AC191" i="6"/>
  <c r="AB191" i="6"/>
  <c r="AC190" i="6"/>
  <c r="AB190" i="6"/>
  <c r="AC189" i="6"/>
  <c r="AB189" i="6"/>
  <c r="AC188" i="6"/>
  <c r="AB188" i="6"/>
  <c r="AC187" i="6"/>
  <c r="AB187" i="6"/>
  <c r="A187" i="6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C186" i="6"/>
  <c r="AB186" i="6"/>
  <c r="AC185" i="6"/>
  <c r="AB185" i="6"/>
  <c r="T185" i="6"/>
  <c r="R185" i="6"/>
  <c r="Q185" i="6"/>
  <c r="H185" i="6"/>
  <c r="F185" i="6"/>
  <c r="E185" i="6"/>
  <c r="AC184" i="6"/>
  <c r="AB184" i="6"/>
  <c r="T184" i="6"/>
  <c r="R184" i="6"/>
  <c r="Q184" i="6"/>
  <c r="H184" i="6"/>
  <c r="F184" i="6"/>
  <c r="E184" i="6"/>
  <c r="AC183" i="6"/>
  <c r="AB183" i="6"/>
  <c r="T183" i="6"/>
  <c r="R183" i="6"/>
  <c r="Q183" i="6"/>
  <c r="H183" i="6"/>
  <c r="F183" i="6"/>
  <c r="E183" i="6"/>
  <c r="AC182" i="6"/>
  <c r="AB182" i="6"/>
  <c r="T182" i="6"/>
  <c r="R182" i="6"/>
  <c r="Q182" i="6"/>
  <c r="H182" i="6"/>
  <c r="F182" i="6"/>
  <c r="E182" i="6"/>
  <c r="AC181" i="6"/>
  <c r="AB181" i="6"/>
  <c r="T181" i="6"/>
  <c r="R181" i="6"/>
  <c r="Q181" i="6"/>
  <c r="H181" i="6"/>
  <c r="F181" i="6"/>
  <c r="E181" i="6"/>
  <c r="AC180" i="6"/>
  <c r="AB180" i="6"/>
  <c r="T180" i="6"/>
  <c r="R180" i="6"/>
  <c r="Q180" i="6"/>
  <c r="H180" i="6"/>
  <c r="F180" i="6"/>
  <c r="E180" i="6"/>
  <c r="AC179" i="6"/>
  <c r="AB179" i="6"/>
  <c r="T179" i="6"/>
  <c r="R179" i="6"/>
  <c r="Q179" i="6"/>
  <c r="AC178" i="6"/>
  <c r="AB178" i="6"/>
  <c r="T178" i="6"/>
  <c r="R178" i="6"/>
  <c r="Q178" i="6"/>
  <c r="AC177" i="6"/>
  <c r="AB177" i="6"/>
  <c r="T177" i="6"/>
  <c r="R177" i="6"/>
  <c r="Q177" i="6"/>
  <c r="H177" i="6"/>
  <c r="F177" i="6"/>
  <c r="E177" i="6"/>
  <c r="AC176" i="6"/>
  <c r="AB176" i="6"/>
  <c r="T176" i="6"/>
  <c r="R176" i="6"/>
  <c r="Q176" i="6"/>
  <c r="H176" i="6"/>
  <c r="F176" i="6"/>
  <c r="E176" i="6"/>
  <c r="AC175" i="6"/>
  <c r="AB175" i="6"/>
  <c r="T175" i="6"/>
  <c r="R175" i="6"/>
  <c r="Q175" i="6"/>
  <c r="H175" i="6"/>
  <c r="F175" i="6"/>
  <c r="E175" i="6"/>
  <c r="AC174" i="6"/>
  <c r="AB174" i="6"/>
  <c r="T174" i="6"/>
  <c r="R174" i="6"/>
  <c r="Q174" i="6"/>
  <c r="H174" i="6"/>
  <c r="F174" i="6"/>
  <c r="E174" i="6"/>
  <c r="AC173" i="6"/>
  <c r="AB173" i="6"/>
  <c r="T173" i="6"/>
  <c r="R173" i="6"/>
  <c r="Q173" i="6"/>
  <c r="H173" i="6"/>
  <c r="F173" i="6"/>
  <c r="E173" i="6"/>
  <c r="AC172" i="6"/>
  <c r="AB172" i="6"/>
  <c r="T172" i="6"/>
  <c r="R172" i="6"/>
  <c r="Q172" i="6"/>
  <c r="H172" i="6"/>
  <c r="F172" i="6"/>
  <c r="E172" i="6"/>
  <c r="A172" i="6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C171" i="6"/>
  <c r="AB171" i="6"/>
  <c r="T171" i="6"/>
  <c r="R171" i="6"/>
  <c r="Q171" i="6"/>
  <c r="H171" i="6"/>
  <c r="F171" i="6" s="1"/>
  <c r="E171" i="6"/>
  <c r="AC170" i="6"/>
  <c r="AB170" i="6"/>
  <c r="T170" i="6"/>
  <c r="R170" i="6"/>
  <c r="Q170" i="6"/>
  <c r="H170" i="6"/>
  <c r="F170" i="6"/>
  <c r="E170" i="6"/>
  <c r="AC169" i="6"/>
  <c r="AB169" i="6"/>
  <c r="T169" i="6"/>
  <c r="R169" i="6"/>
  <c r="Q169" i="6"/>
  <c r="H169" i="6"/>
  <c r="F169" i="6"/>
  <c r="E169" i="6"/>
  <c r="AC168" i="6"/>
  <c r="AB168" i="6"/>
  <c r="T168" i="6"/>
  <c r="R168" i="6"/>
  <c r="Q168" i="6"/>
  <c r="H168" i="6"/>
  <c r="F168" i="6"/>
  <c r="E168" i="6"/>
  <c r="AC167" i="6"/>
  <c r="AB167" i="6"/>
  <c r="T167" i="6"/>
  <c r="R167" i="6"/>
  <c r="Q167" i="6"/>
  <c r="H167" i="6"/>
  <c r="F167" i="6"/>
  <c r="E167" i="6"/>
  <c r="AC166" i="6"/>
  <c r="AB166" i="6"/>
  <c r="T166" i="6"/>
  <c r="R166" i="6"/>
  <c r="Q166" i="6"/>
  <c r="H166" i="6"/>
  <c r="F166" i="6"/>
  <c r="E166" i="6"/>
  <c r="AC165" i="6"/>
  <c r="AB165" i="6"/>
  <c r="T165" i="6"/>
  <c r="R165" i="6"/>
  <c r="Q165" i="6"/>
  <c r="H165" i="6"/>
  <c r="F165" i="6"/>
  <c r="E165" i="6"/>
  <c r="AC164" i="6"/>
  <c r="AB164" i="6"/>
  <c r="T164" i="6"/>
  <c r="R164" i="6"/>
  <c r="Q164" i="6"/>
  <c r="AC163" i="6"/>
  <c r="AB163" i="6"/>
  <c r="T163" i="6"/>
  <c r="R163" i="6"/>
  <c r="Q163" i="6"/>
  <c r="AC162" i="6"/>
  <c r="AB162" i="6"/>
  <c r="T162" i="6"/>
  <c r="R162" i="6"/>
  <c r="Q162" i="6"/>
  <c r="AC161" i="6"/>
  <c r="AB161" i="6"/>
  <c r="AC160" i="6"/>
  <c r="AB160" i="6"/>
  <c r="T160" i="6"/>
  <c r="R160" i="6"/>
  <c r="Q160" i="6"/>
  <c r="H160" i="6"/>
  <c r="F160" i="6"/>
  <c r="E160" i="6"/>
  <c r="AC159" i="6"/>
  <c r="AB159" i="6"/>
  <c r="T159" i="6"/>
  <c r="R159" i="6"/>
  <c r="Q159" i="6"/>
  <c r="H159" i="6"/>
  <c r="F159" i="6"/>
  <c r="E159" i="6"/>
  <c r="AC158" i="6"/>
  <c r="AB158" i="6"/>
  <c r="T158" i="6"/>
  <c r="R158" i="6"/>
  <c r="Q158" i="6"/>
  <c r="AC157" i="6"/>
  <c r="AB157" i="6"/>
  <c r="T157" i="6"/>
  <c r="R157" i="6"/>
  <c r="Q157" i="6"/>
  <c r="A157" i="6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C156" i="6"/>
  <c r="AB156" i="6"/>
  <c r="T156" i="6"/>
  <c r="R156" i="6"/>
  <c r="Q156" i="6"/>
  <c r="AC155" i="6"/>
  <c r="AB155" i="6"/>
  <c r="T155" i="6"/>
  <c r="R155" i="6"/>
  <c r="Q155" i="6"/>
  <c r="H155" i="6"/>
  <c r="F155" i="6"/>
  <c r="E155" i="6"/>
  <c r="AC154" i="6"/>
  <c r="AB154" i="6"/>
  <c r="T154" i="6"/>
  <c r="R154" i="6"/>
  <c r="Q154" i="6"/>
  <c r="H154" i="6"/>
  <c r="F154" i="6"/>
  <c r="E154" i="6"/>
  <c r="AC153" i="6"/>
  <c r="AB153" i="6"/>
  <c r="T153" i="6"/>
  <c r="R153" i="6"/>
  <c r="Q153" i="6"/>
  <c r="H153" i="6"/>
  <c r="F153" i="6"/>
  <c r="E153" i="6"/>
  <c r="AC152" i="6"/>
  <c r="AB152" i="6"/>
  <c r="T152" i="6"/>
  <c r="R152" i="6"/>
  <c r="Q152" i="6"/>
  <c r="H152" i="6"/>
  <c r="F152" i="6"/>
  <c r="E152" i="6"/>
  <c r="AC151" i="6"/>
  <c r="AB151" i="6"/>
  <c r="T151" i="6"/>
  <c r="R151" i="6"/>
  <c r="Q151" i="6"/>
  <c r="H151" i="6"/>
  <c r="F151" i="6"/>
  <c r="E151" i="6"/>
  <c r="AC150" i="6"/>
  <c r="AB150" i="6"/>
  <c r="T150" i="6"/>
  <c r="R150" i="6"/>
  <c r="Q150" i="6"/>
  <c r="H150" i="6"/>
  <c r="F150" i="6"/>
  <c r="E150" i="6"/>
  <c r="AC149" i="6"/>
  <c r="AB149" i="6"/>
  <c r="T149" i="6"/>
  <c r="R149" i="6"/>
  <c r="Q149" i="6"/>
  <c r="H149" i="6"/>
  <c r="F149" i="6"/>
  <c r="E149" i="6"/>
  <c r="AC148" i="6"/>
  <c r="AB148" i="6"/>
  <c r="T148" i="6"/>
  <c r="R148" i="6"/>
  <c r="Q148" i="6"/>
  <c r="H148" i="6"/>
  <c r="F148" i="6"/>
  <c r="E148" i="6"/>
  <c r="AC147" i="6"/>
  <c r="AB147" i="6"/>
  <c r="T147" i="6"/>
  <c r="R147" i="6"/>
  <c r="Q147" i="6"/>
  <c r="H147" i="6"/>
  <c r="F147" i="6" s="1"/>
  <c r="E147" i="6"/>
  <c r="AC146" i="6"/>
  <c r="AB146" i="6"/>
  <c r="T146" i="6"/>
  <c r="R146" i="6"/>
  <c r="Q146" i="6"/>
  <c r="H146" i="6"/>
  <c r="F146" i="6" s="1"/>
  <c r="E146" i="6"/>
  <c r="AC145" i="6"/>
  <c r="AB145" i="6"/>
  <c r="T145" i="6"/>
  <c r="R145" i="6"/>
  <c r="Q145" i="6"/>
  <c r="H145" i="6"/>
  <c r="F145" i="6"/>
  <c r="E145" i="6"/>
  <c r="AC144" i="6"/>
  <c r="AB144" i="6"/>
  <c r="T144" i="6"/>
  <c r="R144" i="6"/>
  <c r="Q144" i="6"/>
  <c r="H144" i="6"/>
  <c r="F144" i="6"/>
  <c r="E144" i="6"/>
  <c r="AC143" i="6"/>
  <c r="AB143" i="6"/>
  <c r="T143" i="6"/>
  <c r="R143" i="6"/>
  <c r="Q143" i="6"/>
  <c r="H143" i="6"/>
  <c r="F143" i="6"/>
  <c r="E143" i="6"/>
  <c r="AC142" i="6"/>
  <c r="AB142" i="6"/>
  <c r="T142" i="6"/>
  <c r="R142" i="6"/>
  <c r="Q142" i="6"/>
  <c r="A142" i="6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C141" i="6"/>
  <c r="AB141" i="6"/>
  <c r="T141" i="6"/>
  <c r="R141" i="6"/>
  <c r="Q141" i="6"/>
  <c r="AC140" i="6"/>
  <c r="AB140" i="6"/>
  <c r="T140" i="6"/>
  <c r="R140" i="6"/>
  <c r="Q140" i="6"/>
  <c r="H140" i="6"/>
  <c r="F140" i="6"/>
  <c r="E140" i="6"/>
  <c r="AC139" i="6"/>
  <c r="AB139" i="6"/>
  <c r="T139" i="6"/>
  <c r="R139" i="6"/>
  <c r="Q139" i="6"/>
  <c r="AC138" i="6"/>
  <c r="AB138" i="6"/>
  <c r="T138" i="6"/>
  <c r="R138" i="6"/>
  <c r="Q138" i="6"/>
  <c r="AC137" i="6"/>
  <c r="AB137" i="6"/>
  <c r="T137" i="6"/>
  <c r="R137" i="6"/>
  <c r="Q137" i="6"/>
  <c r="AC136" i="6"/>
  <c r="AB136" i="6"/>
  <c r="T136" i="6"/>
  <c r="R136" i="6"/>
  <c r="Q136" i="6"/>
  <c r="AC135" i="6"/>
  <c r="AB135" i="6"/>
  <c r="T135" i="6"/>
  <c r="R135" i="6"/>
  <c r="Q135" i="6"/>
  <c r="H135" i="6"/>
  <c r="F135" i="6"/>
  <c r="E135" i="6"/>
  <c r="AC134" i="6"/>
  <c r="AB134" i="6"/>
  <c r="T134" i="6"/>
  <c r="AC133" i="6"/>
  <c r="AB133" i="6"/>
  <c r="AC132" i="6"/>
  <c r="AB132" i="6"/>
  <c r="AC131" i="6"/>
  <c r="AB131" i="6"/>
  <c r="T131" i="6"/>
  <c r="R131" i="6"/>
  <c r="Q131" i="6"/>
  <c r="AC130" i="6"/>
  <c r="AB130" i="6"/>
  <c r="T130" i="6"/>
  <c r="R130" i="6"/>
  <c r="Q130" i="6"/>
  <c r="H130" i="6"/>
  <c r="F130" i="6"/>
  <c r="E130" i="6"/>
  <c r="AC129" i="6"/>
  <c r="AB129" i="6"/>
  <c r="T129" i="6"/>
  <c r="R129" i="6"/>
  <c r="Q129" i="6"/>
  <c r="H129" i="6"/>
  <c r="F129" i="6"/>
  <c r="E129" i="6"/>
  <c r="AC128" i="6"/>
  <c r="AB128" i="6"/>
  <c r="T128" i="6"/>
  <c r="R128" i="6"/>
  <c r="Q128" i="6"/>
  <c r="H128" i="6"/>
  <c r="F128" i="6"/>
  <c r="E128" i="6"/>
  <c r="AC127" i="6"/>
  <c r="AB127" i="6"/>
  <c r="T127" i="6"/>
  <c r="R127" i="6"/>
  <c r="Q127" i="6"/>
  <c r="A127" i="6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C126" i="6"/>
  <c r="AB126" i="6"/>
  <c r="T126" i="6"/>
  <c r="R126" i="6"/>
  <c r="Q126" i="6"/>
  <c r="AC125" i="6"/>
  <c r="AB125" i="6"/>
  <c r="T125" i="6"/>
  <c r="R125" i="6"/>
  <c r="Q125" i="6"/>
  <c r="H125" i="6"/>
  <c r="F125" i="6"/>
  <c r="E125" i="6"/>
  <c r="AC124" i="6"/>
  <c r="AB124" i="6"/>
  <c r="T124" i="6"/>
  <c r="R124" i="6"/>
  <c r="Q124" i="6"/>
  <c r="H124" i="6"/>
  <c r="F124" i="6"/>
  <c r="E124" i="6"/>
  <c r="AC123" i="6"/>
  <c r="AB123" i="6"/>
  <c r="T123" i="6"/>
  <c r="R123" i="6"/>
  <c r="Q123" i="6"/>
  <c r="H123" i="6"/>
  <c r="F123" i="6"/>
  <c r="E123" i="6"/>
  <c r="AC122" i="6"/>
  <c r="AB122" i="6"/>
  <c r="T122" i="6"/>
  <c r="R122" i="6" s="1"/>
  <c r="Q122" i="6"/>
  <c r="H122" i="6"/>
  <c r="F122" i="6"/>
  <c r="E122" i="6"/>
  <c r="AC121" i="6"/>
  <c r="AB121" i="6"/>
  <c r="T121" i="6"/>
  <c r="R121" i="6"/>
  <c r="Q121" i="6"/>
  <c r="H121" i="6"/>
  <c r="F121" i="6"/>
  <c r="E121" i="6"/>
  <c r="AC120" i="6"/>
  <c r="AB120" i="6"/>
  <c r="T120" i="6"/>
  <c r="R120" i="6"/>
  <c r="Q120" i="6"/>
  <c r="H120" i="6"/>
  <c r="F120" i="6"/>
  <c r="E120" i="6"/>
  <c r="AC119" i="6"/>
  <c r="AB119" i="6"/>
  <c r="T119" i="6"/>
  <c r="R119" i="6"/>
  <c r="Q119" i="6"/>
  <c r="AC118" i="6"/>
  <c r="AB118" i="6"/>
  <c r="T118" i="6"/>
  <c r="R118" i="6"/>
  <c r="Q118" i="6"/>
  <c r="AC117" i="6"/>
  <c r="AB117" i="6"/>
  <c r="T117" i="6"/>
  <c r="R117" i="6"/>
  <c r="Q117" i="6"/>
  <c r="H117" i="6"/>
  <c r="F117" i="6" s="1"/>
  <c r="E117" i="6"/>
  <c r="AC116" i="6"/>
  <c r="AB116" i="6"/>
  <c r="T116" i="6"/>
  <c r="R116" i="6"/>
  <c r="Q116" i="6"/>
  <c r="H116" i="6"/>
  <c r="F116" i="6"/>
  <c r="E116" i="6"/>
  <c r="AC115" i="6"/>
  <c r="AB115" i="6"/>
  <c r="T115" i="6"/>
  <c r="R115" i="6"/>
  <c r="Q115" i="6"/>
  <c r="H115" i="6"/>
  <c r="F115" i="6"/>
  <c r="E115" i="6"/>
  <c r="AC114" i="6"/>
  <c r="AB114" i="6"/>
  <c r="T114" i="6"/>
  <c r="R114" i="6"/>
  <c r="Q114" i="6"/>
  <c r="H114" i="6"/>
  <c r="F114" i="6"/>
  <c r="E114" i="6"/>
  <c r="AC113" i="6"/>
  <c r="AB113" i="6"/>
  <c r="T113" i="6"/>
  <c r="R113" i="6"/>
  <c r="Q113" i="6"/>
  <c r="H113" i="6"/>
  <c r="F113" i="6"/>
  <c r="E113" i="6"/>
  <c r="AC112" i="6"/>
  <c r="AB112" i="6"/>
  <c r="T112" i="6"/>
  <c r="R112" i="6"/>
  <c r="Q112" i="6"/>
  <c r="H112" i="6"/>
  <c r="F112" i="6"/>
  <c r="E112" i="6"/>
  <c r="A112" i="6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C111" i="6"/>
  <c r="AB111" i="6"/>
  <c r="T111" i="6"/>
  <c r="R111" i="6"/>
  <c r="Q111" i="6"/>
  <c r="H111" i="6"/>
  <c r="F111" i="6" s="1"/>
  <c r="E111" i="6"/>
  <c r="C111" i="6"/>
  <c r="C126" i="6" s="1"/>
  <c r="C141" i="6" s="1"/>
  <c r="C156" i="6" s="1"/>
  <c r="C171" i="6" s="1"/>
  <c r="C172" i="6" s="1"/>
  <c r="C173" i="6" s="1"/>
  <c r="C174" i="6" s="1"/>
  <c r="C175" i="6" s="1"/>
  <c r="C176" i="6" s="1"/>
  <c r="C177" i="6" s="1"/>
  <c r="C178" i="6" s="1"/>
  <c r="C179" i="6" s="1"/>
  <c r="C180" i="6" s="1"/>
  <c r="C181" i="6" s="1"/>
  <c r="C182" i="6" s="1"/>
  <c r="C183" i="6" s="1"/>
  <c r="C184" i="6" s="1"/>
  <c r="C185" i="6" s="1"/>
  <c r="AC110" i="6"/>
  <c r="AB110" i="6"/>
  <c r="T110" i="6"/>
  <c r="R110" i="6"/>
  <c r="Q110" i="6"/>
  <c r="H110" i="6"/>
  <c r="F110" i="6"/>
  <c r="E110" i="6"/>
  <c r="AC109" i="6"/>
  <c r="AB109" i="6"/>
  <c r="T109" i="6"/>
  <c r="R109" i="6"/>
  <c r="Q109" i="6"/>
  <c r="H109" i="6"/>
  <c r="F109" i="6"/>
  <c r="E109" i="6"/>
  <c r="AC108" i="6"/>
  <c r="AB108" i="6"/>
  <c r="T108" i="6"/>
  <c r="R108" i="6"/>
  <c r="Q108" i="6"/>
  <c r="H108" i="6"/>
  <c r="F108" i="6" s="1"/>
  <c r="E108" i="6"/>
  <c r="AC107" i="6"/>
  <c r="AB107" i="6"/>
  <c r="T107" i="6"/>
  <c r="R107" i="6"/>
  <c r="Q107" i="6"/>
  <c r="H107" i="6"/>
  <c r="F107" i="6" s="1"/>
  <c r="E107" i="6"/>
  <c r="AC106" i="6"/>
  <c r="AB106" i="6"/>
  <c r="T106" i="6"/>
  <c r="R106" i="6"/>
  <c r="Q106" i="6"/>
  <c r="H106" i="6"/>
  <c r="F106" i="6" s="1"/>
  <c r="E106" i="6"/>
  <c r="AC105" i="6"/>
  <c r="AB105" i="6"/>
  <c r="T105" i="6"/>
  <c r="R105" i="6"/>
  <c r="Q105" i="6"/>
  <c r="H105" i="6"/>
  <c r="F105" i="6"/>
  <c r="E105" i="6"/>
  <c r="AC104" i="6"/>
  <c r="AB104" i="6"/>
  <c r="T104" i="6"/>
  <c r="R104" i="6"/>
  <c r="Q104" i="6"/>
  <c r="H104" i="6"/>
  <c r="F104" i="6" s="1"/>
  <c r="E104" i="6"/>
  <c r="AC103" i="6"/>
  <c r="AB103" i="6"/>
  <c r="T103" i="6"/>
  <c r="R103" i="6"/>
  <c r="Q103" i="6"/>
  <c r="H103" i="6"/>
  <c r="F103" i="6" s="1"/>
  <c r="E103" i="6"/>
  <c r="AC102" i="6"/>
  <c r="AB102" i="6"/>
  <c r="T102" i="6"/>
  <c r="R102" i="6"/>
  <c r="Q102" i="6"/>
  <c r="H102" i="6"/>
  <c r="F102" i="6" s="1"/>
  <c r="E102" i="6"/>
  <c r="AC101" i="6"/>
  <c r="AB101" i="6"/>
  <c r="T101" i="6"/>
  <c r="R101" i="6"/>
  <c r="Q101" i="6"/>
  <c r="AC100" i="6"/>
  <c r="AB100" i="6"/>
  <c r="T100" i="6"/>
  <c r="R100" i="6"/>
  <c r="Q100" i="6"/>
  <c r="H100" i="6"/>
  <c r="F100" i="6"/>
  <c r="E100" i="6"/>
  <c r="AC99" i="6"/>
  <c r="AB99" i="6"/>
  <c r="T99" i="6"/>
  <c r="R99" i="6"/>
  <c r="Q99" i="6"/>
  <c r="H99" i="6"/>
  <c r="F99" i="6"/>
  <c r="E99" i="6"/>
  <c r="AC98" i="6"/>
  <c r="AB98" i="6"/>
  <c r="T98" i="6"/>
  <c r="R98" i="6"/>
  <c r="Q98" i="6"/>
  <c r="H98" i="6"/>
  <c r="F98" i="6"/>
  <c r="E98" i="6"/>
  <c r="AC97" i="6"/>
  <c r="AB97" i="6"/>
  <c r="T97" i="6"/>
  <c r="R97" i="6"/>
  <c r="Q97" i="6"/>
  <c r="H97" i="6"/>
  <c r="F97" i="6"/>
  <c r="E97" i="6"/>
  <c r="C97" i="6"/>
  <c r="C98" i="6" s="1"/>
  <c r="C99" i="6" s="1"/>
  <c r="C100" i="6" s="1"/>
  <c r="C101" i="6" s="1"/>
  <c r="C102" i="6" s="1"/>
  <c r="C103" i="6" s="1"/>
  <c r="C104" i="6" s="1"/>
  <c r="C105" i="6" s="1"/>
  <c r="C106" i="6" s="1"/>
  <c r="C107" i="6" s="1"/>
  <c r="C108" i="6" s="1"/>
  <c r="C109" i="6" s="1"/>
  <c r="C110" i="6" s="1"/>
  <c r="A97" i="6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C96" i="6"/>
  <c r="AB96" i="6"/>
  <c r="T96" i="6"/>
  <c r="R96" i="6"/>
  <c r="Q96" i="6"/>
  <c r="H96" i="6"/>
  <c r="F96" i="6" s="1"/>
  <c r="E96" i="6"/>
  <c r="AC95" i="6"/>
  <c r="AB95" i="6"/>
  <c r="T95" i="6"/>
  <c r="R95" i="6"/>
  <c r="Q95" i="6"/>
  <c r="H95" i="6"/>
  <c r="F95" i="6"/>
  <c r="E95" i="6"/>
  <c r="AC94" i="6"/>
  <c r="AB94" i="6"/>
  <c r="T94" i="6"/>
  <c r="R94" i="6"/>
  <c r="Q94" i="6"/>
  <c r="H94" i="6"/>
  <c r="F94" i="6"/>
  <c r="E94" i="6"/>
  <c r="AC93" i="6"/>
  <c r="AB93" i="6"/>
  <c r="T93" i="6"/>
  <c r="R93" i="6"/>
  <c r="Q93" i="6"/>
  <c r="H93" i="6"/>
  <c r="F93" i="6"/>
  <c r="E93" i="6"/>
  <c r="AC92" i="6"/>
  <c r="AB92" i="6"/>
  <c r="T92" i="6"/>
  <c r="R92" i="6"/>
  <c r="Q92" i="6"/>
  <c r="H92" i="6"/>
  <c r="F92" i="6"/>
  <c r="E92" i="6"/>
  <c r="AC91" i="6"/>
  <c r="AB91" i="6"/>
  <c r="T91" i="6"/>
  <c r="R91" i="6"/>
  <c r="Q91" i="6"/>
  <c r="H91" i="6"/>
  <c r="F91" i="6"/>
  <c r="E91" i="6"/>
  <c r="AC90" i="6"/>
  <c r="AB90" i="6"/>
  <c r="T90" i="6"/>
  <c r="R90" i="6"/>
  <c r="Q90" i="6"/>
  <c r="H90" i="6"/>
  <c r="F90" i="6"/>
  <c r="E90" i="6"/>
  <c r="AC89" i="6"/>
  <c r="AB89" i="6"/>
  <c r="T89" i="6"/>
  <c r="R89" i="6"/>
  <c r="Q89" i="6"/>
  <c r="H89" i="6"/>
  <c r="F89" i="6"/>
  <c r="E89" i="6"/>
  <c r="AC88" i="6"/>
  <c r="AB88" i="6"/>
  <c r="T88" i="6"/>
  <c r="R88" i="6"/>
  <c r="Q88" i="6"/>
  <c r="H88" i="6"/>
  <c r="F88" i="6"/>
  <c r="E88" i="6"/>
  <c r="AC87" i="6"/>
  <c r="AB87" i="6"/>
  <c r="T87" i="6"/>
  <c r="R87" i="6"/>
  <c r="Q87" i="6"/>
  <c r="H87" i="6"/>
  <c r="F87" i="6"/>
  <c r="E87" i="6"/>
  <c r="AC86" i="6"/>
  <c r="AB86" i="6"/>
  <c r="T86" i="6"/>
  <c r="R86" i="6"/>
  <c r="Q86" i="6"/>
  <c r="H86" i="6"/>
  <c r="F86" i="6"/>
  <c r="E86" i="6"/>
  <c r="AC85" i="6"/>
  <c r="AB85" i="6"/>
  <c r="T85" i="6"/>
  <c r="R85" i="6"/>
  <c r="Q85" i="6"/>
  <c r="H85" i="6"/>
  <c r="F85" i="6"/>
  <c r="E85" i="6"/>
  <c r="AC84" i="6"/>
  <c r="AB84" i="6"/>
  <c r="T84" i="6"/>
  <c r="R84" i="6"/>
  <c r="Q84" i="6"/>
  <c r="H84" i="6"/>
  <c r="F84" i="6"/>
  <c r="E84" i="6"/>
  <c r="AC83" i="6"/>
  <c r="AB83" i="6"/>
  <c r="T83" i="6"/>
  <c r="R83" i="6"/>
  <c r="Q83" i="6"/>
  <c r="H83" i="6"/>
  <c r="F83" i="6"/>
  <c r="E83" i="6"/>
  <c r="AC82" i="6"/>
  <c r="AB82" i="6"/>
  <c r="T82" i="6"/>
  <c r="R82" i="6"/>
  <c r="Q82" i="6"/>
  <c r="H82" i="6"/>
  <c r="F82" i="6"/>
  <c r="E82" i="6"/>
  <c r="A82" i="6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C81" i="6"/>
  <c r="AB81" i="6"/>
  <c r="T81" i="6"/>
  <c r="R81" i="6"/>
  <c r="Q81" i="6"/>
  <c r="H81" i="6"/>
  <c r="F81" i="6" s="1"/>
  <c r="E81" i="6"/>
  <c r="AC80" i="6"/>
  <c r="AB80" i="6"/>
  <c r="T80" i="6"/>
  <c r="R80" i="6"/>
  <c r="Q80" i="6"/>
  <c r="H80" i="6"/>
  <c r="F80" i="6"/>
  <c r="E80" i="6"/>
  <c r="AC79" i="6"/>
  <c r="AB79" i="6"/>
  <c r="T79" i="6"/>
  <c r="R79" i="6"/>
  <c r="Q79" i="6"/>
  <c r="H79" i="6"/>
  <c r="F79" i="6"/>
  <c r="E79" i="6"/>
  <c r="AC78" i="6"/>
  <c r="AB78" i="6"/>
  <c r="T78" i="6"/>
  <c r="R78" i="6"/>
  <c r="Q78" i="6"/>
  <c r="H78" i="6"/>
  <c r="F78" i="6"/>
  <c r="E78" i="6"/>
  <c r="AC77" i="6"/>
  <c r="AB77" i="6"/>
  <c r="T77" i="6"/>
  <c r="R77" i="6"/>
  <c r="Q77" i="6"/>
  <c r="H77" i="6"/>
  <c r="F77" i="6"/>
  <c r="E77" i="6"/>
  <c r="AC76" i="6"/>
  <c r="AB76" i="6"/>
  <c r="T76" i="6"/>
  <c r="R76" i="6"/>
  <c r="Q76" i="6"/>
  <c r="H76" i="6"/>
  <c r="F76" i="6"/>
  <c r="E76" i="6"/>
  <c r="AC75" i="6"/>
  <c r="AB75" i="6"/>
  <c r="T75" i="6"/>
  <c r="R75" i="6"/>
  <c r="Q75" i="6"/>
  <c r="H75" i="6"/>
  <c r="F75" i="6"/>
  <c r="E75" i="6"/>
  <c r="AC74" i="6"/>
  <c r="AB74" i="6"/>
  <c r="T74" i="6"/>
  <c r="R74" i="6"/>
  <c r="Q74" i="6"/>
  <c r="H74" i="6"/>
  <c r="F74" i="6" s="1"/>
  <c r="E74" i="6"/>
  <c r="AC73" i="6"/>
  <c r="AB73" i="6"/>
  <c r="T73" i="6"/>
  <c r="R73" i="6"/>
  <c r="Q73" i="6"/>
  <c r="H73" i="6"/>
  <c r="F73" i="6" s="1"/>
  <c r="E73" i="6"/>
  <c r="AC72" i="6"/>
  <c r="AB72" i="6"/>
  <c r="T72" i="6"/>
  <c r="R72" i="6"/>
  <c r="Q72" i="6"/>
  <c r="AC71" i="6"/>
  <c r="AB71" i="6"/>
  <c r="T71" i="6"/>
  <c r="R71" i="6"/>
  <c r="Q71" i="6"/>
  <c r="H71" i="6"/>
  <c r="F71" i="6" s="1"/>
  <c r="E71" i="6"/>
  <c r="AC70" i="6"/>
  <c r="AB70" i="6"/>
  <c r="T70" i="6"/>
  <c r="R70" i="6"/>
  <c r="Q70" i="6"/>
  <c r="H70" i="6"/>
  <c r="F70" i="6"/>
  <c r="E70" i="6"/>
  <c r="AC69" i="6"/>
  <c r="AB69" i="6"/>
  <c r="T69" i="6"/>
  <c r="R69" i="6"/>
  <c r="Q69" i="6"/>
  <c r="H69" i="6"/>
  <c r="F69" i="6"/>
  <c r="E69" i="6"/>
  <c r="AC68" i="6"/>
  <c r="AB68" i="6"/>
  <c r="T68" i="6"/>
  <c r="R68" i="6"/>
  <c r="Q68" i="6"/>
  <c r="H68" i="6"/>
  <c r="F68" i="6"/>
  <c r="E68" i="6"/>
  <c r="AC67" i="6"/>
  <c r="AB67" i="6"/>
  <c r="T67" i="6"/>
  <c r="R67" i="6"/>
  <c r="Q67" i="6"/>
  <c r="A67" i="6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C66" i="6"/>
  <c r="AB66" i="6"/>
  <c r="T66" i="6"/>
  <c r="R66" i="6"/>
  <c r="Q66" i="6"/>
  <c r="AC65" i="6"/>
  <c r="AB65" i="6"/>
  <c r="T65" i="6"/>
  <c r="R65" i="6"/>
  <c r="Q65" i="6"/>
  <c r="H65" i="6"/>
  <c r="F65" i="6"/>
  <c r="E65" i="6"/>
  <c r="AC64" i="6"/>
  <c r="AB64" i="6"/>
  <c r="T64" i="6"/>
  <c r="R64" i="6"/>
  <c r="Q64" i="6"/>
  <c r="H64" i="6"/>
  <c r="F64" i="6" s="1"/>
  <c r="E64" i="6"/>
  <c r="AC63" i="6"/>
  <c r="AB63" i="6"/>
  <c r="T63" i="6"/>
  <c r="R63" i="6"/>
  <c r="Q63" i="6"/>
  <c r="H63" i="6"/>
  <c r="F63" i="6" s="1"/>
  <c r="E63" i="6"/>
  <c r="AC62" i="6"/>
  <c r="AB62" i="6"/>
  <c r="T62" i="6"/>
  <c r="R62" i="6"/>
  <c r="Q62" i="6"/>
  <c r="AC61" i="6"/>
  <c r="AB61" i="6"/>
  <c r="T61" i="6"/>
  <c r="R61" i="6"/>
  <c r="Q61" i="6"/>
  <c r="AC60" i="6"/>
  <c r="AB60" i="6"/>
  <c r="T60" i="6"/>
  <c r="R60" i="6"/>
  <c r="Q60" i="6"/>
  <c r="AC59" i="6"/>
  <c r="AB59" i="6"/>
  <c r="T59" i="6"/>
  <c r="R59" i="6"/>
  <c r="Q59" i="6"/>
  <c r="AC58" i="6"/>
  <c r="AB58" i="6"/>
  <c r="H58" i="6"/>
  <c r="F58" i="6"/>
  <c r="E58" i="6"/>
  <c r="AC57" i="6"/>
  <c r="AB57" i="6"/>
  <c r="AC56" i="6"/>
  <c r="AB56" i="6"/>
  <c r="AC55" i="6"/>
  <c r="AB55" i="6"/>
  <c r="T55" i="6"/>
  <c r="R55" i="6"/>
  <c r="Q55" i="6"/>
  <c r="H55" i="6"/>
  <c r="F55" i="6"/>
  <c r="E55" i="6"/>
  <c r="AC54" i="6"/>
  <c r="AB54" i="6"/>
  <c r="T54" i="6"/>
  <c r="R54" i="6"/>
  <c r="Q54" i="6"/>
  <c r="H54" i="6"/>
  <c r="F54" i="6" s="1"/>
  <c r="E54" i="6"/>
  <c r="AC53" i="6"/>
  <c r="AB53" i="6"/>
  <c r="T53" i="6"/>
  <c r="R53" i="6"/>
  <c r="Q53" i="6"/>
  <c r="H53" i="6"/>
  <c r="F53" i="6"/>
  <c r="E53" i="6"/>
  <c r="AC52" i="6"/>
  <c r="AB52" i="6"/>
  <c r="T52" i="6"/>
  <c r="R52" i="6"/>
  <c r="Q52" i="6"/>
  <c r="H52" i="6"/>
  <c r="F52" i="6"/>
  <c r="E52" i="6"/>
  <c r="A52" i="6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C51" i="6"/>
  <c r="AB51" i="6"/>
  <c r="T51" i="6"/>
  <c r="R51" i="6"/>
  <c r="Q51" i="6"/>
  <c r="H51" i="6"/>
  <c r="F51" i="6" s="1"/>
  <c r="E51" i="6"/>
  <c r="C51" i="6"/>
  <c r="C66" i="6" s="1"/>
  <c r="C81" i="6" s="1"/>
  <c r="C82" i="6" s="1"/>
  <c r="C83" i="6" s="1"/>
  <c r="C84" i="6" s="1"/>
  <c r="C85" i="6" s="1"/>
  <c r="C86" i="6" s="1"/>
  <c r="C87" i="6" s="1"/>
  <c r="C88" i="6" s="1"/>
  <c r="C89" i="6" s="1"/>
  <c r="C90" i="6" s="1"/>
  <c r="C91" i="6" s="1"/>
  <c r="C92" i="6" s="1"/>
  <c r="C93" i="6" s="1"/>
  <c r="C94" i="6" s="1"/>
  <c r="C95" i="6" s="1"/>
  <c r="AC50" i="6"/>
  <c r="AB50" i="6"/>
  <c r="T50" i="6"/>
  <c r="R50" i="6"/>
  <c r="Q50" i="6"/>
  <c r="H50" i="6"/>
  <c r="F50" i="6"/>
  <c r="E50" i="6"/>
  <c r="AC49" i="6"/>
  <c r="AB49" i="6"/>
  <c r="T49" i="6"/>
  <c r="R49" i="6"/>
  <c r="Q49" i="6"/>
  <c r="H49" i="6"/>
  <c r="F49" i="6"/>
  <c r="E49" i="6"/>
  <c r="AC48" i="6"/>
  <c r="AB48" i="6"/>
  <c r="T48" i="6"/>
  <c r="R48" i="6"/>
  <c r="Q48" i="6"/>
  <c r="H48" i="6"/>
  <c r="F48" i="6"/>
  <c r="E48" i="6"/>
  <c r="AC47" i="6"/>
  <c r="AB47" i="6"/>
  <c r="T47" i="6"/>
  <c r="R47" i="6"/>
  <c r="Q47" i="6"/>
  <c r="H47" i="6"/>
  <c r="F47" i="6"/>
  <c r="E47" i="6"/>
  <c r="AC46" i="6"/>
  <c r="AB46" i="6"/>
  <c r="T46" i="6"/>
  <c r="R46" i="6"/>
  <c r="Q46" i="6"/>
  <c r="H46" i="6"/>
  <c r="F46" i="6"/>
  <c r="E46" i="6"/>
  <c r="AC45" i="6"/>
  <c r="AB45" i="6"/>
  <c r="T45" i="6"/>
  <c r="R45" i="6"/>
  <c r="Q45" i="6"/>
  <c r="H45" i="6"/>
  <c r="AC44" i="6"/>
  <c r="AB44" i="6"/>
  <c r="T44" i="6"/>
  <c r="R44" i="6"/>
  <c r="Q44" i="6"/>
  <c r="H44" i="6"/>
  <c r="F44" i="6"/>
  <c r="E44" i="6"/>
  <c r="AC43" i="6"/>
  <c r="AB43" i="6"/>
  <c r="T43" i="6"/>
  <c r="R43" i="6"/>
  <c r="Q43" i="6"/>
  <c r="H43" i="6"/>
  <c r="F43" i="6"/>
  <c r="E43" i="6"/>
  <c r="AC42" i="6"/>
  <c r="AB42" i="6"/>
  <c r="T42" i="6"/>
  <c r="R42" i="6"/>
  <c r="Q42" i="6"/>
  <c r="H42" i="6"/>
  <c r="F42" i="6"/>
  <c r="AC41" i="6"/>
  <c r="AB41" i="6"/>
  <c r="T41" i="6"/>
  <c r="R41" i="6"/>
  <c r="Q41" i="6"/>
  <c r="H41" i="6"/>
  <c r="F41" i="6"/>
  <c r="AC40" i="6"/>
  <c r="AB40" i="6"/>
  <c r="T40" i="6"/>
  <c r="R40" i="6"/>
  <c r="Q40" i="6"/>
  <c r="H40" i="6"/>
  <c r="F40" i="6"/>
  <c r="E40" i="6"/>
  <c r="AC39" i="6"/>
  <c r="AB39" i="6"/>
  <c r="T39" i="6"/>
  <c r="R39" i="6"/>
  <c r="Q39" i="6"/>
  <c r="H39" i="6"/>
  <c r="F39" i="6"/>
  <c r="E39" i="6"/>
  <c r="AC38" i="6"/>
  <c r="AB38" i="6"/>
  <c r="T38" i="6"/>
  <c r="R38" i="6"/>
  <c r="Q38" i="6"/>
  <c r="H38" i="6"/>
  <c r="F38" i="6"/>
  <c r="E38" i="6"/>
  <c r="AC37" i="6"/>
  <c r="AB37" i="6"/>
  <c r="T37" i="6"/>
  <c r="R37" i="6"/>
  <c r="Q37" i="6"/>
  <c r="H37" i="6"/>
  <c r="F37" i="6"/>
  <c r="C37" i="6"/>
  <c r="C38" i="6" s="1"/>
  <c r="C39" i="6" s="1"/>
  <c r="C40" i="6" s="1"/>
  <c r="C41" i="6" s="1"/>
  <c r="C42" i="6" s="1"/>
  <c r="C43" i="6" s="1"/>
  <c r="C44" i="6" s="1"/>
  <c r="C45" i="6" s="1"/>
  <c r="C46" i="6" s="1"/>
  <c r="C47" i="6" s="1"/>
  <c r="C48" i="6" s="1"/>
  <c r="C49" i="6" s="1"/>
  <c r="C50" i="6" s="1"/>
  <c r="A37" i="6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C36" i="6"/>
  <c r="AB36" i="6"/>
  <c r="T36" i="6"/>
  <c r="R36" i="6"/>
  <c r="Q36" i="6"/>
  <c r="H36" i="6"/>
  <c r="F36" i="6"/>
  <c r="Y33" i="6"/>
  <c r="U33" i="6"/>
  <c r="M33" i="6"/>
  <c r="I33" i="6"/>
  <c r="Z32" i="6"/>
  <c r="AA32" i="6" s="1"/>
  <c r="N32" i="6"/>
  <c r="O32" i="6" s="1"/>
  <c r="Z31" i="6"/>
  <c r="AA31" i="6" s="1"/>
  <c r="N31" i="6"/>
  <c r="O31" i="6" s="1"/>
  <c r="Z30" i="6"/>
  <c r="AA30" i="6" s="1"/>
  <c r="N30" i="6"/>
  <c r="O30" i="6" s="1"/>
  <c r="Z29" i="6"/>
  <c r="AA29" i="6" s="1"/>
  <c r="N29" i="6"/>
  <c r="O29" i="6" s="1"/>
  <c r="Z28" i="6"/>
  <c r="AA28" i="6" s="1"/>
  <c r="N28" i="6"/>
  <c r="O28" i="6" s="1"/>
  <c r="Z27" i="6"/>
  <c r="AA27" i="6" s="1"/>
  <c r="N27" i="6"/>
  <c r="O27" i="6" s="1"/>
  <c r="Z26" i="6"/>
  <c r="AA26" i="6" s="1"/>
  <c r="N26" i="6"/>
  <c r="O26" i="6" s="1"/>
  <c r="Z25" i="6"/>
  <c r="AA25" i="6" s="1"/>
  <c r="N25" i="6"/>
  <c r="O25" i="6" s="1"/>
  <c r="Z24" i="6"/>
  <c r="AA24" i="6" s="1"/>
  <c r="N24" i="6"/>
  <c r="O24" i="6" s="1"/>
  <c r="Z23" i="6"/>
  <c r="AA23" i="6" s="1"/>
  <c r="N23" i="6"/>
  <c r="O23" i="6" s="1"/>
  <c r="Z21" i="6"/>
  <c r="AA21" i="6" s="1"/>
  <c r="Z18" i="6"/>
  <c r="AA18" i="6" s="1"/>
  <c r="Z19" i="6"/>
  <c r="AA19" i="6" s="1"/>
  <c r="Z20" i="6"/>
  <c r="AA20" i="6" s="1"/>
  <c r="N21" i="6"/>
  <c r="O21" i="6" s="1"/>
  <c r="N20" i="6"/>
  <c r="O20" i="6" s="1"/>
  <c r="N19" i="6"/>
  <c r="O19" i="6" s="1"/>
  <c r="N18" i="6"/>
  <c r="O18" i="6" s="1"/>
  <c r="M17" i="6"/>
  <c r="M34" i="6" s="1"/>
  <c r="AA16" i="6"/>
  <c r="N16" i="6"/>
  <c r="O16" i="6" s="1"/>
  <c r="N15" i="6"/>
  <c r="O15" i="6" s="1"/>
  <c r="N14" i="6"/>
  <c r="O14" i="6" s="1"/>
  <c r="N13" i="6"/>
  <c r="O13" i="6" s="1"/>
  <c r="N12" i="6"/>
  <c r="O12" i="6" s="1"/>
  <c r="N11" i="6"/>
  <c r="O11" i="6" s="1"/>
  <c r="N10" i="6"/>
  <c r="O10" i="6" s="1"/>
  <c r="N9" i="6"/>
  <c r="O9" i="6" s="1"/>
  <c r="N8" i="6"/>
  <c r="O8" i="6" s="1"/>
  <c r="N7" i="6"/>
  <c r="O7" i="6" s="1"/>
  <c r="N6" i="6"/>
  <c r="O6" i="6" s="1"/>
  <c r="N5" i="6"/>
  <c r="O5" i="6" s="1"/>
  <c r="N4" i="6"/>
  <c r="O4" i="6" s="1"/>
  <c r="N3" i="6"/>
  <c r="O3" i="6" s="1"/>
  <c r="N2" i="6"/>
  <c r="O2" i="6" s="1"/>
  <c r="AC186" i="5"/>
  <c r="AC187" i="5"/>
  <c r="AC188" i="5"/>
  <c r="AC189" i="5"/>
  <c r="AC190" i="5"/>
  <c r="AC191" i="5"/>
  <c r="AC192" i="5"/>
  <c r="AC193" i="5"/>
  <c r="AC194" i="5"/>
  <c r="AC195" i="5"/>
  <c r="AC196" i="5"/>
  <c r="AC197" i="5"/>
  <c r="AC198" i="5"/>
  <c r="AC199" i="5"/>
  <c r="AC200" i="5"/>
  <c r="AC201" i="5"/>
  <c r="AB203" i="5"/>
  <c r="AB185" i="5"/>
  <c r="AB186" i="5"/>
  <c r="AB187" i="5"/>
  <c r="AB188" i="5"/>
  <c r="AB189" i="5"/>
  <c r="AB190" i="5"/>
  <c r="AB191" i="5"/>
  <c r="AB192" i="5"/>
  <c r="AB193" i="5"/>
  <c r="AB194" i="5"/>
  <c r="AB195" i="5"/>
  <c r="AB196" i="5"/>
  <c r="AB197" i="5"/>
  <c r="AB198" i="5"/>
  <c r="AB199" i="5"/>
  <c r="AB200" i="5"/>
  <c r="AB201" i="5"/>
  <c r="AB202" i="5"/>
  <c r="A232" i="4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17" i="4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C216" i="4"/>
  <c r="C217" i="4" s="1"/>
  <c r="C218" i="4" s="1"/>
  <c r="C219" i="4" s="1"/>
  <c r="C220" i="4" s="1"/>
  <c r="C221" i="4" s="1"/>
  <c r="C222" i="4" s="1"/>
  <c r="C223" i="4" s="1"/>
  <c r="C224" i="4" s="1"/>
  <c r="C225" i="4" s="1"/>
  <c r="C226" i="4" s="1"/>
  <c r="C227" i="4" s="1"/>
  <c r="C228" i="4" s="1"/>
  <c r="C229" i="4" s="1"/>
  <c r="C230" i="4" s="1"/>
  <c r="C202" i="4"/>
  <c r="C203" i="4" s="1"/>
  <c r="C204" i="4" s="1"/>
  <c r="C205" i="4" s="1"/>
  <c r="C206" i="4" s="1"/>
  <c r="C207" i="4" s="1"/>
  <c r="C208" i="4" s="1"/>
  <c r="C209" i="4" s="1"/>
  <c r="C210" i="4" s="1"/>
  <c r="C211" i="4" s="1"/>
  <c r="C212" i="4" s="1"/>
  <c r="C213" i="4" s="1"/>
  <c r="C214" i="4" s="1"/>
  <c r="C215" i="4" s="1"/>
  <c r="A202" i="4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187" i="4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172" i="4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57" i="4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42" i="4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27" i="4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12" i="4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C111" i="4"/>
  <c r="C126" i="4" s="1"/>
  <c r="C141" i="4" s="1"/>
  <c r="C142" i="4" s="1"/>
  <c r="C143" i="4" s="1"/>
  <c r="C144" i="4" s="1"/>
  <c r="C145" i="4" s="1"/>
  <c r="C146" i="4" s="1"/>
  <c r="C147" i="4" s="1"/>
  <c r="C148" i="4" s="1"/>
  <c r="C149" i="4" s="1"/>
  <c r="C150" i="4" s="1"/>
  <c r="C151" i="4" s="1"/>
  <c r="C152" i="4" s="1"/>
  <c r="C153" i="4" s="1"/>
  <c r="C154" i="4" s="1"/>
  <c r="C155" i="4" s="1"/>
  <c r="C97" i="4"/>
  <c r="C98" i="4" s="1"/>
  <c r="C99" i="4" s="1"/>
  <c r="C100" i="4" s="1"/>
  <c r="C101" i="4" s="1"/>
  <c r="C102" i="4" s="1"/>
  <c r="C103" i="4" s="1"/>
  <c r="C104" i="4" s="1"/>
  <c r="C105" i="4" s="1"/>
  <c r="C106" i="4" s="1"/>
  <c r="C107" i="4" s="1"/>
  <c r="C108" i="4" s="1"/>
  <c r="C109" i="4" s="1"/>
  <c r="C110" i="4" s="1"/>
  <c r="A97" i="4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82" i="4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67" i="4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52" i="4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C51" i="4"/>
  <c r="C66" i="4" s="1"/>
  <c r="C67" i="4" s="1"/>
  <c r="C68" i="4" s="1"/>
  <c r="C69" i="4" s="1"/>
  <c r="C70" i="4" s="1"/>
  <c r="C71" i="4" s="1"/>
  <c r="C72" i="4" s="1"/>
  <c r="C73" i="4" s="1"/>
  <c r="C74" i="4" s="1"/>
  <c r="C75" i="4" s="1"/>
  <c r="C76" i="4" s="1"/>
  <c r="C77" i="4" s="1"/>
  <c r="C78" i="4" s="1"/>
  <c r="C79" i="4" s="1"/>
  <c r="C80" i="4" s="1"/>
  <c r="C37" i="4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A37" i="4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232" i="3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17" i="3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C202" i="3"/>
  <c r="C203" i="3" s="1"/>
  <c r="C204" i="3" s="1"/>
  <c r="C205" i="3" s="1"/>
  <c r="C206" i="3" s="1"/>
  <c r="C207" i="3" s="1"/>
  <c r="C208" i="3" s="1"/>
  <c r="C209" i="3" s="1"/>
  <c r="C210" i="3" s="1"/>
  <c r="C211" i="3" s="1"/>
  <c r="C212" i="3" s="1"/>
  <c r="C213" i="3" s="1"/>
  <c r="C214" i="3" s="1"/>
  <c r="C215" i="3" s="1"/>
  <c r="A202" i="3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187" i="3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172" i="3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57" i="3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42" i="3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27" i="3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12" i="3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C111" i="3"/>
  <c r="C112" i="3" s="1"/>
  <c r="C113" i="3" s="1"/>
  <c r="C114" i="3" s="1"/>
  <c r="C115" i="3" s="1"/>
  <c r="C116" i="3" s="1"/>
  <c r="C117" i="3" s="1"/>
  <c r="C118" i="3" s="1"/>
  <c r="C119" i="3" s="1"/>
  <c r="C120" i="3" s="1"/>
  <c r="C121" i="3" s="1"/>
  <c r="C122" i="3" s="1"/>
  <c r="C123" i="3" s="1"/>
  <c r="C124" i="3" s="1"/>
  <c r="C125" i="3" s="1"/>
  <c r="C97" i="3"/>
  <c r="C98" i="3" s="1"/>
  <c r="C99" i="3" s="1"/>
  <c r="C100" i="3" s="1"/>
  <c r="C101" i="3" s="1"/>
  <c r="C102" i="3" s="1"/>
  <c r="C103" i="3" s="1"/>
  <c r="C104" i="3" s="1"/>
  <c r="C105" i="3" s="1"/>
  <c r="C106" i="3" s="1"/>
  <c r="C107" i="3" s="1"/>
  <c r="C108" i="3" s="1"/>
  <c r="C109" i="3" s="1"/>
  <c r="C110" i="3" s="1"/>
  <c r="A97" i="3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82" i="3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67" i="3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52" i="3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C51" i="3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C78" i="3" s="1"/>
  <c r="C79" i="3" s="1"/>
  <c r="C80" i="3" s="1"/>
  <c r="C37" i="3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A37" i="3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N4" i="4"/>
  <c r="O4" i="4" s="1"/>
  <c r="N5" i="4"/>
  <c r="O5" i="4" s="1"/>
  <c r="N6" i="4"/>
  <c r="O6" i="4" s="1"/>
  <c r="N7" i="4"/>
  <c r="O7" i="4" s="1"/>
  <c r="N8" i="4"/>
  <c r="O8" i="4" s="1"/>
  <c r="N9" i="4"/>
  <c r="O9" i="4" s="1"/>
  <c r="N10" i="4"/>
  <c r="O10" i="4" s="1"/>
  <c r="N11" i="4"/>
  <c r="O11" i="4" s="1"/>
  <c r="N12" i="4"/>
  <c r="O12" i="4" s="1"/>
  <c r="N13" i="4"/>
  <c r="O13" i="4" s="1"/>
  <c r="N14" i="4"/>
  <c r="O14" i="4" s="1"/>
  <c r="N15" i="4"/>
  <c r="O15" i="4" s="1"/>
  <c r="N2" i="4"/>
  <c r="O2" i="4" s="1"/>
  <c r="N19" i="4"/>
  <c r="O19" i="4" s="1"/>
  <c r="N20" i="4"/>
  <c r="O20" i="4" s="1"/>
  <c r="N21" i="4"/>
  <c r="O21" i="4" s="1"/>
  <c r="N22" i="4"/>
  <c r="O22" i="4" s="1"/>
  <c r="N23" i="4"/>
  <c r="O23" i="4" s="1"/>
  <c r="N24" i="4"/>
  <c r="O24" i="4" s="1"/>
  <c r="N25" i="4"/>
  <c r="O25" i="4" s="1"/>
  <c r="N26" i="4"/>
  <c r="O26" i="4" s="1"/>
  <c r="N27" i="4"/>
  <c r="O27" i="4" s="1"/>
  <c r="N28" i="4"/>
  <c r="O28" i="4" s="1"/>
  <c r="N29" i="4"/>
  <c r="O29" i="4" s="1"/>
  <c r="N30" i="4"/>
  <c r="O30" i="4" s="1"/>
  <c r="N31" i="4"/>
  <c r="O31" i="4" s="1"/>
  <c r="N32" i="4"/>
  <c r="O32" i="4" s="1"/>
  <c r="N18" i="4"/>
  <c r="O18" i="4" s="1"/>
  <c r="Z19" i="4"/>
  <c r="AA19" i="4" s="1"/>
  <c r="Z20" i="4"/>
  <c r="AA20" i="4" s="1"/>
  <c r="Z21" i="4"/>
  <c r="AA21" i="4" s="1"/>
  <c r="Z22" i="4"/>
  <c r="AA22" i="4" s="1"/>
  <c r="Z23" i="4"/>
  <c r="AA23" i="4" s="1"/>
  <c r="Z24" i="4"/>
  <c r="AA24" i="4" s="1"/>
  <c r="Z25" i="4"/>
  <c r="AA25" i="4"/>
  <c r="Z26" i="4"/>
  <c r="AA26" i="4" s="1"/>
  <c r="Z27" i="4"/>
  <c r="AA27" i="4" s="1"/>
  <c r="Z28" i="4"/>
  <c r="AA28" i="4" s="1"/>
  <c r="Z29" i="4"/>
  <c r="AA29" i="4" s="1"/>
  <c r="Z30" i="4"/>
  <c r="AA30" i="4" s="1"/>
  <c r="Z31" i="4"/>
  <c r="AA31" i="4" s="1"/>
  <c r="Z32" i="4"/>
  <c r="AA32" i="4" s="1"/>
  <c r="Z33" i="4"/>
  <c r="Z18" i="4"/>
  <c r="AA18" i="4" s="1"/>
  <c r="N19" i="3"/>
  <c r="O19" i="3" s="1"/>
  <c r="N20" i="3"/>
  <c r="O20" i="3" s="1"/>
  <c r="N21" i="3"/>
  <c r="O21" i="3" s="1"/>
  <c r="N22" i="3"/>
  <c r="O22" i="3" s="1"/>
  <c r="N23" i="3"/>
  <c r="O23" i="3" s="1"/>
  <c r="N24" i="3"/>
  <c r="O24" i="3" s="1"/>
  <c r="N25" i="3"/>
  <c r="O25" i="3" s="1"/>
  <c r="N26" i="3"/>
  <c r="O26" i="3" s="1"/>
  <c r="N27" i="3"/>
  <c r="O27" i="3" s="1"/>
  <c r="N28" i="3"/>
  <c r="O28" i="3" s="1"/>
  <c r="N29" i="3"/>
  <c r="O29" i="3" s="1"/>
  <c r="N30" i="3"/>
  <c r="O30" i="3" s="1"/>
  <c r="N31" i="3"/>
  <c r="O31" i="3" s="1"/>
  <c r="N32" i="3"/>
  <c r="O32" i="3" s="1"/>
  <c r="N18" i="3"/>
  <c r="O18" i="3" s="1"/>
  <c r="N3" i="3"/>
  <c r="O3" i="3" s="1"/>
  <c r="N4" i="3"/>
  <c r="O4" i="3" s="1"/>
  <c r="N5" i="3"/>
  <c r="O5" i="3" s="1"/>
  <c r="N6" i="3"/>
  <c r="O6" i="3" s="1"/>
  <c r="N7" i="3"/>
  <c r="O7" i="3" s="1"/>
  <c r="N8" i="3"/>
  <c r="O8" i="3" s="1"/>
  <c r="N9" i="3"/>
  <c r="O9" i="3" s="1"/>
  <c r="N10" i="3"/>
  <c r="O10" i="3" s="1"/>
  <c r="N11" i="3"/>
  <c r="O11" i="3" s="1"/>
  <c r="N12" i="3"/>
  <c r="O12" i="3" s="1"/>
  <c r="N13" i="3"/>
  <c r="O13" i="3" s="1"/>
  <c r="N14" i="3"/>
  <c r="O14" i="3" s="1"/>
  <c r="N15" i="3"/>
  <c r="O15" i="3" s="1"/>
  <c r="N2" i="3"/>
  <c r="O2" i="3" s="1"/>
  <c r="N3" i="5"/>
  <c r="O3" i="5" s="1"/>
  <c r="N4" i="5"/>
  <c r="O4" i="5" s="1"/>
  <c r="N5" i="5"/>
  <c r="O5" i="5" s="1"/>
  <c r="N6" i="5"/>
  <c r="O6" i="5" s="1"/>
  <c r="N7" i="5"/>
  <c r="O7" i="5" s="1"/>
  <c r="N8" i="5"/>
  <c r="O8" i="5" s="1"/>
  <c r="N9" i="5"/>
  <c r="O9" i="5" s="1"/>
  <c r="N10" i="5"/>
  <c r="O10" i="5" s="1"/>
  <c r="N11" i="5"/>
  <c r="O11" i="5" s="1"/>
  <c r="N12" i="5"/>
  <c r="O12" i="5" s="1"/>
  <c r="N13" i="5"/>
  <c r="O13" i="5" s="1"/>
  <c r="N14" i="5"/>
  <c r="O14" i="5" s="1"/>
  <c r="N15" i="5"/>
  <c r="O15" i="5" s="1"/>
  <c r="N16" i="5"/>
  <c r="O16" i="5" s="1"/>
  <c r="N2" i="5"/>
  <c r="N19" i="5"/>
  <c r="O19" i="5" s="1"/>
  <c r="N20" i="5"/>
  <c r="O20" i="5" s="1"/>
  <c r="N21" i="5"/>
  <c r="O21" i="5" s="1"/>
  <c r="N22" i="5"/>
  <c r="O22" i="5" s="1"/>
  <c r="N23" i="5"/>
  <c r="O23" i="5" s="1"/>
  <c r="N24" i="5"/>
  <c r="O24" i="5" s="1"/>
  <c r="N25" i="5"/>
  <c r="O25" i="5" s="1"/>
  <c r="N26" i="5"/>
  <c r="O26" i="5" s="1"/>
  <c r="N28" i="5"/>
  <c r="O28" i="5" s="1"/>
  <c r="N29" i="5"/>
  <c r="O29" i="5" s="1"/>
  <c r="N30" i="5"/>
  <c r="O30" i="5" s="1"/>
  <c r="N31" i="5"/>
  <c r="O31" i="5" s="1"/>
  <c r="N32" i="5"/>
  <c r="O32" i="5" s="1"/>
  <c r="N18" i="5"/>
  <c r="O18" i="5" s="1"/>
  <c r="C111" i="5"/>
  <c r="C126" i="5" s="1"/>
  <c r="C141" i="5" s="1"/>
  <c r="A187" i="5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M33" i="4"/>
  <c r="F37" i="4"/>
  <c r="F38" i="4"/>
  <c r="F39" i="4"/>
  <c r="F40" i="4"/>
  <c r="H42" i="4"/>
  <c r="F42" i="4" s="1"/>
  <c r="H41" i="4"/>
  <c r="F41" i="4" s="1"/>
  <c r="H36" i="4"/>
  <c r="F36" i="4" s="1"/>
  <c r="H194" i="3"/>
  <c r="F194" i="3" s="1"/>
  <c r="H195" i="3"/>
  <c r="H184" i="3"/>
  <c r="H185" i="3"/>
  <c r="H153" i="3"/>
  <c r="F153" i="3"/>
  <c r="H144" i="3"/>
  <c r="F144" i="3"/>
  <c r="H104" i="3"/>
  <c r="F104" i="3" s="1"/>
  <c r="AC104" i="3"/>
  <c r="AC105" i="3"/>
  <c r="AC106" i="3"/>
  <c r="AC107" i="3"/>
  <c r="AC108" i="3"/>
  <c r="H56" i="5"/>
  <c r="F56" i="5" s="1"/>
  <c r="H43" i="5"/>
  <c r="H44" i="5"/>
  <c r="H45" i="5"/>
  <c r="H41" i="5"/>
  <c r="H42" i="5"/>
  <c r="H36" i="5"/>
  <c r="F36" i="5"/>
  <c r="H51" i="5"/>
  <c r="F51" i="5" s="1"/>
  <c r="H40" i="5"/>
  <c r="H37" i="5"/>
  <c r="F37" i="5"/>
  <c r="F38" i="5"/>
  <c r="F39" i="5"/>
  <c r="F40" i="5"/>
  <c r="F41" i="5"/>
  <c r="F42" i="5"/>
  <c r="AC66" i="5"/>
  <c r="AC67" i="5"/>
  <c r="E164" i="5"/>
  <c r="H169" i="5"/>
  <c r="F169" i="5" s="1"/>
  <c r="E169" i="5"/>
  <c r="H152" i="5"/>
  <c r="F152" i="5" s="1"/>
  <c r="E152" i="5"/>
  <c r="H106" i="3"/>
  <c r="F106" i="3"/>
  <c r="E106" i="3"/>
  <c r="H105" i="3"/>
  <c r="F105" i="3" s="1"/>
  <c r="E105" i="3"/>
  <c r="E104" i="3"/>
  <c r="Q63" i="4"/>
  <c r="H62" i="3"/>
  <c r="F62" i="3" s="1"/>
  <c r="E62" i="3"/>
  <c r="H61" i="3"/>
  <c r="F61" i="3" s="1"/>
  <c r="E61" i="3"/>
  <c r="H92" i="3"/>
  <c r="F92" i="3"/>
  <c r="E92" i="3"/>
  <c r="H91" i="3"/>
  <c r="F91" i="3"/>
  <c r="E91" i="3"/>
  <c r="H197" i="4"/>
  <c r="F197" i="4" s="1"/>
  <c r="E197" i="4"/>
  <c r="H196" i="4"/>
  <c r="F196" i="4"/>
  <c r="E196" i="4"/>
  <c r="N16" i="3"/>
  <c r="O16" i="3" s="1"/>
  <c r="AA16" i="3"/>
  <c r="Z18" i="3"/>
  <c r="AA18" i="3" s="1"/>
  <c r="Z19" i="3"/>
  <c r="AA19" i="3" s="1"/>
  <c r="Z20" i="3"/>
  <c r="AA20" i="3" s="1"/>
  <c r="Z21" i="3"/>
  <c r="AA21" i="3" s="1"/>
  <c r="Z22" i="3"/>
  <c r="AA22" i="3" s="1"/>
  <c r="Z23" i="3"/>
  <c r="AA23" i="3" s="1"/>
  <c r="Z24" i="3"/>
  <c r="AA24" i="3" s="1"/>
  <c r="Z25" i="3"/>
  <c r="AA25" i="3" s="1"/>
  <c r="Z26" i="3"/>
  <c r="AA26" i="3" s="1"/>
  <c r="Z28" i="3"/>
  <c r="AA28" i="3" s="1"/>
  <c r="Z29" i="3"/>
  <c r="AA29" i="3" s="1"/>
  <c r="Z30" i="3"/>
  <c r="AA30" i="3" s="1"/>
  <c r="Z31" i="3"/>
  <c r="AA31" i="3" s="1"/>
  <c r="Z32" i="3"/>
  <c r="AA32" i="3" s="1"/>
  <c r="M34" i="3"/>
  <c r="U33" i="3"/>
  <c r="Y33" i="3"/>
  <c r="Q36" i="3"/>
  <c r="R36" i="3"/>
  <c r="T36" i="3"/>
  <c r="AB36" i="3"/>
  <c r="AC36" i="3"/>
  <c r="Q37" i="3"/>
  <c r="R37" i="3"/>
  <c r="T37" i="3"/>
  <c r="AB37" i="3"/>
  <c r="AC37" i="3"/>
  <c r="E38" i="3"/>
  <c r="F38" i="3"/>
  <c r="H38" i="3"/>
  <c r="Q38" i="3"/>
  <c r="R38" i="3"/>
  <c r="T38" i="3"/>
  <c r="AB38" i="3"/>
  <c r="AC38" i="3"/>
  <c r="E39" i="3"/>
  <c r="F39" i="3"/>
  <c r="H39" i="3"/>
  <c r="Q39" i="3"/>
  <c r="R39" i="3"/>
  <c r="T39" i="3"/>
  <c r="AB39" i="3"/>
  <c r="AC39" i="3"/>
  <c r="E40" i="3"/>
  <c r="F40" i="3"/>
  <c r="H40" i="3"/>
  <c r="Q40" i="3"/>
  <c r="R40" i="3"/>
  <c r="T40" i="3"/>
  <c r="AB40" i="3"/>
  <c r="AC40" i="3"/>
  <c r="Q41" i="3"/>
  <c r="R41" i="3"/>
  <c r="T41" i="3"/>
  <c r="AB41" i="3"/>
  <c r="AC41" i="3"/>
  <c r="E42" i="3"/>
  <c r="H42" i="3"/>
  <c r="F42" i="3" s="1"/>
  <c r="Q42" i="3"/>
  <c r="R42" i="3"/>
  <c r="T42" i="3"/>
  <c r="AB42" i="3"/>
  <c r="AC42" i="3"/>
  <c r="E43" i="3"/>
  <c r="H43" i="3"/>
  <c r="F43" i="3" s="1"/>
  <c r="Q43" i="3"/>
  <c r="R43" i="3"/>
  <c r="T43" i="3"/>
  <c r="AB43" i="3"/>
  <c r="AC43" i="3"/>
  <c r="Q44" i="3"/>
  <c r="R44" i="3"/>
  <c r="T44" i="3"/>
  <c r="AB44" i="3"/>
  <c r="AC44" i="3"/>
  <c r="Q45" i="3"/>
  <c r="R45" i="3"/>
  <c r="T45" i="3"/>
  <c r="AB45" i="3"/>
  <c r="AC45" i="3"/>
  <c r="E46" i="3"/>
  <c r="H46" i="3"/>
  <c r="F46" i="3"/>
  <c r="Q46" i="3"/>
  <c r="R46" i="3"/>
  <c r="T46" i="3"/>
  <c r="AB46" i="3"/>
  <c r="AC46" i="3"/>
  <c r="E47" i="3"/>
  <c r="H47" i="3"/>
  <c r="F47" i="3"/>
  <c r="Q47" i="3"/>
  <c r="R47" i="3"/>
  <c r="T47" i="3"/>
  <c r="AB47" i="3"/>
  <c r="AC47" i="3"/>
  <c r="E48" i="3"/>
  <c r="F48" i="3"/>
  <c r="H48" i="3"/>
  <c r="Q48" i="3"/>
  <c r="R48" i="3"/>
  <c r="T48" i="3"/>
  <c r="AB48" i="3"/>
  <c r="AC48" i="3"/>
  <c r="E49" i="3"/>
  <c r="F49" i="3"/>
  <c r="H49" i="3"/>
  <c r="Q49" i="3"/>
  <c r="R49" i="3"/>
  <c r="T49" i="3"/>
  <c r="AB49" i="3"/>
  <c r="AC49" i="3"/>
  <c r="E50" i="3"/>
  <c r="F50" i="3"/>
  <c r="H50" i="3"/>
  <c r="Q50" i="3"/>
  <c r="R50" i="3"/>
  <c r="T50" i="3"/>
  <c r="AB50" i="3"/>
  <c r="AC50" i="3"/>
  <c r="Q51" i="3"/>
  <c r="R51" i="3"/>
  <c r="T51" i="3"/>
  <c r="AB51" i="3"/>
  <c r="AC51" i="3"/>
  <c r="Q52" i="3"/>
  <c r="R52" i="3"/>
  <c r="T52" i="3"/>
  <c r="AB52" i="3"/>
  <c r="AC52" i="3"/>
  <c r="E53" i="3"/>
  <c r="F53" i="3"/>
  <c r="H53" i="3"/>
  <c r="Q53" i="3"/>
  <c r="R53" i="3"/>
  <c r="T53" i="3"/>
  <c r="AB53" i="3"/>
  <c r="AC53" i="3"/>
  <c r="E54" i="3"/>
  <c r="F54" i="3"/>
  <c r="H54" i="3"/>
  <c r="Q54" i="3"/>
  <c r="R54" i="3"/>
  <c r="T54" i="3"/>
  <c r="AB54" i="3"/>
  <c r="AC54" i="3"/>
  <c r="E55" i="3"/>
  <c r="F55" i="3"/>
  <c r="H55" i="3"/>
  <c r="Q55" i="3"/>
  <c r="R55" i="3"/>
  <c r="T55" i="3"/>
  <c r="AB55" i="3"/>
  <c r="AC55" i="3"/>
  <c r="E56" i="3"/>
  <c r="H56" i="3"/>
  <c r="F56" i="3" s="1"/>
  <c r="Q56" i="3"/>
  <c r="R56" i="3"/>
  <c r="T56" i="3"/>
  <c r="AB56" i="3"/>
  <c r="AC56" i="3"/>
  <c r="E57" i="3"/>
  <c r="H57" i="3"/>
  <c r="F57" i="3" s="1"/>
  <c r="Q57" i="3"/>
  <c r="T57" i="3"/>
  <c r="R57" i="3" s="1"/>
  <c r="AB57" i="3"/>
  <c r="AC57" i="3"/>
  <c r="E58" i="3"/>
  <c r="H58" i="3"/>
  <c r="F58" i="3" s="1"/>
  <c r="Q58" i="3"/>
  <c r="T58" i="3"/>
  <c r="R58" i="3" s="1"/>
  <c r="AB58" i="3"/>
  <c r="AC58" i="3"/>
  <c r="E59" i="3"/>
  <c r="H59" i="3"/>
  <c r="F59" i="3" s="1"/>
  <c r="Q59" i="3"/>
  <c r="T59" i="3"/>
  <c r="AB59" i="3"/>
  <c r="AC59" i="3"/>
  <c r="E60" i="3"/>
  <c r="F60" i="3"/>
  <c r="H60" i="3"/>
  <c r="Q60" i="3"/>
  <c r="R60" i="3"/>
  <c r="T60" i="3"/>
  <c r="AB60" i="3"/>
  <c r="AC60" i="3"/>
  <c r="Q61" i="3"/>
  <c r="R61" i="3"/>
  <c r="T61" i="3"/>
  <c r="AB61" i="3"/>
  <c r="AC61" i="3"/>
  <c r="Q62" i="3"/>
  <c r="R62" i="3"/>
  <c r="T62" i="3"/>
  <c r="AB62" i="3"/>
  <c r="AC62" i="3"/>
  <c r="Q63" i="3"/>
  <c r="R63" i="3"/>
  <c r="T63" i="3"/>
  <c r="AB63" i="3"/>
  <c r="AC63" i="3"/>
  <c r="Q64" i="3"/>
  <c r="R64" i="3"/>
  <c r="T64" i="3"/>
  <c r="AB64" i="3"/>
  <c r="AC64" i="3"/>
  <c r="E65" i="3"/>
  <c r="F65" i="3"/>
  <c r="H65" i="3"/>
  <c r="Q65" i="3"/>
  <c r="R65" i="3"/>
  <c r="T65" i="3"/>
  <c r="AB65" i="3"/>
  <c r="AC65" i="3"/>
  <c r="Q66" i="3"/>
  <c r="R66" i="3"/>
  <c r="T66" i="3"/>
  <c r="AB66" i="3"/>
  <c r="AC66" i="3"/>
  <c r="Q67" i="3"/>
  <c r="R67" i="3"/>
  <c r="T67" i="3"/>
  <c r="AB67" i="3"/>
  <c r="AC67" i="3"/>
  <c r="E68" i="3"/>
  <c r="F68" i="3"/>
  <c r="H68" i="3"/>
  <c r="Q68" i="3"/>
  <c r="R68" i="3"/>
  <c r="T68" i="3"/>
  <c r="AB68" i="3"/>
  <c r="AC68" i="3"/>
  <c r="E69" i="3"/>
  <c r="F69" i="3"/>
  <c r="H69" i="3"/>
  <c r="Q69" i="3"/>
  <c r="R69" i="3"/>
  <c r="T69" i="3"/>
  <c r="AB69" i="3"/>
  <c r="AC69" i="3"/>
  <c r="E70" i="3"/>
  <c r="F70" i="3"/>
  <c r="H70" i="3"/>
  <c r="Q70" i="3"/>
  <c r="R70" i="3"/>
  <c r="T70" i="3"/>
  <c r="AB70" i="3"/>
  <c r="AC70" i="3"/>
  <c r="Q71" i="3"/>
  <c r="R71" i="3"/>
  <c r="T71" i="3"/>
  <c r="AB71" i="3"/>
  <c r="AC71" i="3"/>
  <c r="E72" i="3"/>
  <c r="H72" i="3"/>
  <c r="F72" i="3" s="1"/>
  <c r="Q72" i="3"/>
  <c r="R72" i="3"/>
  <c r="T72" i="3"/>
  <c r="AB72" i="3"/>
  <c r="AC72" i="3"/>
  <c r="E73" i="3"/>
  <c r="H73" i="3"/>
  <c r="F73" i="3" s="1"/>
  <c r="Q73" i="3"/>
  <c r="R73" i="3"/>
  <c r="T73" i="3"/>
  <c r="AB73" i="3"/>
  <c r="AC73" i="3"/>
  <c r="T74" i="3"/>
  <c r="AB74" i="3"/>
  <c r="AC74" i="3"/>
  <c r="T75" i="3"/>
  <c r="AB75" i="3"/>
  <c r="AC75" i="3"/>
  <c r="E76" i="3"/>
  <c r="H76" i="3"/>
  <c r="F76" i="3"/>
  <c r="Q76" i="3"/>
  <c r="R76" i="3"/>
  <c r="T76" i="3"/>
  <c r="AB76" i="3"/>
  <c r="AC76" i="3"/>
  <c r="E77" i="3"/>
  <c r="H77" i="3"/>
  <c r="F77" i="3"/>
  <c r="Q77" i="3"/>
  <c r="R77" i="3"/>
  <c r="T77" i="3"/>
  <c r="AB77" i="3"/>
  <c r="AC77" i="3"/>
  <c r="E78" i="3"/>
  <c r="H78" i="3"/>
  <c r="F78" i="3"/>
  <c r="Q78" i="3"/>
  <c r="R78" i="3"/>
  <c r="T78" i="3"/>
  <c r="AB78" i="3"/>
  <c r="AC78" i="3"/>
  <c r="E79" i="3"/>
  <c r="H79" i="3"/>
  <c r="F79" i="3"/>
  <c r="Q79" i="3"/>
  <c r="R79" i="3"/>
  <c r="T79" i="3"/>
  <c r="AB79" i="3"/>
  <c r="AC79" i="3"/>
  <c r="E80" i="3"/>
  <c r="F80" i="3"/>
  <c r="H80" i="3"/>
  <c r="Q80" i="3"/>
  <c r="R80" i="3"/>
  <c r="T80" i="3"/>
  <c r="AB80" i="3"/>
  <c r="AC80" i="3"/>
  <c r="Q81" i="3"/>
  <c r="R81" i="3"/>
  <c r="T81" i="3"/>
  <c r="AB81" i="3"/>
  <c r="AC81" i="3"/>
  <c r="Q82" i="3"/>
  <c r="R82" i="3"/>
  <c r="T82" i="3"/>
  <c r="AB82" i="3"/>
  <c r="AC82" i="3"/>
  <c r="E83" i="3"/>
  <c r="F83" i="3"/>
  <c r="H83" i="3"/>
  <c r="Q83" i="3"/>
  <c r="R83" i="3"/>
  <c r="T83" i="3"/>
  <c r="AB83" i="3"/>
  <c r="AC83" i="3"/>
  <c r="E84" i="3"/>
  <c r="F84" i="3"/>
  <c r="H84" i="3"/>
  <c r="Q84" i="3"/>
  <c r="R84" i="3"/>
  <c r="T84" i="3"/>
  <c r="AB84" i="3"/>
  <c r="AC84" i="3"/>
  <c r="E85" i="3"/>
  <c r="F85" i="3"/>
  <c r="H85" i="3"/>
  <c r="Q85" i="3"/>
  <c r="R85" i="3"/>
  <c r="T85" i="3"/>
  <c r="AB85" i="3"/>
  <c r="AC85" i="3"/>
  <c r="E86" i="3"/>
  <c r="H86" i="3"/>
  <c r="F86" i="3" s="1"/>
  <c r="Q86" i="3"/>
  <c r="R86" i="3"/>
  <c r="T86" i="3"/>
  <c r="AB86" i="3"/>
  <c r="AC86" i="3"/>
  <c r="E87" i="3"/>
  <c r="H87" i="3"/>
  <c r="F87" i="3"/>
  <c r="Q87" i="3"/>
  <c r="R87" i="3"/>
  <c r="T87" i="3"/>
  <c r="AB87" i="3"/>
  <c r="AC87" i="3"/>
  <c r="E88" i="3"/>
  <c r="H88" i="3"/>
  <c r="F88" i="3"/>
  <c r="Q88" i="3"/>
  <c r="R88" i="3"/>
  <c r="T88" i="3"/>
  <c r="AB88" i="3"/>
  <c r="AC88" i="3"/>
  <c r="E89" i="3"/>
  <c r="F89" i="3"/>
  <c r="H89" i="3"/>
  <c r="Q89" i="3"/>
  <c r="R89" i="3"/>
  <c r="T89" i="3"/>
  <c r="AB89" i="3"/>
  <c r="AC89" i="3"/>
  <c r="E90" i="3"/>
  <c r="F90" i="3"/>
  <c r="H90" i="3"/>
  <c r="Q90" i="3"/>
  <c r="R90" i="3"/>
  <c r="T90" i="3"/>
  <c r="AB90" i="3"/>
  <c r="AC90" i="3"/>
  <c r="Q91" i="3"/>
  <c r="R91" i="3"/>
  <c r="T91" i="3"/>
  <c r="AB91" i="3"/>
  <c r="AC91" i="3"/>
  <c r="Q92" i="3"/>
  <c r="R92" i="3"/>
  <c r="T92" i="3"/>
  <c r="AB92" i="3"/>
  <c r="AC92" i="3"/>
  <c r="E93" i="3"/>
  <c r="F93" i="3"/>
  <c r="H93" i="3"/>
  <c r="Q93" i="3"/>
  <c r="R93" i="3"/>
  <c r="T93" i="3"/>
  <c r="AB93" i="3"/>
  <c r="AC93" i="3"/>
  <c r="E94" i="3"/>
  <c r="F94" i="3"/>
  <c r="H94" i="3"/>
  <c r="Q94" i="3"/>
  <c r="R94" i="3"/>
  <c r="T94" i="3"/>
  <c r="AB94" i="3"/>
  <c r="AC94" i="3"/>
  <c r="E95" i="3"/>
  <c r="F95" i="3"/>
  <c r="H95" i="3"/>
  <c r="Q95" i="3"/>
  <c r="R95" i="3"/>
  <c r="T95" i="3"/>
  <c r="AB95" i="3"/>
  <c r="AC95" i="3"/>
  <c r="Q96" i="3"/>
  <c r="R96" i="3"/>
  <c r="T96" i="3"/>
  <c r="AB96" i="3"/>
  <c r="AC96" i="3"/>
  <c r="Q97" i="3"/>
  <c r="R97" i="3"/>
  <c r="T97" i="3"/>
  <c r="AB97" i="3"/>
  <c r="AC97" i="3"/>
  <c r="E98" i="3"/>
  <c r="F98" i="3"/>
  <c r="H98" i="3"/>
  <c r="Q98" i="3"/>
  <c r="R98" i="3"/>
  <c r="T98" i="3"/>
  <c r="AB98" i="3"/>
  <c r="AC98" i="3"/>
  <c r="E99" i="3"/>
  <c r="F99" i="3"/>
  <c r="H99" i="3"/>
  <c r="Q99" i="3"/>
  <c r="R99" i="3"/>
  <c r="T99" i="3"/>
  <c r="AB99" i="3"/>
  <c r="AC99" i="3"/>
  <c r="E100" i="3"/>
  <c r="F100" i="3"/>
  <c r="H100" i="3"/>
  <c r="Q100" i="3"/>
  <c r="R100" i="3"/>
  <c r="T100" i="3"/>
  <c r="AB100" i="3"/>
  <c r="AC100" i="3"/>
  <c r="Q101" i="3"/>
  <c r="R101" i="3"/>
  <c r="T101" i="3"/>
  <c r="AB101" i="3"/>
  <c r="AC101" i="3"/>
  <c r="E102" i="3"/>
  <c r="H102" i="3"/>
  <c r="F102" i="3" s="1"/>
  <c r="Q102" i="3"/>
  <c r="R102" i="3"/>
  <c r="T102" i="3"/>
  <c r="AB102" i="3"/>
  <c r="AC102" i="3"/>
  <c r="Q103" i="3"/>
  <c r="R103" i="3"/>
  <c r="T103" i="3"/>
  <c r="AB103" i="3"/>
  <c r="AC103" i="3"/>
  <c r="Q109" i="3"/>
  <c r="R109" i="3"/>
  <c r="T109" i="3"/>
  <c r="AB109" i="3"/>
  <c r="AC109" i="3"/>
  <c r="E110" i="3"/>
  <c r="F110" i="3"/>
  <c r="H110" i="3"/>
  <c r="Q110" i="3"/>
  <c r="R110" i="3"/>
  <c r="T110" i="3"/>
  <c r="AB110" i="3"/>
  <c r="AC110" i="3"/>
  <c r="Q111" i="3"/>
  <c r="R111" i="3"/>
  <c r="T111" i="3"/>
  <c r="AB111" i="3"/>
  <c r="AC111" i="3"/>
  <c r="Q112" i="3"/>
  <c r="R112" i="3"/>
  <c r="T112" i="3"/>
  <c r="AB112" i="3"/>
  <c r="AC112" i="3"/>
  <c r="E113" i="3"/>
  <c r="F113" i="3"/>
  <c r="H113" i="3"/>
  <c r="Q113" i="3"/>
  <c r="R113" i="3"/>
  <c r="T113" i="3"/>
  <c r="AB113" i="3"/>
  <c r="AC113" i="3"/>
  <c r="E114" i="3"/>
  <c r="F114" i="3"/>
  <c r="H114" i="3"/>
  <c r="Q114" i="3"/>
  <c r="R114" i="3"/>
  <c r="T114" i="3"/>
  <c r="AB114" i="3"/>
  <c r="AC114" i="3"/>
  <c r="E115" i="3"/>
  <c r="F115" i="3"/>
  <c r="H115" i="3"/>
  <c r="Q115" i="3"/>
  <c r="R115" i="3"/>
  <c r="T115" i="3"/>
  <c r="AB115" i="3"/>
  <c r="AC115" i="3"/>
  <c r="E116" i="3"/>
  <c r="H116" i="3"/>
  <c r="F116" i="3" s="1"/>
  <c r="Q116" i="3"/>
  <c r="R116" i="3"/>
  <c r="T116" i="3"/>
  <c r="AB116" i="3"/>
  <c r="AC116" i="3"/>
  <c r="E117" i="3"/>
  <c r="H117" i="3"/>
  <c r="F117" i="3" s="1"/>
  <c r="Q117" i="3"/>
  <c r="T117" i="3"/>
  <c r="R117" i="3" s="1"/>
  <c r="AB117" i="3"/>
  <c r="AC117" i="3"/>
  <c r="E118" i="3"/>
  <c r="H118" i="3"/>
  <c r="F118" i="3" s="1"/>
  <c r="Q118" i="3"/>
  <c r="T118" i="3"/>
  <c r="R118" i="3" s="1"/>
  <c r="AB118" i="3"/>
  <c r="AC118" i="3"/>
  <c r="E119" i="3"/>
  <c r="H119" i="3"/>
  <c r="F119" i="3" s="1"/>
  <c r="Q119" i="3"/>
  <c r="R119" i="3"/>
  <c r="T119" i="3"/>
  <c r="AB119" i="3"/>
  <c r="AC119" i="3"/>
  <c r="E120" i="3"/>
  <c r="F120" i="3"/>
  <c r="H120" i="3"/>
  <c r="Q120" i="3"/>
  <c r="R120" i="3"/>
  <c r="T120" i="3"/>
  <c r="AB120" i="3"/>
  <c r="AC120" i="3"/>
  <c r="Q121" i="3"/>
  <c r="R121" i="3"/>
  <c r="T121" i="3"/>
  <c r="AB121" i="3"/>
  <c r="AC121" i="3"/>
  <c r="Q122" i="3"/>
  <c r="R122" i="3"/>
  <c r="T122" i="3"/>
  <c r="AB122" i="3"/>
  <c r="AC122" i="3"/>
  <c r="AB123" i="3"/>
  <c r="AC123" i="3"/>
  <c r="E124" i="3"/>
  <c r="H124" i="3"/>
  <c r="F124" i="3"/>
  <c r="Q124" i="3"/>
  <c r="R124" i="3"/>
  <c r="T124" i="3"/>
  <c r="AB124" i="3"/>
  <c r="AC124" i="3"/>
  <c r="E125" i="3"/>
  <c r="H125" i="3"/>
  <c r="F125" i="3"/>
  <c r="Q125" i="3"/>
  <c r="R125" i="3"/>
  <c r="T125" i="3"/>
  <c r="AB125" i="3"/>
  <c r="AC125" i="3"/>
  <c r="E126" i="3"/>
  <c r="H126" i="3"/>
  <c r="F126" i="3"/>
  <c r="Q126" i="3"/>
  <c r="R126" i="3"/>
  <c r="T126" i="3"/>
  <c r="AB126" i="3"/>
  <c r="AC126" i="3"/>
  <c r="E127" i="3"/>
  <c r="H127" i="3"/>
  <c r="F127" i="3"/>
  <c r="Q127" i="3"/>
  <c r="R127" i="3"/>
  <c r="T127" i="3"/>
  <c r="AB127" i="3"/>
  <c r="AC127" i="3"/>
  <c r="E128" i="3"/>
  <c r="F128" i="3"/>
  <c r="H128" i="3"/>
  <c r="Q128" i="3"/>
  <c r="R128" i="3"/>
  <c r="T128" i="3"/>
  <c r="AB128" i="3"/>
  <c r="AC128" i="3"/>
  <c r="E129" i="3"/>
  <c r="F129" i="3"/>
  <c r="H129" i="3"/>
  <c r="Q129" i="3"/>
  <c r="R129" i="3"/>
  <c r="T129" i="3"/>
  <c r="AB129" i="3"/>
  <c r="AC129" i="3"/>
  <c r="E130" i="3"/>
  <c r="F130" i="3"/>
  <c r="H130" i="3"/>
  <c r="Q130" i="3"/>
  <c r="R130" i="3"/>
  <c r="T130" i="3"/>
  <c r="AB130" i="3"/>
  <c r="AC130" i="3"/>
  <c r="Q131" i="3"/>
  <c r="R131" i="3"/>
  <c r="T131" i="3"/>
  <c r="AB131" i="3"/>
  <c r="AC131" i="3"/>
  <c r="Q132" i="3"/>
  <c r="R132" i="3"/>
  <c r="T132" i="3"/>
  <c r="AB132" i="3"/>
  <c r="AC132" i="3"/>
  <c r="Q133" i="3"/>
  <c r="R133" i="3"/>
  <c r="T133" i="3"/>
  <c r="AB133" i="3"/>
  <c r="AC133" i="3"/>
  <c r="E134" i="3"/>
  <c r="F134" i="3"/>
  <c r="H134" i="3"/>
  <c r="Q134" i="3"/>
  <c r="R134" i="3"/>
  <c r="T134" i="3"/>
  <c r="AB134" i="3"/>
  <c r="AC134" i="3"/>
  <c r="E135" i="3"/>
  <c r="F135" i="3"/>
  <c r="H135" i="3"/>
  <c r="Q135" i="3"/>
  <c r="R135" i="3"/>
  <c r="T135" i="3"/>
  <c r="AB135" i="3"/>
  <c r="AC135" i="3"/>
  <c r="Q136" i="3"/>
  <c r="R136" i="3"/>
  <c r="T136" i="3"/>
  <c r="AB136" i="3"/>
  <c r="AC136" i="3"/>
  <c r="Q137" i="3"/>
  <c r="R137" i="3"/>
  <c r="T137" i="3"/>
  <c r="AB137" i="3"/>
  <c r="AC137" i="3"/>
  <c r="Q138" i="3"/>
  <c r="R138" i="3"/>
  <c r="T138" i="3"/>
  <c r="AB138" i="3"/>
  <c r="AC138" i="3"/>
  <c r="E139" i="3"/>
  <c r="H139" i="3"/>
  <c r="F139" i="3"/>
  <c r="Q139" i="3"/>
  <c r="R139" i="3"/>
  <c r="T139" i="3"/>
  <c r="AB139" i="3"/>
  <c r="AC139" i="3"/>
  <c r="E140" i="3"/>
  <c r="H140" i="3"/>
  <c r="F140" i="3"/>
  <c r="Q140" i="3"/>
  <c r="R140" i="3"/>
  <c r="T140" i="3"/>
  <c r="AB140" i="3"/>
  <c r="AC140" i="3"/>
  <c r="Q141" i="3"/>
  <c r="R141" i="3"/>
  <c r="T141" i="3"/>
  <c r="AB141" i="3"/>
  <c r="AC141" i="3"/>
  <c r="Q142" i="3"/>
  <c r="R142" i="3"/>
  <c r="T142" i="3"/>
  <c r="AB142" i="3"/>
  <c r="AC142" i="3"/>
  <c r="E143" i="3"/>
  <c r="H143" i="3"/>
  <c r="F143" i="3"/>
  <c r="Q143" i="3"/>
  <c r="R143" i="3"/>
  <c r="T143" i="3"/>
  <c r="AB143" i="3"/>
  <c r="AC143" i="3"/>
  <c r="Q144" i="3"/>
  <c r="R144" i="3"/>
  <c r="T144" i="3"/>
  <c r="AB144" i="3"/>
  <c r="AC144" i="3"/>
  <c r="E145" i="3"/>
  <c r="F145" i="3"/>
  <c r="H145" i="3"/>
  <c r="Q145" i="3"/>
  <c r="R145" i="3"/>
  <c r="T145" i="3"/>
  <c r="AB145" i="3"/>
  <c r="AC145" i="3"/>
  <c r="E146" i="3"/>
  <c r="H146" i="3"/>
  <c r="F146" i="3" s="1"/>
  <c r="Q146" i="3"/>
  <c r="R146" i="3"/>
  <c r="T146" i="3"/>
  <c r="AB146" i="3"/>
  <c r="AC146" i="3"/>
  <c r="E147" i="3"/>
  <c r="H147" i="3"/>
  <c r="F147" i="3" s="1"/>
  <c r="Q147" i="3"/>
  <c r="T147" i="3"/>
  <c r="R147" i="3" s="1"/>
  <c r="AB147" i="3"/>
  <c r="AC147" i="3"/>
  <c r="E148" i="3"/>
  <c r="H148" i="3"/>
  <c r="F148" i="3" s="1"/>
  <c r="Q148" i="3"/>
  <c r="T148" i="3"/>
  <c r="R148" i="3" s="1"/>
  <c r="AB148" i="3"/>
  <c r="AC148" i="3"/>
  <c r="E149" i="3"/>
  <c r="H149" i="3"/>
  <c r="F149" i="3" s="1"/>
  <c r="Q149" i="3"/>
  <c r="R149" i="3"/>
  <c r="T149" i="3"/>
  <c r="AB149" i="3"/>
  <c r="AC149" i="3"/>
  <c r="E150" i="3"/>
  <c r="F150" i="3"/>
  <c r="H150" i="3"/>
  <c r="Q150" i="3"/>
  <c r="R150" i="3"/>
  <c r="T150" i="3"/>
  <c r="AB150" i="3"/>
  <c r="AC150" i="3"/>
  <c r="Q151" i="3"/>
  <c r="R151" i="3"/>
  <c r="T151" i="3"/>
  <c r="AB151" i="3"/>
  <c r="AC151" i="3"/>
  <c r="Q152" i="3"/>
  <c r="R152" i="3"/>
  <c r="T152" i="3"/>
  <c r="AB152" i="3"/>
  <c r="AC152" i="3"/>
  <c r="Q153" i="3"/>
  <c r="R153" i="3"/>
  <c r="T153" i="3"/>
  <c r="AB153" i="3"/>
  <c r="AC153" i="3"/>
  <c r="E154" i="3"/>
  <c r="F154" i="3"/>
  <c r="H154" i="3"/>
  <c r="Q154" i="3"/>
  <c r="R154" i="3"/>
  <c r="T154" i="3"/>
  <c r="AB154" i="3"/>
  <c r="AC154" i="3"/>
  <c r="E155" i="3"/>
  <c r="F155" i="3"/>
  <c r="H155" i="3"/>
  <c r="Q155" i="3"/>
  <c r="R155" i="3"/>
  <c r="T155" i="3"/>
  <c r="AB155" i="3"/>
  <c r="AC155" i="3"/>
  <c r="E156" i="3"/>
  <c r="H156" i="3"/>
  <c r="F156" i="3"/>
  <c r="Q156" i="3"/>
  <c r="R156" i="3"/>
  <c r="T156" i="3"/>
  <c r="AB156" i="3"/>
  <c r="AC156" i="3"/>
  <c r="E157" i="3"/>
  <c r="H157" i="3"/>
  <c r="F157" i="3"/>
  <c r="Q157" i="3"/>
  <c r="R157" i="3"/>
  <c r="T157" i="3"/>
  <c r="AB157" i="3"/>
  <c r="AC157" i="3"/>
  <c r="E158" i="3"/>
  <c r="F158" i="3"/>
  <c r="H158" i="3"/>
  <c r="Q158" i="3"/>
  <c r="R158" i="3"/>
  <c r="T158" i="3"/>
  <c r="AB158" i="3"/>
  <c r="AC158" i="3"/>
  <c r="E159" i="3"/>
  <c r="F159" i="3"/>
  <c r="H159" i="3"/>
  <c r="Q159" i="3"/>
  <c r="R159" i="3"/>
  <c r="T159" i="3"/>
  <c r="AB159" i="3"/>
  <c r="AC159" i="3"/>
  <c r="E160" i="3"/>
  <c r="F160" i="3"/>
  <c r="H160" i="3"/>
  <c r="Q160" i="3"/>
  <c r="R160" i="3"/>
  <c r="T160" i="3"/>
  <c r="AB160" i="3"/>
  <c r="AC160" i="3"/>
  <c r="Q161" i="3"/>
  <c r="R161" i="3"/>
  <c r="T161" i="3"/>
  <c r="AB161" i="3"/>
  <c r="AC161" i="3"/>
  <c r="Q162" i="3"/>
  <c r="R162" i="3"/>
  <c r="T162" i="3"/>
  <c r="AB162" i="3"/>
  <c r="AC162" i="3"/>
  <c r="Q163" i="3"/>
  <c r="R163" i="3"/>
  <c r="T163" i="3"/>
  <c r="AB163" i="3"/>
  <c r="AC163" i="3"/>
  <c r="E164" i="3"/>
  <c r="F164" i="3"/>
  <c r="H164" i="3"/>
  <c r="Q164" i="3"/>
  <c r="R164" i="3"/>
  <c r="T164" i="3"/>
  <c r="AB164" i="3"/>
  <c r="AC164" i="3"/>
  <c r="E165" i="3"/>
  <c r="H165" i="3"/>
  <c r="F165" i="3"/>
  <c r="Q165" i="3"/>
  <c r="R165" i="3"/>
  <c r="T165" i="3"/>
  <c r="AB165" i="3"/>
  <c r="AC165" i="3"/>
  <c r="E166" i="3"/>
  <c r="H166" i="3"/>
  <c r="F166" i="3"/>
  <c r="Q166" i="3"/>
  <c r="R166" i="3"/>
  <c r="T166" i="3"/>
  <c r="AB166" i="3"/>
  <c r="AC166" i="3"/>
  <c r="E167" i="3"/>
  <c r="H167" i="3"/>
  <c r="F167" i="3"/>
  <c r="Q167" i="3"/>
  <c r="R167" i="3"/>
  <c r="T167" i="3"/>
  <c r="AB167" i="3"/>
  <c r="AC167" i="3"/>
  <c r="E168" i="3"/>
  <c r="H168" i="3"/>
  <c r="F168" i="3"/>
  <c r="Q168" i="3"/>
  <c r="R168" i="3"/>
  <c r="T168" i="3"/>
  <c r="AB168" i="3"/>
  <c r="AC168" i="3"/>
  <c r="E169" i="3"/>
  <c r="H169" i="3"/>
  <c r="F169" i="3"/>
  <c r="Q169" i="3"/>
  <c r="R169" i="3"/>
  <c r="T169" i="3"/>
  <c r="AB169" i="3"/>
  <c r="AC169" i="3"/>
  <c r="E170" i="3"/>
  <c r="H170" i="3"/>
  <c r="F170" i="3"/>
  <c r="Q170" i="3"/>
  <c r="R170" i="3"/>
  <c r="T170" i="3"/>
  <c r="AB170" i="3"/>
  <c r="AC170" i="3"/>
  <c r="Q171" i="3"/>
  <c r="R171" i="3"/>
  <c r="T171" i="3"/>
  <c r="AB171" i="3"/>
  <c r="AC171" i="3"/>
  <c r="Q172" i="3"/>
  <c r="R172" i="3"/>
  <c r="T172" i="3"/>
  <c r="AB172" i="3"/>
  <c r="AC172" i="3"/>
  <c r="E173" i="3"/>
  <c r="F173" i="3"/>
  <c r="H173" i="3"/>
  <c r="Q173" i="3"/>
  <c r="R173" i="3"/>
  <c r="T173" i="3"/>
  <c r="AB173" i="3"/>
  <c r="AC173" i="3"/>
  <c r="E174" i="3"/>
  <c r="F174" i="3"/>
  <c r="H174" i="3"/>
  <c r="Q174" i="3"/>
  <c r="R174" i="3"/>
  <c r="T174" i="3"/>
  <c r="AB174" i="3"/>
  <c r="AC174" i="3"/>
  <c r="E175" i="3"/>
  <c r="F175" i="3"/>
  <c r="H175" i="3"/>
  <c r="Q175" i="3"/>
  <c r="R175" i="3"/>
  <c r="T175" i="3"/>
  <c r="AB175" i="3"/>
  <c r="AC175" i="3"/>
  <c r="E176" i="3"/>
  <c r="H176" i="3"/>
  <c r="F176" i="3" s="1"/>
  <c r="Q176" i="3"/>
  <c r="R176" i="3"/>
  <c r="T176" i="3"/>
  <c r="AB176" i="3"/>
  <c r="AC176" i="3"/>
  <c r="E177" i="3"/>
  <c r="H177" i="3"/>
  <c r="F177" i="3" s="1"/>
  <c r="Q177" i="3"/>
  <c r="T177" i="3"/>
  <c r="R177" i="3" s="1"/>
  <c r="AB177" i="3"/>
  <c r="AC177" i="3"/>
  <c r="E178" i="3"/>
  <c r="F178" i="3"/>
  <c r="Q178" i="3"/>
  <c r="T178" i="3"/>
  <c r="R178" i="3" s="1"/>
  <c r="AB178" i="3"/>
  <c r="AC178" i="3"/>
  <c r="Q179" i="3"/>
  <c r="T179" i="3"/>
  <c r="AB179" i="3"/>
  <c r="AC179" i="3"/>
  <c r="Q180" i="3"/>
  <c r="R180" i="3"/>
  <c r="T180" i="3"/>
  <c r="AB180" i="3"/>
  <c r="AC180" i="3"/>
  <c r="AB181" i="3"/>
  <c r="AC181" i="3"/>
  <c r="AB182" i="3"/>
  <c r="AC182" i="3"/>
  <c r="AB183" i="3"/>
  <c r="AC183" i="3"/>
  <c r="Q184" i="3"/>
  <c r="R184" i="3"/>
  <c r="T184" i="3"/>
  <c r="AB184" i="3"/>
  <c r="AC184" i="3"/>
  <c r="Q185" i="3"/>
  <c r="R185" i="3"/>
  <c r="T185" i="3"/>
  <c r="AB185" i="3"/>
  <c r="AC185" i="3"/>
  <c r="Q186" i="3"/>
  <c r="R186" i="3"/>
  <c r="T186" i="3"/>
  <c r="AB186" i="3"/>
  <c r="AC186" i="3"/>
  <c r="Q187" i="3"/>
  <c r="R187" i="3"/>
  <c r="T187" i="3"/>
  <c r="AB187" i="3"/>
  <c r="AC187" i="3"/>
  <c r="E188" i="3"/>
  <c r="F188" i="3"/>
  <c r="H188" i="3"/>
  <c r="Q188" i="3"/>
  <c r="R188" i="3"/>
  <c r="T188" i="3"/>
  <c r="AB188" i="3"/>
  <c r="AC188" i="3"/>
  <c r="E189" i="3"/>
  <c r="F189" i="3"/>
  <c r="Q189" i="3"/>
  <c r="R189" i="3"/>
  <c r="T189" i="3"/>
  <c r="AB189" i="3"/>
  <c r="AC189" i="3"/>
  <c r="E190" i="3"/>
  <c r="F190" i="3"/>
  <c r="H190" i="3"/>
  <c r="Q190" i="3"/>
  <c r="R190" i="3"/>
  <c r="T190" i="3"/>
  <c r="AB190" i="3"/>
  <c r="AC190" i="3"/>
  <c r="E196" i="3"/>
  <c r="F196" i="3"/>
  <c r="H196" i="3"/>
  <c r="Q196" i="3"/>
  <c r="R196" i="3"/>
  <c r="T196" i="3"/>
  <c r="AB196" i="3"/>
  <c r="AC196" i="3"/>
  <c r="E197" i="3"/>
  <c r="F197" i="3"/>
  <c r="H197" i="3"/>
  <c r="Q197" i="3"/>
  <c r="R197" i="3"/>
  <c r="T197" i="3"/>
  <c r="AB197" i="3"/>
  <c r="AC197" i="3"/>
  <c r="E198" i="3"/>
  <c r="F198" i="3"/>
  <c r="H198" i="3"/>
  <c r="Q198" i="3"/>
  <c r="R198" i="3"/>
  <c r="T198" i="3"/>
  <c r="AB198" i="3"/>
  <c r="AC198" i="3"/>
  <c r="E199" i="3"/>
  <c r="F199" i="3"/>
  <c r="H199" i="3"/>
  <c r="Q199" i="3"/>
  <c r="R199" i="3"/>
  <c r="T199" i="3"/>
  <c r="AB199" i="3"/>
  <c r="AC199" i="3"/>
  <c r="E200" i="3"/>
  <c r="F200" i="3"/>
  <c r="H200" i="3"/>
  <c r="Q200" i="3"/>
  <c r="R200" i="3"/>
  <c r="T200" i="3"/>
  <c r="AB200" i="3"/>
  <c r="AC200" i="3"/>
  <c r="Q201" i="3"/>
  <c r="R201" i="3"/>
  <c r="T201" i="3"/>
  <c r="AB201" i="3"/>
  <c r="AC201" i="3"/>
  <c r="Q202" i="3"/>
  <c r="R202" i="3"/>
  <c r="T202" i="3"/>
  <c r="AB202" i="3"/>
  <c r="AC202" i="3"/>
  <c r="E203" i="3"/>
  <c r="H203" i="3"/>
  <c r="F203" i="3"/>
  <c r="Q203" i="3"/>
  <c r="R203" i="3"/>
  <c r="T203" i="3"/>
  <c r="AB203" i="3"/>
  <c r="AC203" i="3"/>
  <c r="E204" i="3"/>
  <c r="F204" i="3"/>
  <c r="H204" i="3"/>
  <c r="Q204" i="3"/>
  <c r="R204" i="3"/>
  <c r="T204" i="3"/>
  <c r="AB204" i="3"/>
  <c r="AC204" i="3"/>
  <c r="E205" i="3"/>
  <c r="F205" i="3"/>
  <c r="H205" i="3"/>
  <c r="Q205" i="3"/>
  <c r="R205" i="3"/>
  <c r="T205" i="3"/>
  <c r="AB205" i="3"/>
  <c r="AC205" i="3"/>
  <c r="E206" i="3"/>
  <c r="H206" i="3"/>
  <c r="F206" i="3" s="1"/>
  <c r="Q206" i="3"/>
  <c r="R206" i="3"/>
  <c r="T206" i="3"/>
  <c r="AB206" i="3"/>
  <c r="AC206" i="3"/>
  <c r="E207" i="3"/>
  <c r="H207" i="3"/>
  <c r="F207" i="3" s="1"/>
  <c r="Q207" i="3"/>
  <c r="T207" i="3"/>
  <c r="R207" i="3"/>
  <c r="AB207" i="3"/>
  <c r="AC207" i="3"/>
  <c r="E208" i="3"/>
  <c r="H208" i="3"/>
  <c r="F208" i="3" s="1"/>
  <c r="Q208" i="3"/>
  <c r="T208" i="3"/>
  <c r="R208" i="3" s="1"/>
  <c r="AB208" i="3"/>
  <c r="AC208" i="3"/>
  <c r="E209" i="3"/>
  <c r="H209" i="3"/>
  <c r="F209" i="3" s="1"/>
  <c r="Q209" i="3"/>
  <c r="T209" i="3"/>
  <c r="R209" i="3" s="1"/>
  <c r="AB209" i="3"/>
  <c r="AC209" i="3"/>
  <c r="E210" i="3"/>
  <c r="H210" i="3"/>
  <c r="F210" i="3" s="1"/>
  <c r="Q210" i="3"/>
  <c r="R210" i="3"/>
  <c r="T210" i="3"/>
  <c r="AB210" i="3"/>
  <c r="AC210" i="3"/>
  <c r="Q211" i="3"/>
  <c r="R211" i="3"/>
  <c r="T211" i="3"/>
  <c r="AB211" i="3"/>
  <c r="AC211" i="3"/>
  <c r="Q212" i="3"/>
  <c r="R212" i="3"/>
  <c r="T212" i="3"/>
  <c r="AB212" i="3"/>
  <c r="AC212" i="3"/>
  <c r="Q213" i="3"/>
  <c r="R213" i="3"/>
  <c r="T213" i="3"/>
  <c r="AB213" i="3"/>
  <c r="AC213" i="3"/>
  <c r="Q214" i="3"/>
  <c r="R214" i="3"/>
  <c r="T214" i="3"/>
  <c r="AB214" i="3"/>
  <c r="AC214" i="3"/>
  <c r="E215" i="3"/>
  <c r="F215" i="3"/>
  <c r="H215" i="3"/>
  <c r="Q215" i="3"/>
  <c r="R215" i="3"/>
  <c r="T215" i="3"/>
  <c r="AB215" i="3"/>
  <c r="AC215" i="3"/>
  <c r="Q216" i="3"/>
  <c r="R216" i="3"/>
  <c r="T216" i="3"/>
  <c r="AB216" i="3"/>
  <c r="AC216" i="3"/>
  <c r="Q217" i="3"/>
  <c r="R217" i="3"/>
  <c r="T217" i="3"/>
  <c r="AB217" i="3"/>
  <c r="AC217" i="3"/>
  <c r="E218" i="3"/>
  <c r="H218" i="3"/>
  <c r="F218" i="3"/>
  <c r="Q218" i="3"/>
  <c r="R218" i="3"/>
  <c r="T218" i="3"/>
  <c r="AB218" i="3"/>
  <c r="AC218" i="3"/>
  <c r="E219" i="3"/>
  <c r="H219" i="3"/>
  <c r="F219" i="3"/>
  <c r="Q219" i="3"/>
  <c r="R219" i="3"/>
  <c r="T219" i="3"/>
  <c r="AB219" i="3"/>
  <c r="AC219" i="3"/>
  <c r="E220" i="3"/>
  <c r="F220" i="3"/>
  <c r="H220" i="3"/>
  <c r="Q220" i="3"/>
  <c r="R220" i="3"/>
  <c r="T220" i="3"/>
  <c r="AB220" i="3"/>
  <c r="AC220" i="3"/>
  <c r="Q221" i="3"/>
  <c r="R221" i="3"/>
  <c r="T221" i="3"/>
  <c r="AB221" i="3"/>
  <c r="AC221" i="3"/>
  <c r="Q222" i="3"/>
  <c r="R222" i="3"/>
  <c r="T222" i="3"/>
  <c r="AB222" i="3"/>
  <c r="AC222" i="3"/>
  <c r="Q223" i="3"/>
  <c r="R223" i="3"/>
  <c r="T223" i="3"/>
  <c r="AB223" i="3"/>
  <c r="AC223" i="3"/>
  <c r="E224" i="3"/>
  <c r="H224" i="3"/>
  <c r="F224" i="3"/>
  <c r="Q224" i="3"/>
  <c r="R224" i="3"/>
  <c r="T224" i="3"/>
  <c r="AB224" i="3"/>
  <c r="AC224" i="3"/>
  <c r="E225" i="3"/>
  <c r="F225" i="3"/>
  <c r="H225" i="3"/>
  <c r="Q225" i="3"/>
  <c r="R225" i="3"/>
  <c r="T225" i="3"/>
  <c r="AB225" i="3"/>
  <c r="AC225" i="3"/>
  <c r="Q226" i="3"/>
  <c r="R226" i="3"/>
  <c r="T226" i="3"/>
  <c r="AB226" i="3"/>
  <c r="AC226" i="3"/>
  <c r="Q227" i="3"/>
  <c r="R227" i="3"/>
  <c r="T227" i="3"/>
  <c r="AB227" i="3"/>
  <c r="AC227" i="3"/>
  <c r="E228" i="3"/>
  <c r="F228" i="3"/>
  <c r="H228" i="3"/>
  <c r="Q228" i="3"/>
  <c r="R228" i="3"/>
  <c r="T228" i="3"/>
  <c r="AB228" i="3"/>
  <c r="AC228" i="3"/>
  <c r="E229" i="3"/>
  <c r="F229" i="3"/>
  <c r="H229" i="3"/>
  <c r="Q229" i="3"/>
  <c r="R229" i="3"/>
  <c r="T229" i="3"/>
  <c r="AB229" i="3"/>
  <c r="AC229" i="3"/>
  <c r="E230" i="3"/>
  <c r="F230" i="3"/>
  <c r="H230" i="3"/>
  <c r="Q230" i="3"/>
  <c r="R230" i="3"/>
  <c r="T230" i="3"/>
  <c r="AB230" i="3"/>
  <c r="AC230" i="3"/>
  <c r="Q231" i="3"/>
  <c r="R231" i="3"/>
  <c r="T231" i="3"/>
  <c r="AB231" i="3"/>
  <c r="AC231" i="3"/>
  <c r="Q232" i="3"/>
  <c r="R232" i="3"/>
  <c r="T232" i="3"/>
  <c r="AB232" i="3"/>
  <c r="AC232" i="3"/>
  <c r="E233" i="3"/>
  <c r="H233" i="3"/>
  <c r="F233" i="3"/>
  <c r="Q233" i="3"/>
  <c r="R233" i="3"/>
  <c r="T233" i="3"/>
  <c r="AB233" i="3"/>
  <c r="AC233" i="3"/>
  <c r="E234" i="3"/>
  <c r="F234" i="3"/>
  <c r="H234" i="3"/>
  <c r="Q234" i="3"/>
  <c r="R234" i="3"/>
  <c r="T234" i="3"/>
  <c r="AB234" i="3"/>
  <c r="AC234" i="3"/>
  <c r="E235" i="3"/>
  <c r="F235" i="3"/>
  <c r="H235" i="3"/>
  <c r="Q235" i="3"/>
  <c r="R235" i="3"/>
  <c r="T235" i="3"/>
  <c r="AB235" i="3"/>
  <c r="AC235" i="3"/>
  <c r="E236" i="3"/>
  <c r="H236" i="3"/>
  <c r="F236" i="3" s="1"/>
  <c r="Q236" i="3"/>
  <c r="R236" i="3"/>
  <c r="T236" i="3"/>
  <c r="AB236" i="3"/>
  <c r="AC236" i="3"/>
  <c r="E237" i="3"/>
  <c r="H237" i="3"/>
  <c r="F237" i="3" s="1"/>
  <c r="Q237" i="3"/>
  <c r="T237" i="3"/>
  <c r="R237" i="3" s="1"/>
  <c r="AB237" i="3"/>
  <c r="AC237" i="3"/>
  <c r="E238" i="3"/>
  <c r="H238" i="3"/>
  <c r="F238" i="3" s="1"/>
  <c r="Q238" i="3"/>
  <c r="T238" i="3"/>
  <c r="R238" i="3" s="1"/>
  <c r="AB238" i="3"/>
  <c r="AC238" i="3"/>
  <c r="E239" i="3"/>
  <c r="H239" i="3"/>
  <c r="F239" i="3" s="1"/>
  <c r="Q239" i="3"/>
  <c r="R239" i="3"/>
  <c r="T239" i="3"/>
  <c r="AB239" i="3"/>
  <c r="AC239" i="3"/>
  <c r="AB240" i="3"/>
  <c r="AC240" i="3"/>
  <c r="Q241" i="3"/>
  <c r="R241" i="3"/>
  <c r="T241" i="3"/>
  <c r="AB241" i="3"/>
  <c r="AC241" i="3"/>
  <c r="Q242" i="3"/>
  <c r="R242" i="3"/>
  <c r="T242" i="3"/>
  <c r="AB242" i="3"/>
  <c r="AC242" i="3"/>
  <c r="Q243" i="3"/>
  <c r="R243" i="3"/>
  <c r="T243" i="3"/>
  <c r="AB243" i="3"/>
  <c r="AC243" i="3"/>
  <c r="Q244" i="3"/>
  <c r="R244" i="3"/>
  <c r="T244" i="3"/>
  <c r="AB244" i="3"/>
  <c r="AC244" i="3"/>
  <c r="Q245" i="3"/>
  <c r="R245" i="3"/>
  <c r="T245" i="3"/>
  <c r="AB245" i="3"/>
  <c r="AC245" i="3"/>
  <c r="E246" i="3"/>
  <c r="F246" i="3"/>
  <c r="H246" i="3"/>
  <c r="Q246" i="3"/>
  <c r="R246" i="3"/>
  <c r="T246" i="3"/>
  <c r="AB246" i="3"/>
  <c r="AC246" i="3"/>
  <c r="E247" i="3"/>
  <c r="F247" i="3"/>
  <c r="H247" i="3"/>
  <c r="Q247" i="3"/>
  <c r="R247" i="3"/>
  <c r="T247" i="3"/>
  <c r="AB247" i="3"/>
  <c r="AC247" i="3"/>
  <c r="E248" i="3"/>
  <c r="F248" i="3"/>
  <c r="H248" i="3"/>
  <c r="Q248" i="3"/>
  <c r="R248" i="3"/>
  <c r="T248" i="3"/>
  <c r="AB248" i="3"/>
  <c r="AC248" i="3"/>
  <c r="E249" i="3"/>
  <c r="F249" i="3"/>
  <c r="H249" i="3"/>
  <c r="Q249" i="3"/>
  <c r="R249" i="3"/>
  <c r="T249" i="3"/>
  <c r="AB249" i="3"/>
  <c r="AC249" i="3"/>
  <c r="E250" i="3"/>
  <c r="F250" i="3"/>
  <c r="H250" i="3"/>
  <c r="Q250" i="3"/>
  <c r="R250" i="3"/>
  <c r="T250" i="3"/>
  <c r="AB250" i="3"/>
  <c r="AC250" i="3"/>
  <c r="Q251" i="3"/>
  <c r="R251" i="3"/>
  <c r="T251" i="3"/>
  <c r="AB251" i="3"/>
  <c r="AC251" i="3"/>
  <c r="E252" i="3"/>
  <c r="F252" i="3"/>
  <c r="H252" i="3"/>
  <c r="Q252" i="3"/>
  <c r="R252" i="3"/>
  <c r="T252" i="3"/>
  <c r="AB252" i="3"/>
  <c r="AC252" i="3"/>
  <c r="E253" i="3"/>
  <c r="F253" i="3"/>
  <c r="H253" i="3"/>
  <c r="Q253" i="3"/>
  <c r="R253" i="3"/>
  <c r="T253" i="3"/>
  <c r="AB253" i="3"/>
  <c r="AC253" i="3"/>
  <c r="E254" i="3"/>
  <c r="F254" i="3"/>
  <c r="H254" i="3"/>
  <c r="Q254" i="3"/>
  <c r="R254" i="3"/>
  <c r="T254" i="3"/>
  <c r="AB254" i="3"/>
  <c r="AC254" i="3"/>
  <c r="E255" i="3"/>
  <c r="F255" i="3"/>
  <c r="H255" i="3"/>
  <c r="Q255" i="3"/>
  <c r="R255" i="3"/>
  <c r="T255" i="3"/>
  <c r="AB255" i="3"/>
  <c r="AC255" i="3"/>
  <c r="E256" i="3"/>
  <c r="F256" i="3"/>
  <c r="H256" i="3"/>
  <c r="Q256" i="3"/>
  <c r="R256" i="3"/>
  <c r="T256" i="3"/>
  <c r="AB256" i="3"/>
  <c r="AC256" i="3"/>
  <c r="E257" i="3"/>
  <c r="F257" i="3"/>
  <c r="H257" i="3"/>
  <c r="Q257" i="3"/>
  <c r="R257" i="3"/>
  <c r="T257" i="3"/>
  <c r="AB257" i="3"/>
  <c r="AC257" i="3"/>
  <c r="E258" i="3"/>
  <c r="F258" i="3"/>
  <c r="H258" i="3"/>
  <c r="Q258" i="3"/>
  <c r="R258" i="3"/>
  <c r="T258" i="3"/>
  <c r="AB258" i="3"/>
  <c r="AC258" i="3"/>
  <c r="E259" i="3"/>
  <c r="F259" i="3"/>
  <c r="H259" i="3"/>
  <c r="Q259" i="3"/>
  <c r="R259" i="3"/>
  <c r="T259" i="3"/>
  <c r="AB259" i="3"/>
  <c r="AC259" i="3"/>
  <c r="E260" i="3"/>
  <c r="F260" i="3"/>
  <c r="H260" i="3"/>
  <c r="Q260" i="3"/>
  <c r="R260" i="3"/>
  <c r="T260" i="3"/>
  <c r="AB260" i="3"/>
  <c r="AC260" i="3"/>
  <c r="E261" i="3"/>
  <c r="F261" i="3"/>
  <c r="H261" i="3"/>
  <c r="Q261" i="3"/>
  <c r="R261" i="3"/>
  <c r="T261" i="3"/>
  <c r="AB261" i="3"/>
  <c r="AC261" i="3"/>
  <c r="E262" i="3"/>
  <c r="F262" i="3"/>
  <c r="H262" i="3"/>
  <c r="Q262" i="3"/>
  <c r="R262" i="3"/>
  <c r="T262" i="3"/>
  <c r="AB262" i="3"/>
  <c r="AC262" i="3"/>
  <c r="E263" i="3"/>
  <c r="F263" i="3"/>
  <c r="H263" i="3"/>
  <c r="Q263" i="3"/>
  <c r="R263" i="3"/>
  <c r="T263" i="3"/>
  <c r="AB263" i="3"/>
  <c r="AC263" i="3"/>
  <c r="E264" i="3"/>
  <c r="F264" i="3"/>
  <c r="H264" i="3"/>
  <c r="Q264" i="3"/>
  <c r="R264" i="3"/>
  <c r="T264" i="3"/>
  <c r="AB264" i="3"/>
  <c r="AC264" i="3"/>
  <c r="E265" i="3"/>
  <c r="F265" i="3"/>
  <c r="H265" i="3"/>
  <c r="Q265" i="3"/>
  <c r="R265" i="3"/>
  <c r="T265" i="3"/>
  <c r="AB265" i="3"/>
  <c r="AC265" i="3"/>
  <c r="E266" i="3"/>
  <c r="F266" i="3"/>
  <c r="H266" i="3"/>
  <c r="Q266" i="3"/>
  <c r="R266" i="3"/>
  <c r="T266" i="3"/>
  <c r="AB266" i="3"/>
  <c r="AC266" i="3"/>
  <c r="E267" i="3"/>
  <c r="F267" i="3"/>
  <c r="H267" i="3"/>
  <c r="Q267" i="3"/>
  <c r="R267" i="3"/>
  <c r="T267" i="3"/>
  <c r="AB267" i="3"/>
  <c r="AC267" i="3"/>
  <c r="E268" i="3"/>
  <c r="F268" i="3"/>
  <c r="H268" i="3"/>
  <c r="Q268" i="3"/>
  <c r="R268" i="3"/>
  <c r="T268" i="3"/>
  <c r="AB268" i="3"/>
  <c r="AC268" i="3"/>
  <c r="E269" i="3"/>
  <c r="F269" i="3"/>
  <c r="H269" i="3"/>
  <c r="Q269" i="3"/>
  <c r="R269" i="3"/>
  <c r="T269" i="3"/>
  <c r="AB269" i="3"/>
  <c r="AC269" i="3"/>
  <c r="E270" i="3"/>
  <c r="F270" i="3"/>
  <c r="H270" i="3"/>
  <c r="Q270" i="3"/>
  <c r="R270" i="3"/>
  <c r="T270" i="3"/>
  <c r="AB270" i="3"/>
  <c r="AC270" i="3"/>
  <c r="N3" i="4"/>
  <c r="O3" i="4" s="1"/>
  <c r="N16" i="4"/>
  <c r="O16" i="4" s="1"/>
  <c r="AA16" i="4"/>
  <c r="U33" i="4"/>
  <c r="Y33" i="4"/>
  <c r="Q36" i="4"/>
  <c r="R36" i="4"/>
  <c r="T36" i="4"/>
  <c r="AB36" i="4"/>
  <c r="AC36" i="4"/>
  <c r="E37" i="4"/>
  <c r="H37" i="4"/>
  <c r="Q37" i="4"/>
  <c r="R37" i="4"/>
  <c r="T37" i="4"/>
  <c r="AB37" i="4"/>
  <c r="AC37" i="4"/>
  <c r="E38" i="4"/>
  <c r="H38" i="4"/>
  <c r="Q38" i="4"/>
  <c r="R38" i="4"/>
  <c r="T38" i="4"/>
  <c r="AB38" i="4"/>
  <c r="AC38" i="4"/>
  <c r="E39" i="4"/>
  <c r="H39" i="4"/>
  <c r="Q39" i="4"/>
  <c r="R39" i="4"/>
  <c r="T39" i="4"/>
  <c r="AB39" i="4"/>
  <c r="AC39" i="4"/>
  <c r="E40" i="4"/>
  <c r="H40" i="4"/>
  <c r="Q40" i="4"/>
  <c r="R40" i="4"/>
  <c r="T40" i="4"/>
  <c r="AB40" i="4"/>
  <c r="AC40" i="4"/>
  <c r="Q41" i="4"/>
  <c r="R41" i="4"/>
  <c r="T41" i="4"/>
  <c r="AB41" i="4"/>
  <c r="AC41" i="4"/>
  <c r="Q42" i="4"/>
  <c r="R42" i="4"/>
  <c r="T42" i="4"/>
  <c r="AB42" i="4"/>
  <c r="AC42" i="4"/>
  <c r="E43" i="4"/>
  <c r="H43" i="4"/>
  <c r="F43" i="4" s="1"/>
  <c r="Q43" i="4"/>
  <c r="T43" i="4"/>
  <c r="R43" i="4" s="1"/>
  <c r="AB43" i="4"/>
  <c r="AC43" i="4"/>
  <c r="E44" i="4"/>
  <c r="H44" i="4"/>
  <c r="F44" i="4" s="1"/>
  <c r="Q44" i="4"/>
  <c r="T44" i="4"/>
  <c r="R44" i="4" s="1"/>
  <c r="AB44" i="4"/>
  <c r="AC44" i="4"/>
  <c r="E45" i="4"/>
  <c r="F45" i="4"/>
  <c r="H45" i="4"/>
  <c r="Q45" i="4"/>
  <c r="R45" i="4"/>
  <c r="T45" i="4"/>
  <c r="AB45" i="4"/>
  <c r="AC45" i="4"/>
  <c r="E46" i="4"/>
  <c r="F46" i="4"/>
  <c r="H46" i="4"/>
  <c r="Q46" i="4"/>
  <c r="R46" i="4"/>
  <c r="T46" i="4"/>
  <c r="AB46" i="4"/>
  <c r="AC46" i="4"/>
  <c r="Q47" i="4"/>
  <c r="R47" i="4"/>
  <c r="T47" i="4"/>
  <c r="AB47" i="4"/>
  <c r="AC47" i="4"/>
  <c r="Q48" i="4"/>
  <c r="T48" i="4"/>
  <c r="R48" i="4"/>
  <c r="AB48" i="4"/>
  <c r="AC48" i="4"/>
  <c r="E49" i="4"/>
  <c r="F49" i="4"/>
  <c r="H49" i="4"/>
  <c r="Q49" i="4"/>
  <c r="R49" i="4"/>
  <c r="T49" i="4"/>
  <c r="AB49" i="4"/>
  <c r="AC49" i="4"/>
  <c r="E50" i="4"/>
  <c r="F50" i="4"/>
  <c r="H50" i="4"/>
  <c r="Q50" i="4"/>
  <c r="R50" i="4"/>
  <c r="T50" i="4"/>
  <c r="AB50" i="4"/>
  <c r="AC50" i="4"/>
  <c r="E51" i="4"/>
  <c r="H51" i="4"/>
  <c r="F51" i="4" s="1"/>
  <c r="Q51" i="4"/>
  <c r="R51" i="4"/>
  <c r="T51" i="4"/>
  <c r="AB51" i="4"/>
  <c r="AC51" i="4"/>
  <c r="E52" i="4"/>
  <c r="H52" i="4"/>
  <c r="F52" i="4"/>
  <c r="Q52" i="4"/>
  <c r="R52" i="4"/>
  <c r="T52" i="4"/>
  <c r="AB52" i="4"/>
  <c r="AC52" i="4"/>
  <c r="E53" i="4"/>
  <c r="F53" i="4"/>
  <c r="H53" i="4"/>
  <c r="Q53" i="4"/>
  <c r="R53" i="4"/>
  <c r="T53" i="4"/>
  <c r="AB53" i="4"/>
  <c r="AC53" i="4"/>
  <c r="E54" i="4"/>
  <c r="F54" i="4"/>
  <c r="H54" i="4"/>
  <c r="Q54" i="4"/>
  <c r="R54" i="4"/>
  <c r="T54" i="4"/>
  <c r="AB54" i="4"/>
  <c r="AC54" i="4"/>
  <c r="E55" i="4"/>
  <c r="F55" i="4"/>
  <c r="H55" i="4"/>
  <c r="Q55" i="4"/>
  <c r="R55" i="4"/>
  <c r="T55" i="4"/>
  <c r="AB55" i="4"/>
  <c r="AC55" i="4"/>
  <c r="E56" i="4"/>
  <c r="H56" i="4"/>
  <c r="F56" i="4" s="1"/>
  <c r="AB56" i="4"/>
  <c r="AC56" i="4"/>
  <c r="AB57" i="4"/>
  <c r="AC57" i="4"/>
  <c r="Q58" i="4"/>
  <c r="T58" i="4"/>
  <c r="R58" i="4"/>
  <c r="AB58" i="4"/>
  <c r="AC58" i="4"/>
  <c r="E59" i="4"/>
  <c r="H59" i="4"/>
  <c r="F59" i="4" s="1"/>
  <c r="Q59" i="4"/>
  <c r="R59" i="4"/>
  <c r="T59" i="4"/>
  <c r="AB59" i="4"/>
  <c r="AC59" i="4"/>
  <c r="E60" i="4"/>
  <c r="F60" i="4"/>
  <c r="H60" i="4"/>
  <c r="Q60" i="4"/>
  <c r="R60" i="4"/>
  <c r="T60" i="4"/>
  <c r="AB60" i="4"/>
  <c r="AC60" i="4"/>
  <c r="E61" i="4"/>
  <c r="H61" i="4"/>
  <c r="F61" i="4"/>
  <c r="Q61" i="4"/>
  <c r="R61" i="4"/>
  <c r="T61" i="4"/>
  <c r="AB61" i="4"/>
  <c r="AC61" i="4"/>
  <c r="E62" i="4"/>
  <c r="H62" i="4"/>
  <c r="F62" i="4" s="1"/>
  <c r="Q62" i="4"/>
  <c r="T62" i="4"/>
  <c r="R62" i="4"/>
  <c r="AB62" i="4"/>
  <c r="AC62" i="4"/>
  <c r="E63" i="4"/>
  <c r="H63" i="4"/>
  <c r="F63" i="4" s="1"/>
  <c r="T63" i="4"/>
  <c r="R63" i="4" s="1"/>
  <c r="AB63" i="4"/>
  <c r="AC63" i="4"/>
  <c r="E64" i="4"/>
  <c r="F64" i="4"/>
  <c r="H64" i="4"/>
  <c r="Q64" i="4"/>
  <c r="R64" i="4"/>
  <c r="T64" i="4"/>
  <c r="AB64" i="4"/>
  <c r="AC64" i="4"/>
  <c r="E65" i="4"/>
  <c r="F65" i="4"/>
  <c r="H65" i="4"/>
  <c r="Q65" i="4"/>
  <c r="R65" i="4"/>
  <c r="T65" i="4"/>
  <c r="AB65" i="4"/>
  <c r="AC65" i="4"/>
  <c r="E66" i="4"/>
  <c r="H66" i="4"/>
  <c r="F66" i="4" s="1"/>
  <c r="Q66" i="4"/>
  <c r="R66" i="4"/>
  <c r="T66" i="4"/>
  <c r="AB66" i="4"/>
  <c r="AC66" i="4"/>
  <c r="E67" i="4"/>
  <c r="H67" i="4"/>
  <c r="F67" i="4"/>
  <c r="Q67" i="4"/>
  <c r="R67" i="4"/>
  <c r="T67" i="4"/>
  <c r="AB67" i="4"/>
  <c r="AC67" i="4"/>
  <c r="E68" i="4"/>
  <c r="F68" i="4"/>
  <c r="H68" i="4"/>
  <c r="Q68" i="4"/>
  <c r="R68" i="4"/>
  <c r="T68" i="4"/>
  <c r="AB68" i="4"/>
  <c r="AC68" i="4"/>
  <c r="E69" i="4"/>
  <c r="F69" i="4"/>
  <c r="H69" i="4"/>
  <c r="Q69" i="4"/>
  <c r="R69" i="4"/>
  <c r="T69" i="4"/>
  <c r="AB69" i="4"/>
  <c r="AC69" i="4"/>
  <c r="E70" i="4"/>
  <c r="F70" i="4"/>
  <c r="H70" i="4"/>
  <c r="Q70" i="4"/>
  <c r="R70" i="4"/>
  <c r="T70" i="4"/>
  <c r="AB70" i="4"/>
  <c r="AC70" i="4"/>
  <c r="E71" i="4"/>
  <c r="H71" i="4"/>
  <c r="F71" i="4" s="1"/>
  <c r="Q71" i="4"/>
  <c r="R71" i="4"/>
  <c r="T71" i="4"/>
  <c r="AB71" i="4"/>
  <c r="AC71" i="4"/>
  <c r="Q72" i="4"/>
  <c r="T72" i="4"/>
  <c r="R72" i="4" s="1"/>
  <c r="AB72" i="4"/>
  <c r="AC72" i="4"/>
  <c r="E73" i="4"/>
  <c r="H73" i="4"/>
  <c r="F73" i="4" s="1"/>
  <c r="Q73" i="4"/>
  <c r="R73" i="4"/>
  <c r="T73" i="4"/>
  <c r="AB73" i="4"/>
  <c r="AC73" i="4"/>
  <c r="E74" i="4"/>
  <c r="H74" i="4"/>
  <c r="F74" i="4" s="1"/>
  <c r="Q74" i="4"/>
  <c r="R74" i="4"/>
  <c r="T74" i="4"/>
  <c r="AB74" i="4"/>
  <c r="AC74" i="4"/>
  <c r="E75" i="4"/>
  <c r="F75" i="4"/>
  <c r="H75" i="4"/>
  <c r="Q75" i="4"/>
  <c r="R75" i="4"/>
  <c r="T75" i="4"/>
  <c r="AB75" i="4"/>
  <c r="AC75" i="4"/>
  <c r="E76" i="4"/>
  <c r="H76" i="4"/>
  <c r="F76" i="4" s="1"/>
  <c r="Q76" i="4"/>
  <c r="R76" i="4"/>
  <c r="T76" i="4"/>
  <c r="AB76" i="4"/>
  <c r="AC76" i="4"/>
  <c r="E77" i="4"/>
  <c r="H77" i="4"/>
  <c r="F77" i="4"/>
  <c r="Q77" i="4"/>
  <c r="T77" i="4"/>
  <c r="R77" i="4" s="1"/>
  <c r="AB77" i="4"/>
  <c r="AC77" i="4"/>
  <c r="E78" i="4"/>
  <c r="H78" i="4"/>
  <c r="F78" i="4"/>
  <c r="Q78" i="4"/>
  <c r="R78" i="4"/>
  <c r="T78" i="4"/>
  <c r="AB78" i="4"/>
  <c r="AC78" i="4"/>
  <c r="E79" i="4"/>
  <c r="F79" i="4"/>
  <c r="H79" i="4"/>
  <c r="Q79" i="4"/>
  <c r="R79" i="4"/>
  <c r="T79" i="4"/>
  <c r="AB79" i="4"/>
  <c r="AC79" i="4"/>
  <c r="E80" i="4"/>
  <c r="F80" i="4"/>
  <c r="H80" i="4"/>
  <c r="Q80" i="4"/>
  <c r="R80" i="4"/>
  <c r="T80" i="4"/>
  <c r="AB80" i="4"/>
  <c r="AC80" i="4"/>
  <c r="E81" i="4"/>
  <c r="H81" i="4"/>
  <c r="F81" i="4"/>
  <c r="Q81" i="4"/>
  <c r="R81" i="4"/>
  <c r="T81" i="4"/>
  <c r="AB81" i="4"/>
  <c r="AC81" i="4"/>
  <c r="E82" i="4"/>
  <c r="H82" i="4"/>
  <c r="F82" i="4" s="1"/>
  <c r="AB82" i="4"/>
  <c r="AC82" i="4"/>
  <c r="E83" i="4"/>
  <c r="F83" i="4"/>
  <c r="H83" i="4"/>
  <c r="Q83" i="4"/>
  <c r="R83" i="4"/>
  <c r="T83" i="4"/>
  <c r="AB83" i="4"/>
  <c r="AC83" i="4"/>
  <c r="E84" i="4"/>
  <c r="F84" i="4"/>
  <c r="H84" i="4"/>
  <c r="Q84" i="4"/>
  <c r="R84" i="4"/>
  <c r="T84" i="4"/>
  <c r="AB84" i="4"/>
  <c r="AC84" i="4"/>
  <c r="E85" i="4"/>
  <c r="H85" i="4"/>
  <c r="F85" i="4"/>
  <c r="AB85" i="4"/>
  <c r="AC85" i="4"/>
  <c r="AB86" i="4"/>
  <c r="AC86" i="4"/>
  <c r="E87" i="4"/>
  <c r="H87" i="4"/>
  <c r="F87" i="4"/>
  <c r="Q87" i="4"/>
  <c r="R87" i="4"/>
  <c r="T87" i="4"/>
  <c r="AB87" i="4"/>
  <c r="AC87" i="4"/>
  <c r="Q88" i="4"/>
  <c r="R88" i="4"/>
  <c r="T88" i="4"/>
  <c r="AB88" i="4"/>
  <c r="AC88" i="4"/>
  <c r="E89" i="4"/>
  <c r="F89" i="4"/>
  <c r="H89" i="4"/>
  <c r="Q89" i="4"/>
  <c r="R89" i="4"/>
  <c r="T89" i="4"/>
  <c r="AB89" i="4"/>
  <c r="AC89" i="4"/>
  <c r="Q90" i="4"/>
  <c r="R90" i="4"/>
  <c r="T90" i="4"/>
  <c r="AB90" i="4"/>
  <c r="AC90" i="4"/>
  <c r="E91" i="4"/>
  <c r="F91" i="4"/>
  <c r="H91" i="4"/>
  <c r="Q91" i="4"/>
  <c r="R91" i="4"/>
  <c r="T91" i="4"/>
  <c r="AB91" i="4"/>
  <c r="AC91" i="4"/>
  <c r="E92" i="4"/>
  <c r="F92" i="4"/>
  <c r="H92" i="4"/>
  <c r="Q92" i="4"/>
  <c r="R92" i="4"/>
  <c r="T92" i="4"/>
  <c r="AB92" i="4"/>
  <c r="AC92" i="4"/>
  <c r="E93" i="4"/>
  <c r="F93" i="4"/>
  <c r="H93" i="4"/>
  <c r="Q93" i="4"/>
  <c r="R93" i="4"/>
  <c r="T93" i="4"/>
  <c r="AB93" i="4"/>
  <c r="AC93" i="4"/>
  <c r="E94" i="4"/>
  <c r="F94" i="4"/>
  <c r="H94" i="4"/>
  <c r="Q94" i="4"/>
  <c r="R94" i="4"/>
  <c r="T94" i="4"/>
  <c r="AB94" i="4"/>
  <c r="AC94" i="4"/>
  <c r="E95" i="4"/>
  <c r="F95" i="4"/>
  <c r="H95" i="4"/>
  <c r="Q95" i="4"/>
  <c r="R95" i="4"/>
  <c r="T95" i="4"/>
  <c r="AB95" i="4"/>
  <c r="AC95" i="4"/>
  <c r="E96" i="4"/>
  <c r="H96" i="4"/>
  <c r="F96" i="4"/>
  <c r="AB96" i="4"/>
  <c r="AC96" i="4"/>
  <c r="E97" i="4"/>
  <c r="H97" i="4"/>
  <c r="F97" i="4"/>
  <c r="Q97" i="4"/>
  <c r="R97" i="4"/>
  <c r="T97" i="4"/>
  <c r="AB97" i="4"/>
  <c r="AC97" i="4"/>
  <c r="E98" i="4"/>
  <c r="F98" i="4"/>
  <c r="H98" i="4"/>
  <c r="Q98" i="4"/>
  <c r="R98" i="4"/>
  <c r="T98" i="4"/>
  <c r="AB98" i="4"/>
  <c r="AC98" i="4"/>
  <c r="E99" i="4"/>
  <c r="F99" i="4"/>
  <c r="H99" i="4"/>
  <c r="Q99" i="4"/>
  <c r="R99" i="4"/>
  <c r="T99" i="4"/>
  <c r="AB99" i="4"/>
  <c r="AC99" i="4"/>
  <c r="E100" i="4"/>
  <c r="F100" i="4"/>
  <c r="H100" i="4"/>
  <c r="Q100" i="4"/>
  <c r="R100" i="4"/>
  <c r="T100" i="4"/>
  <c r="AB100" i="4"/>
  <c r="AC100" i="4"/>
  <c r="AB101" i="4"/>
  <c r="AC101" i="4"/>
  <c r="AB102" i="4"/>
  <c r="AC102" i="4"/>
  <c r="Q103" i="4"/>
  <c r="R103" i="4"/>
  <c r="T103" i="4"/>
  <c r="AB103" i="4"/>
  <c r="AC103" i="4"/>
  <c r="E104" i="4"/>
  <c r="F104" i="4"/>
  <c r="H104" i="4"/>
  <c r="Q104" i="4"/>
  <c r="R104" i="4"/>
  <c r="T104" i="4"/>
  <c r="AB104" i="4"/>
  <c r="AC104" i="4"/>
  <c r="E105" i="4"/>
  <c r="F105" i="4"/>
  <c r="H105" i="4"/>
  <c r="Q105" i="4"/>
  <c r="R105" i="4"/>
  <c r="T105" i="4"/>
  <c r="AB105" i="4"/>
  <c r="AC105" i="4"/>
  <c r="E106" i="4"/>
  <c r="H106" i="4"/>
  <c r="F106" i="4" s="1"/>
  <c r="Q106" i="4"/>
  <c r="R106" i="4"/>
  <c r="T106" i="4"/>
  <c r="AB106" i="4"/>
  <c r="AC106" i="4"/>
  <c r="Q107" i="4"/>
  <c r="R107" i="4"/>
  <c r="T107" i="4"/>
  <c r="AB107" i="4"/>
  <c r="AC107" i="4"/>
  <c r="Q108" i="4"/>
  <c r="R108" i="4"/>
  <c r="T108" i="4"/>
  <c r="AB108" i="4"/>
  <c r="AC108" i="4"/>
  <c r="E109" i="4"/>
  <c r="F109" i="4"/>
  <c r="H109" i="4"/>
  <c r="Q109" i="4"/>
  <c r="R109" i="4"/>
  <c r="T109" i="4"/>
  <c r="AB109" i="4"/>
  <c r="AC109" i="4"/>
  <c r="E110" i="4"/>
  <c r="F110" i="4"/>
  <c r="H110" i="4"/>
  <c r="Q110" i="4"/>
  <c r="R110" i="4"/>
  <c r="T110" i="4"/>
  <c r="AB110" i="4"/>
  <c r="AC110" i="4"/>
  <c r="E111" i="4"/>
  <c r="H111" i="4"/>
  <c r="F111" i="4"/>
  <c r="Q111" i="4"/>
  <c r="R111" i="4"/>
  <c r="T111" i="4"/>
  <c r="AB111" i="4"/>
  <c r="AC111" i="4"/>
  <c r="E112" i="4"/>
  <c r="H112" i="4"/>
  <c r="F112" i="4"/>
  <c r="Q112" i="4"/>
  <c r="R112" i="4"/>
  <c r="T112" i="4"/>
  <c r="AB112" i="4"/>
  <c r="AC112" i="4"/>
  <c r="E113" i="4"/>
  <c r="F113" i="4"/>
  <c r="H113" i="4"/>
  <c r="Q113" i="4"/>
  <c r="R113" i="4"/>
  <c r="T113" i="4"/>
  <c r="AB113" i="4"/>
  <c r="AC113" i="4"/>
  <c r="E114" i="4"/>
  <c r="F114" i="4"/>
  <c r="H114" i="4"/>
  <c r="Q114" i="4"/>
  <c r="R114" i="4"/>
  <c r="T114" i="4"/>
  <c r="AB114" i="4"/>
  <c r="AC114" i="4"/>
  <c r="E115" i="4"/>
  <c r="F115" i="4"/>
  <c r="H115" i="4"/>
  <c r="Q115" i="4"/>
  <c r="R115" i="4"/>
  <c r="T115" i="4"/>
  <c r="AB115" i="4"/>
  <c r="AC115" i="4"/>
  <c r="E116" i="4"/>
  <c r="H116" i="4"/>
  <c r="F116" i="4" s="1"/>
  <c r="AB116" i="4"/>
  <c r="AC116" i="4"/>
  <c r="E117" i="4"/>
  <c r="H117" i="4"/>
  <c r="F117" i="4"/>
  <c r="Q117" i="4"/>
  <c r="R117" i="4"/>
  <c r="T117" i="4"/>
  <c r="AB117" i="4"/>
  <c r="AC117" i="4"/>
  <c r="R118" i="4"/>
  <c r="T118" i="4"/>
  <c r="AB118" i="4"/>
  <c r="AC118" i="4"/>
  <c r="AB119" i="4"/>
  <c r="AC119" i="4"/>
  <c r="E120" i="4"/>
  <c r="F120" i="4"/>
  <c r="H120" i="4"/>
  <c r="AB120" i="4"/>
  <c r="AC120" i="4"/>
  <c r="E121" i="4"/>
  <c r="H121" i="4"/>
  <c r="F121" i="4"/>
  <c r="Q121" i="4"/>
  <c r="R121" i="4"/>
  <c r="T121" i="4"/>
  <c r="AB121" i="4"/>
  <c r="AC121" i="4"/>
  <c r="E122" i="4"/>
  <c r="H122" i="4"/>
  <c r="F122" i="4"/>
  <c r="Q122" i="4"/>
  <c r="R122" i="4"/>
  <c r="T122" i="4"/>
  <c r="AB122" i="4"/>
  <c r="AC122" i="4"/>
  <c r="E123" i="4"/>
  <c r="H123" i="4"/>
  <c r="F123" i="4"/>
  <c r="Q123" i="4"/>
  <c r="R123" i="4"/>
  <c r="T123" i="4"/>
  <c r="AB123" i="4"/>
  <c r="AC123" i="4"/>
  <c r="E124" i="4"/>
  <c r="F124" i="4"/>
  <c r="H124" i="4"/>
  <c r="Q124" i="4"/>
  <c r="R124" i="4"/>
  <c r="T124" i="4"/>
  <c r="AB124" i="4"/>
  <c r="AC124" i="4"/>
  <c r="E125" i="4"/>
  <c r="F125" i="4"/>
  <c r="H125" i="4"/>
  <c r="Q125" i="4"/>
  <c r="R125" i="4"/>
  <c r="T125" i="4"/>
  <c r="AB125" i="4"/>
  <c r="AC125" i="4"/>
  <c r="E126" i="4"/>
  <c r="H126" i="4"/>
  <c r="F126" i="4"/>
  <c r="Q126" i="4"/>
  <c r="R126" i="4"/>
  <c r="T126" i="4"/>
  <c r="AB126" i="4"/>
  <c r="AC126" i="4"/>
  <c r="E127" i="4"/>
  <c r="H127" i="4"/>
  <c r="F127" i="4"/>
  <c r="Q127" i="4"/>
  <c r="R127" i="4"/>
  <c r="T127" i="4"/>
  <c r="AB127" i="4"/>
  <c r="AC127" i="4"/>
  <c r="E128" i="4"/>
  <c r="F128" i="4"/>
  <c r="H128" i="4"/>
  <c r="Q128" i="4"/>
  <c r="R128" i="4"/>
  <c r="T128" i="4"/>
  <c r="AB128" i="4"/>
  <c r="AC128" i="4"/>
  <c r="E129" i="4"/>
  <c r="F129" i="4"/>
  <c r="H129" i="4"/>
  <c r="Q129" i="4"/>
  <c r="R129" i="4"/>
  <c r="T129" i="4"/>
  <c r="AB129" i="4"/>
  <c r="AC129" i="4"/>
  <c r="E130" i="4"/>
  <c r="F130" i="4"/>
  <c r="H130" i="4"/>
  <c r="Q130" i="4"/>
  <c r="R130" i="4"/>
  <c r="T130" i="4"/>
  <c r="AB130" i="4"/>
  <c r="AC130" i="4"/>
  <c r="AB131" i="4"/>
  <c r="AC131" i="4"/>
  <c r="E132" i="4"/>
  <c r="H132" i="4"/>
  <c r="F132" i="4" s="1"/>
  <c r="AB132" i="4"/>
  <c r="AC132" i="4"/>
  <c r="Q133" i="4"/>
  <c r="R133" i="4"/>
  <c r="T133" i="4"/>
  <c r="AB133" i="4"/>
  <c r="AC133" i="4"/>
  <c r="Q134" i="4"/>
  <c r="R134" i="4"/>
  <c r="T134" i="4"/>
  <c r="AB134" i="4"/>
  <c r="AC134" i="4"/>
  <c r="E135" i="4"/>
  <c r="F135" i="4"/>
  <c r="H135" i="4"/>
  <c r="Q135" i="4"/>
  <c r="R135" i="4"/>
  <c r="T135" i="4"/>
  <c r="AB135" i="4"/>
  <c r="AC135" i="4"/>
  <c r="Q136" i="4"/>
  <c r="R136" i="4"/>
  <c r="T136" i="4"/>
  <c r="AB136" i="4"/>
  <c r="AC136" i="4"/>
  <c r="Q137" i="4"/>
  <c r="R137" i="4"/>
  <c r="T137" i="4"/>
  <c r="AB137" i="4"/>
  <c r="AC137" i="4"/>
  <c r="E138" i="4"/>
  <c r="H138" i="4"/>
  <c r="F138" i="4"/>
  <c r="Q138" i="4"/>
  <c r="R138" i="4"/>
  <c r="T138" i="4"/>
  <c r="AB138" i="4"/>
  <c r="AC138" i="4"/>
  <c r="E139" i="4"/>
  <c r="F139" i="4"/>
  <c r="H139" i="4"/>
  <c r="Q139" i="4"/>
  <c r="R139" i="4"/>
  <c r="T139" i="4"/>
  <c r="AB139" i="4"/>
  <c r="AC139" i="4"/>
  <c r="E140" i="4"/>
  <c r="F140" i="4"/>
  <c r="H140" i="4"/>
  <c r="Q140" i="4"/>
  <c r="R140" i="4"/>
  <c r="T140" i="4"/>
  <c r="AB140" i="4"/>
  <c r="AC140" i="4"/>
  <c r="E141" i="4"/>
  <c r="H141" i="4"/>
  <c r="F141" i="4"/>
  <c r="Q141" i="4"/>
  <c r="R141" i="4"/>
  <c r="T141" i="4"/>
  <c r="AB141" i="4"/>
  <c r="AC141" i="4"/>
  <c r="E142" i="4"/>
  <c r="H142" i="4"/>
  <c r="F142" i="4"/>
  <c r="Q142" i="4"/>
  <c r="R142" i="4"/>
  <c r="T142" i="4"/>
  <c r="AB142" i="4"/>
  <c r="AC142" i="4"/>
  <c r="E143" i="4"/>
  <c r="F143" i="4"/>
  <c r="H143" i="4"/>
  <c r="Q143" i="4"/>
  <c r="R143" i="4"/>
  <c r="T143" i="4"/>
  <c r="AB143" i="4"/>
  <c r="AC143" i="4"/>
  <c r="E144" i="4"/>
  <c r="H144" i="4"/>
  <c r="Q144" i="4"/>
  <c r="R144" i="4"/>
  <c r="T144" i="4"/>
  <c r="AB144" i="4"/>
  <c r="AC144" i="4"/>
  <c r="E145" i="4"/>
  <c r="F145" i="4"/>
  <c r="H145" i="4"/>
  <c r="Q145" i="4"/>
  <c r="R145" i="4"/>
  <c r="T145" i="4"/>
  <c r="AB145" i="4"/>
  <c r="AC145" i="4"/>
  <c r="E146" i="4"/>
  <c r="H146" i="4"/>
  <c r="F146" i="4" s="1"/>
  <c r="AB146" i="4"/>
  <c r="AC146" i="4"/>
  <c r="T147" i="4"/>
  <c r="AB147" i="4"/>
  <c r="AC147" i="4"/>
  <c r="T148" i="4"/>
  <c r="AB148" i="4"/>
  <c r="AC148" i="4"/>
  <c r="E149" i="4"/>
  <c r="H149" i="4"/>
  <c r="F149" i="4"/>
  <c r="Q149" i="4"/>
  <c r="R149" i="4"/>
  <c r="T149" i="4"/>
  <c r="AB149" i="4"/>
  <c r="AC149" i="4"/>
  <c r="E150" i="4"/>
  <c r="F150" i="4"/>
  <c r="H150" i="4"/>
  <c r="Q150" i="4"/>
  <c r="R150" i="4"/>
  <c r="T150" i="4"/>
  <c r="AB150" i="4"/>
  <c r="AC150" i="4"/>
  <c r="Q151" i="4"/>
  <c r="R151" i="4"/>
  <c r="T151" i="4"/>
  <c r="AB151" i="4"/>
  <c r="AC151" i="4"/>
  <c r="Q152" i="4"/>
  <c r="R152" i="4"/>
  <c r="T152" i="4"/>
  <c r="AB152" i="4"/>
  <c r="AC152" i="4"/>
  <c r="E153" i="4"/>
  <c r="F153" i="4"/>
  <c r="H153" i="4"/>
  <c r="Q153" i="4"/>
  <c r="R153" i="4"/>
  <c r="T153" i="4"/>
  <c r="AB153" i="4"/>
  <c r="AC153" i="4"/>
  <c r="E154" i="4"/>
  <c r="F154" i="4"/>
  <c r="H154" i="4"/>
  <c r="Q154" i="4"/>
  <c r="R154" i="4"/>
  <c r="T154" i="4"/>
  <c r="AB154" i="4"/>
  <c r="AC154" i="4"/>
  <c r="E155" i="4"/>
  <c r="F155" i="4"/>
  <c r="H155" i="4"/>
  <c r="Q155" i="4"/>
  <c r="R155" i="4"/>
  <c r="T155" i="4"/>
  <c r="AB155" i="4"/>
  <c r="AC155" i="4"/>
  <c r="E156" i="4"/>
  <c r="F156" i="4"/>
  <c r="H156" i="4"/>
  <c r="Q156" i="4"/>
  <c r="R156" i="4"/>
  <c r="T156" i="4"/>
  <c r="AB156" i="4"/>
  <c r="AC156" i="4"/>
  <c r="E157" i="4"/>
  <c r="F157" i="4"/>
  <c r="H157" i="4"/>
  <c r="Q157" i="4"/>
  <c r="R157" i="4"/>
  <c r="T157" i="4"/>
  <c r="AB157" i="4"/>
  <c r="AC157" i="4"/>
  <c r="E158" i="4"/>
  <c r="F158" i="4"/>
  <c r="H158" i="4"/>
  <c r="Q158" i="4"/>
  <c r="R158" i="4"/>
  <c r="T158" i="4"/>
  <c r="AB158" i="4"/>
  <c r="AC158" i="4"/>
  <c r="E159" i="4"/>
  <c r="F159" i="4"/>
  <c r="H159" i="4"/>
  <c r="Q159" i="4"/>
  <c r="R159" i="4"/>
  <c r="T159" i="4"/>
  <c r="AB159" i="4"/>
  <c r="AC159" i="4"/>
  <c r="E160" i="4"/>
  <c r="F160" i="4"/>
  <c r="H160" i="4"/>
  <c r="Q160" i="4"/>
  <c r="R160" i="4"/>
  <c r="T160" i="4"/>
  <c r="AB160" i="4"/>
  <c r="AC160" i="4"/>
  <c r="Q161" i="4"/>
  <c r="R161" i="4"/>
  <c r="T161" i="4"/>
  <c r="AB161" i="4"/>
  <c r="AC161" i="4"/>
  <c r="AB162" i="4"/>
  <c r="AC162" i="4"/>
  <c r="AB163" i="4"/>
  <c r="AC163" i="4"/>
  <c r="AB164" i="4"/>
  <c r="AC164" i="4"/>
  <c r="E165" i="4"/>
  <c r="F165" i="4"/>
  <c r="H165" i="4"/>
  <c r="Q165" i="4"/>
  <c r="R165" i="4"/>
  <c r="T165" i="4"/>
  <c r="AB165" i="4"/>
  <c r="AC165" i="4"/>
  <c r="E166" i="4"/>
  <c r="F166" i="4"/>
  <c r="H166" i="4"/>
  <c r="Q166" i="4"/>
  <c r="R166" i="4"/>
  <c r="T166" i="4"/>
  <c r="AB166" i="4"/>
  <c r="AC166" i="4"/>
  <c r="E167" i="4"/>
  <c r="F167" i="4"/>
  <c r="H167" i="4"/>
  <c r="Q167" i="4"/>
  <c r="R167" i="4"/>
  <c r="T167" i="4"/>
  <c r="AB167" i="4"/>
  <c r="AC167" i="4"/>
  <c r="E168" i="4"/>
  <c r="F168" i="4"/>
  <c r="H168" i="4"/>
  <c r="Q168" i="4"/>
  <c r="R168" i="4"/>
  <c r="T168" i="4"/>
  <c r="AB168" i="4"/>
  <c r="AC168" i="4"/>
  <c r="E169" i="4"/>
  <c r="F169" i="4"/>
  <c r="H169" i="4"/>
  <c r="Q169" i="4"/>
  <c r="R169" i="4"/>
  <c r="T169" i="4"/>
  <c r="AB169" i="4"/>
  <c r="AC169" i="4"/>
  <c r="E170" i="4"/>
  <c r="F170" i="4"/>
  <c r="H170" i="4"/>
  <c r="Q170" i="4"/>
  <c r="R170" i="4"/>
  <c r="T170" i="4"/>
  <c r="AB170" i="4"/>
  <c r="AC170" i="4"/>
  <c r="E171" i="4"/>
  <c r="F171" i="4"/>
  <c r="H171" i="4"/>
  <c r="AB171" i="4"/>
  <c r="AC171" i="4"/>
  <c r="E172" i="4"/>
  <c r="F172" i="4"/>
  <c r="H172" i="4"/>
  <c r="Q172" i="4"/>
  <c r="R172" i="4"/>
  <c r="T172" i="4"/>
  <c r="AB172" i="4"/>
  <c r="AC172" i="4"/>
  <c r="E173" i="4"/>
  <c r="F173" i="4"/>
  <c r="H173" i="4"/>
  <c r="Q173" i="4"/>
  <c r="R173" i="4"/>
  <c r="T173" i="4"/>
  <c r="AB173" i="4"/>
  <c r="AC173" i="4"/>
  <c r="E174" i="4"/>
  <c r="F174" i="4"/>
  <c r="H174" i="4"/>
  <c r="Q174" i="4"/>
  <c r="R174" i="4"/>
  <c r="T174" i="4"/>
  <c r="AB174" i="4"/>
  <c r="AC174" i="4"/>
  <c r="E175" i="4"/>
  <c r="F175" i="4"/>
  <c r="H175" i="4"/>
  <c r="Q175" i="4"/>
  <c r="R175" i="4"/>
  <c r="T175" i="4"/>
  <c r="AB175" i="4"/>
  <c r="AC175" i="4"/>
  <c r="E176" i="4"/>
  <c r="H176" i="4"/>
  <c r="F176" i="4"/>
  <c r="Q176" i="4"/>
  <c r="T176" i="4"/>
  <c r="R176" i="4"/>
  <c r="AB176" i="4"/>
  <c r="AC176" i="4"/>
  <c r="E177" i="4"/>
  <c r="H177" i="4"/>
  <c r="F177" i="4"/>
  <c r="Q177" i="4"/>
  <c r="R177" i="4"/>
  <c r="T177" i="4"/>
  <c r="AB177" i="4"/>
  <c r="AC177" i="4"/>
  <c r="E178" i="4"/>
  <c r="H178" i="4"/>
  <c r="F178" i="4"/>
  <c r="Q178" i="4"/>
  <c r="R178" i="4"/>
  <c r="T178" i="4"/>
  <c r="AB178" i="4"/>
  <c r="AC178" i="4"/>
  <c r="E179" i="4"/>
  <c r="H179" i="4"/>
  <c r="F179" i="4"/>
  <c r="Q179" i="4"/>
  <c r="R179" i="4"/>
  <c r="T179" i="4"/>
  <c r="AB179" i="4"/>
  <c r="AC179" i="4"/>
  <c r="E180" i="4"/>
  <c r="H180" i="4"/>
  <c r="F180" i="4"/>
  <c r="Q180" i="4"/>
  <c r="R180" i="4"/>
  <c r="T180" i="4"/>
  <c r="AB180" i="4"/>
  <c r="AC180" i="4"/>
  <c r="E181" i="4"/>
  <c r="F181" i="4"/>
  <c r="H181" i="4"/>
  <c r="Q181" i="4"/>
  <c r="R181" i="4"/>
  <c r="T181" i="4"/>
  <c r="AB181" i="4"/>
  <c r="AC181" i="4"/>
  <c r="E182" i="4"/>
  <c r="F182" i="4"/>
  <c r="H182" i="4"/>
  <c r="Q182" i="4"/>
  <c r="R182" i="4"/>
  <c r="T182" i="4"/>
  <c r="AB182" i="4"/>
  <c r="AC182" i="4"/>
  <c r="E183" i="4"/>
  <c r="F183" i="4"/>
  <c r="H183" i="4"/>
  <c r="Q183" i="4"/>
  <c r="R183" i="4"/>
  <c r="T183" i="4"/>
  <c r="AB183" i="4"/>
  <c r="AC183" i="4"/>
  <c r="E184" i="4"/>
  <c r="F184" i="4"/>
  <c r="H184" i="4"/>
  <c r="Q184" i="4"/>
  <c r="R184" i="4"/>
  <c r="T184" i="4"/>
  <c r="AB184" i="4"/>
  <c r="AC184" i="4"/>
  <c r="E185" i="4"/>
  <c r="F185" i="4"/>
  <c r="H185" i="4"/>
  <c r="Q185" i="4"/>
  <c r="R185" i="4"/>
  <c r="T185" i="4"/>
  <c r="AB185" i="4"/>
  <c r="AC185" i="4"/>
  <c r="E186" i="4"/>
  <c r="F186" i="4"/>
  <c r="H186" i="4"/>
  <c r="Q186" i="4"/>
  <c r="R186" i="4"/>
  <c r="T186" i="4"/>
  <c r="AB186" i="4"/>
  <c r="AC186" i="4"/>
  <c r="E187" i="4"/>
  <c r="F187" i="4"/>
  <c r="H187" i="4"/>
  <c r="Q187" i="4"/>
  <c r="R187" i="4"/>
  <c r="T187" i="4"/>
  <c r="AB187" i="4"/>
  <c r="AC187" i="4"/>
  <c r="E188" i="4"/>
  <c r="F188" i="4"/>
  <c r="H188" i="4"/>
  <c r="Q188" i="4"/>
  <c r="R188" i="4"/>
  <c r="T188" i="4"/>
  <c r="AB188" i="4"/>
  <c r="AC188" i="4"/>
  <c r="E189" i="4"/>
  <c r="F189" i="4"/>
  <c r="H189" i="4"/>
  <c r="Q189" i="4"/>
  <c r="R189" i="4"/>
  <c r="T189" i="4"/>
  <c r="AB189" i="4"/>
  <c r="AC189" i="4"/>
  <c r="E190" i="4"/>
  <c r="F190" i="4"/>
  <c r="H190" i="4"/>
  <c r="Q190" i="4"/>
  <c r="R190" i="4"/>
  <c r="T190" i="4"/>
  <c r="AB190" i="4"/>
  <c r="AC190" i="4"/>
  <c r="AB191" i="4"/>
  <c r="AC191" i="4"/>
  <c r="AB192" i="4"/>
  <c r="AC192" i="4"/>
  <c r="Q193" i="4"/>
  <c r="R193" i="4"/>
  <c r="T193" i="4"/>
  <c r="AB193" i="4"/>
  <c r="AC193" i="4"/>
  <c r="E194" i="4"/>
  <c r="F194" i="4"/>
  <c r="H194" i="4"/>
  <c r="Q194" i="4"/>
  <c r="R194" i="4"/>
  <c r="T194" i="4"/>
  <c r="AB194" i="4"/>
  <c r="AC194" i="4"/>
  <c r="E195" i="4"/>
  <c r="F195" i="4"/>
  <c r="H195" i="4"/>
  <c r="Q195" i="4"/>
  <c r="R195" i="4"/>
  <c r="T195" i="4"/>
  <c r="AB195" i="4"/>
  <c r="AC195" i="4"/>
  <c r="Q196" i="4"/>
  <c r="R196" i="4"/>
  <c r="T196" i="4"/>
  <c r="AB196" i="4"/>
  <c r="AC196" i="4"/>
  <c r="Q197" i="4"/>
  <c r="R197" i="4"/>
  <c r="T197" i="4"/>
  <c r="AB197" i="4"/>
  <c r="AC197" i="4"/>
  <c r="E198" i="4"/>
  <c r="H198" i="4"/>
  <c r="F198" i="4"/>
  <c r="Q198" i="4"/>
  <c r="R198" i="4"/>
  <c r="T198" i="4"/>
  <c r="AB198" i="4"/>
  <c r="AC198" i="4"/>
  <c r="E199" i="4"/>
  <c r="F199" i="4"/>
  <c r="H199" i="4"/>
  <c r="Q199" i="4"/>
  <c r="R199" i="4"/>
  <c r="T199" i="4"/>
  <c r="AB199" i="4"/>
  <c r="AC199" i="4"/>
  <c r="E200" i="4"/>
  <c r="F200" i="4"/>
  <c r="H200" i="4"/>
  <c r="Q200" i="4"/>
  <c r="R200" i="4"/>
  <c r="T200" i="4"/>
  <c r="AB200" i="4"/>
  <c r="AC200" i="4"/>
  <c r="E201" i="4"/>
  <c r="H201" i="4"/>
  <c r="F201" i="4" s="1"/>
  <c r="Q201" i="4"/>
  <c r="R201" i="4"/>
  <c r="T201" i="4"/>
  <c r="AB201" i="4"/>
  <c r="AC201" i="4"/>
  <c r="E202" i="4"/>
  <c r="H202" i="4"/>
  <c r="F202" i="4"/>
  <c r="Q202" i="4"/>
  <c r="R202" i="4"/>
  <c r="T202" i="4"/>
  <c r="AB202" i="4"/>
  <c r="AC202" i="4"/>
  <c r="E203" i="4"/>
  <c r="F203" i="4"/>
  <c r="H203" i="4"/>
  <c r="Q203" i="4"/>
  <c r="R203" i="4"/>
  <c r="T203" i="4"/>
  <c r="AB203" i="4"/>
  <c r="AC203" i="4"/>
  <c r="E204" i="4"/>
  <c r="F204" i="4"/>
  <c r="H204" i="4"/>
  <c r="Q204" i="4"/>
  <c r="R204" i="4"/>
  <c r="T204" i="4"/>
  <c r="AB204" i="4"/>
  <c r="AC204" i="4"/>
  <c r="E205" i="4"/>
  <c r="F205" i="4"/>
  <c r="H205" i="4"/>
  <c r="Q205" i="4"/>
  <c r="R205" i="4"/>
  <c r="T205" i="4"/>
  <c r="AB205" i="4"/>
  <c r="AC205" i="4"/>
  <c r="E206" i="4"/>
  <c r="H206" i="4"/>
  <c r="F206" i="4" s="1"/>
  <c r="AB206" i="4"/>
  <c r="AC206" i="4"/>
  <c r="Q207" i="4"/>
  <c r="R207" i="4"/>
  <c r="T207" i="4"/>
  <c r="AB207" i="4"/>
  <c r="AC207" i="4"/>
  <c r="Q208" i="4"/>
  <c r="R208" i="4"/>
  <c r="T208" i="4"/>
  <c r="AB208" i="4"/>
  <c r="AC208" i="4"/>
  <c r="E209" i="4"/>
  <c r="H209" i="4"/>
  <c r="F209" i="4"/>
  <c r="Q209" i="4"/>
  <c r="R209" i="4"/>
  <c r="T209" i="4"/>
  <c r="AB209" i="4"/>
  <c r="AC209" i="4"/>
  <c r="E210" i="4"/>
  <c r="H210" i="4"/>
  <c r="F210" i="4"/>
  <c r="Q210" i="4"/>
  <c r="R210" i="4"/>
  <c r="T210" i="4"/>
  <c r="AB210" i="4"/>
  <c r="AC210" i="4"/>
  <c r="Q211" i="4"/>
  <c r="R211" i="4"/>
  <c r="T211" i="4"/>
  <c r="AB211" i="4"/>
  <c r="AC211" i="4"/>
  <c r="Q212" i="4"/>
  <c r="R212" i="4"/>
  <c r="T212" i="4"/>
  <c r="AB212" i="4"/>
  <c r="AC212" i="4"/>
  <c r="E213" i="4"/>
  <c r="F213" i="4"/>
  <c r="H213" i="4"/>
  <c r="Q213" i="4"/>
  <c r="R213" i="4"/>
  <c r="T213" i="4"/>
  <c r="AB213" i="4"/>
  <c r="AC213" i="4"/>
  <c r="E214" i="4"/>
  <c r="F214" i="4"/>
  <c r="H214" i="4"/>
  <c r="Q214" i="4"/>
  <c r="R214" i="4"/>
  <c r="T214" i="4"/>
  <c r="AB214" i="4"/>
  <c r="AC214" i="4"/>
  <c r="E215" i="4"/>
  <c r="F215" i="4"/>
  <c r="H215" i="4"/>
  <c r="Q215" i="4"/>
  <c r="R215" i="4"/>
  <c r="T215" i="4"/>
  <c r="AB215" i="4"/>
  <c r="AC215" i="4"/>
  <c r="E216" i="4"/>
  <c r="H216" i="4"/>
  <c r="F216" i="4" s="1"/>
  <c r="Q216" i="4"/>
  <c r="R216" i="4"/>
  <c r="T216" i="4"/>
  <c r="AB216" i="4"/>
  <c r="AC216" i="4"/>
  <c r="E217" i="4"/>
  <c r="F217" i="4"/>
  <c r="H217" i="4"/>
  <c r="Q217" i="4"/>
  <c r="R217" i="4"/>
  <c r="T217" i="4"/>
  <c r="AB217" i="4"/>
  <c r="AC217" i="4"/>
  <c r="E218" i="4"/>
  <c r="F218" i="4"/>
  <c r="H218" i="4"/>
  <c r="Q218" i="4"/>
  <c r="R218" i="4"/>
  <c r="T218" i="4"/>
  <c r="AB218" i="4"/>
  <c r="AC218" i="4"/>
  <c r="E219" i="4"/>
  <c r="F219" i="4"/>
  <c r="H219" i="4"/>
  <c r="Q219" i="4"/>
  <c r="R219" i="4"/>
  <c r="T219" i="4"/>
  <c r="AB219" i="4"/>
  <c r="AC219" i="4"/>
  <c r="E220" i="4"/>
  <c r="F220" i="4"/>
  <c r="H220" i="4"/>
  <c r="Q220" i="4"/>
  <c r="R220" i="4"/>
  <c r="T220" i="4"/>
  <c r="AB220" i="4"/>
  <c r="AC220" i="4"/>
  <c r="AB221" i="4"/>
  <c r="AC221" i="4"/>
  <c r="AB222" i="4"/>
  <c r="AC222" i="4"/>
  <c r="AB223" i="4"/>
  <c r="AC223" i="4"/>
  <c r="AB224" i="4"/>
  <c r="AC224" i="4"/>
  <c r="AB225" i="4"/>
  <c r="AC225" i="4"/>
  <c r="AB226" i="4"/>
  <c r="AC226" i="4"/>
  <c r="AB227" i="4"/>
  <c r="AC227" i="4"/>
  <c r="Q228" i="4"/>
  <c r="R228" i="4"/>
  <c r="T228" i="4"/>
  <c r="AB228" i="4"/>
  <c r="AC228" i="4"/>
  <c r="Q229" i="4"/>
  <c r="R229" i="4"/>
  <c r="T229" i="4"/>
  <c r="AB229" i="4"/>
  <c r="AC229" i="4"/>
  <c r="E230" i="4"/>
  <c r="F230" i="4"/>
  <c r="H230" i="4"/>
  <c r="Q230" i="4"/>
  <c r="R230" i="4"/>
  <c r="T230" i="4"/>
  <c r="AB230" i="4"/>
  <c r="AC230" i="4"/>
  <c r="E231" i="4"/>
  <c r="H231" i="4"/>
  <c r="F231" i="4" s="1"/>
  <c r="Q231" i="4"/>
  <c r="R231" i="4"/>
  <c r="T231" i="4"/>
  <c r="AB231" i="4"/>
  <c r="AC231" i="4"/>
  <c r="E232" i="4"/>
  <c r="F232" i="4"/>
  <c r="H232" i="4"/>
  <c r="Q232" i="4"/>
  <c r="T232" i="4"/>
  <c r="R232" i="4" s="1"/>
  <c r="AB232" i="4"/>
  <c r="AC232" i="4"/>
  <c r="E233" i="4"/>
  <c r="F233" i="4"/>
  <c r="H233" i="4"/>
  <c r="Q233" i="4"/>
  <c r="R233" i="4"/>
  <c r="T233" i="4"/>
  <c r="AB233" i="4"/>
  <c r="AC233" i="4"/>
  <c r="E234" i="4"/>
  <c r="F234" i="4"/>
  <c r="H234" i="4"/>
  <c r="Q234" i="4"/>
  <c r="R234" i="4"/>
  <c r="T234" i="4"/>
  <c r="AB234" i="4"/>
  <c r="AC234" i="4"/>
  <c r="E235" i="4"/>
  <c r="F235" i="4"/>
  <c r="H235" i="4"/>
  <c r="Q235" i="4"/>
  <c r="R235" i="4"/>
  <c r="T235" i="4"/>
  <c r="AB235" i="4"/>
  <c r="AC235" i="4"/>
  <c r="E236" i="4"/>
  <c r="H236" i="4"/>
  <c r="F236" i="4" s="1"/>
  <c r="Q236" i="4"/>
  <c r="T236" i="4"/>
  <c r="R236" i="4"/>
  <c r="AB236" i="4"/>
  <c r="AC236" i="4"/>
  <c r="E237" i="4"/>
  <c r="H237" i="4"/>
  <c r="F237" i="4" s="1"/>
  <c r="Q237" i="4"/>
  <c r="R237" i="4"/>
  <c r="T237" i="4"/>
  <c r="AB237" i="4"/>
  <c r="AC237" i="4"/>
  <c r="E238" i="4"/>
  <c r="H238" i="4"/>
  <c r="F238" i="4" s="1"/>
  <c r="Q238" i="4"/>
  <c r="R238" i="4"/>
  <c r="T238" i="4"/>
  <c r="AB238" i="4"/>
  <c r="AC238" i="4"/>
  <c r="E239" i="4"/>
  <c r="H239" i="4"/>
  <c r="F239" i="4" s="1"/>
  <c r="Q239" i="4"/>
  <c r="R239" i="4"/>
  <c r="T239" i="4"/>
  <c r="AB239" i="4"/>
  <c r="AC239" i="4"/>
  <c r="E240" i="4"/>
  <c r="H240" i="4"/>
  <c r="F240" i="4" s="1"/>
  <c r="Q240" i="4"/>
  <c r="R240" i="4"/>
  <c r="T240" i="4"/>
  <c r="AB240" i="4"/>
  <c r="AC240" i="4"/>
  <c r="Q241" i="4"/>
  <c r="R241" i="4"/>
  <c r="T241" i="4"/>
  <c r="AB241" i="4"/>
  <c r="AC241" i="4"/>
  <c r="Q242" i="4"/>
  <c r="R242" i="4"/>
  <c r="T242" i="4"/>
  <c r="AB242" i="4"/>
  <c r="AC242" i="4"/>
  <c r="E243" i="4"/>
  <c r="H243" i="4"/>
  <c r="F243" i="4"/>
  <c r="Q243" i="4"/>
  <c r="R243" i="4"/>
  <c r="T243" i="4"/>
  <c r="AB243" i="4"/>
  <c r="AC243" i="4"/>
  <c r="E244" i="4"/>
  <c r="H244" i="4"/>
  <c r="F244" i="4"/>
  <c r="Q244" i="4"/>
  <c r="R244" i="4"/>
  <c r="T244" i="4"/>
  <c r="AB244" i="4"/>
  <c r="AC244" i="4"/>
  <c r="E245" i="4"/>
  <c r="H245" i="4"/>
  <c r="F245" i="4"/>
  <c r="Q245" i="4"/>
  <c r="R245" i="4"/>
  <c r="T245" i="4"/>
  <c r="AB245" i="4"/>
  <c r="AC245" i="4"/>
  <c r="E246" i="4"/>
  <c r="F246" i="4"/>
  <c r="H246" i="4"/>
  <c r="Q246" i="4"/>
  <c r="R246" i="4"/>
  <c r="T246" i="4"/>
  <c r="AB246" i="4"/>
  <c r="AC246" i="4"/>
  <c r="E247" i="4"/>
  <c r="F247" i="4"/>
  <c r="H247" i="4"/>
  <c r="Q247" i="4"/>
  <c r="R247" i="4"/>
  <c r="T247" i="4"/>
  <c r="AB247" i="4"/>
  <c r="AC247" i="4"/>
  <c r="E248" i="4"/>
  <c r="F248" i="4"/>
  <c r="H248" i="4"/>
  <c r="Q248" i="4"/>
  <c r="R248" i="4"/>
  <c r="T248" i="4"/>
  <c r="AB248" i="4"/>
  <c r="AC248" i="4"/>
  <c r="E249" i="4"/>
  <c r="F249" i="4"/>
  <c r="H249" i="4"/>
  <c r="Q249" i="4"/>
  <c r="R249" i="4"/>
  <c r="T249" i="4"/>
  <c r="AB249" i="4"/>
  <c r="AC249" i="4"/>
  <c r="E250" i="4"/>
  <c r="F250" i="4"/>
  <c r="H250" i="4"/>
  <c r="Q250" i="4"/>
  <c r="R250" i="4"/>
  <c r="T250" i="4"/>
  <c r="AB250" i="4"/>
  <c r="AC250" i="4"/>
  <c r="E251" i="4"/>
  <c r="F251" i="4"/>
  <c r="H251" i="4"/>
  <c r="Q251" i="4"/>
  <c r="R251" i="4"/>
  <c r="T251" i="4"/>
  <c r="AB251" i="4"/>
  <c r="AC251" i="4"/>
  <c r="E252" i="4"/>
  <c r="F252" i="4"/>
  <c r="H252" i="4"/>
  <c r="Q252" i="4"/>
  <c r="R252" i="4"/>
  <c r="T252" i="4"/>
  <c r="AB252" i="4"/>
  <c r="AC252" i="4"/>
  <c r="E253" i="4"/>
  <c r="F253" i="4"/>
  <c r="H253" i="4"/>
  <c r="Q253" i="4"/>
  <c r="R253" i="4"/>
  <c r="T253" i="4"/>
  <c r="AB253" i="4"/>
  <c r="AC253" i="4"/>
  <c r="E254" i="4"/>
  <c r="F254" i="4"/>
  <c r="H254" i="4"/>
  <c r="Q254" i="4"/>
  <c r="R254" i="4"/>
  <c r="T254" i="4"/>
  <c r="AB254" i="4"/>
  <c r="AC254" i="4"/>
  <c r="E255" i="4"/>
  <c r="F255" i="4"/>
  <c r="H255" i="4"/>
  <c r="Q255" i="4"/>
  <c r="R255" i="4"/>
  <c r="T255" i="4"/>
  <c r="AB255" i="4"/>
  <c r="AC255" i="4"/>
  <c r="E256" i="4"/>
  <c r="F256" i="4"/>
  <c r="H256" i="4"/>
  <c r="Q256" i="4"/>
  <c r="R256" i="4"/>
  <c r="T256" i="4"/>
  <c r="AB256" i="4"/>
  <c r="AC256" i="4"/>
  <c r="E257" i="4"/>
  <c r="F257" i="4"/>
  <c r="H257" i="4"/>
  <c r="Q257" i="4"/>
  <c r="R257" i="4"/>
  <c r="T257" i="4"/>
  <c r="AB257" i="4"/>
  <c r="AC257" i="4"/>
  <c r="E258" i="4"/>
  <c r="F258" i="4"/>
  <c r="H258" i="4"/>
  <c r="Q258" i="4"/>
  <c r="R258" i="4"/>
  <c r="T258" i="4"/>
  <c r="AB258" i="4"/>
  <c r="AC258" i="4"/>
  <c r="E259" i="4"/>
  <c r="F259" i="4"/>
  <c r="H259" i="4"/>
  <c r="Q259" i="4"/>
  <c r="R259" i="4"/>
  <c r="T259" i="4"/>
  <c r="AB259" i="4"/>
  <c r="AC259" i="4"/>
  <c r="E260" i="4"/>
  <c r="F260" i="4"/>
  <c r="H260" i="4"/>
  <c r="Q260" i="4"/>
  <c r="R260" i="4"/>
  <c r="T260" i="4"/>
  <c r="AB260" i="4"/>
  <c r="AC260" i="4"/>
  <c r="AA16" i="5"/>
  <c r="M17" i="5"/>
  <c r="Z18" i="5"/>
  <c r="AA18" i="5" s="1"/>
  <c r="Z19" i="5"/>
  <c r="AA19" i="5" s="1"/>
  <c r="Z20" i="5"/>
  <c r="AA20" i="5" s="1"/>
  <c r="Z21" i="5"/>
  <c r="AA21" i="5" s="1"/>
  <c r="Z22" i="5"/>
  <c r="AA22" i="5" s="1"/>
  <c r="Z23" i="5"/>
  <c r="AA23" i="5" s="1"/>
  <c r="Z24" i="5"/>
  <c r="AA24" i="5" s="1"/>
  <c r="Z25" i="5"/>
  <c r="AA25" i="5" s="1"/>
  <c r="Z26" i="5"/>
  <c r="AA26" i="5" s="1"/>
  <c r="Z28" i="5"/>
  <c r="AA28" i="5" s="1"/>
  <c r="Z29" i="5"/>
  <c r="AA29" i="5" s="1"/>
  <c r="Z30" i="5"/>
  <c r="AA30" i="5" s="1"/>
  <c r="Z31" i="5"/>
  <c r="AA31" i="5" s="1"/>
  <c r="Z32" i="5"/>
  <c r="AA32" i="5" s="1"/>
  <c r="I33" i="5"/>
  <c r="M33" i="5"/>
  <c r="M34" i="5" s="1"/>
  <c r="U33" i="5"/>
  <c r="Y33" i="5"/>
  <c r="Q36" i="5"/>
  <c r="R36" i="5"/>
  <c r="T36" i="5"/>
  <c r="AB36" i="5"/>
  <c r="AC36" i="5"/>
  <c r="A37" i="5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C37" i="5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Q37" i="5"/>
  <c r="R37" i="5"/>
  <c r="T37" i="5"/>
  <c r="AB37" i="5"/>
  <c r="AC37" i="5"/>
  <c r="E38" i="5"/>
  <c r="H38" i="5"/>
  <c r="Q38" i="5"/>
  <c r="R38" i="5"/>
  <c r="T38" i="5"/>
  <c r="AB38" i="5"/>
  <c r="AC38" i="5"/>
  <c r="E39" i="5"/>
  <c r="H39" i="5"/>
  <c r="Q39" i="5"/>
  <c r="R39" i="5"/>
  <c r="T39" i="5"/>
  <c r="AB39" i="5"/>
  <c r="AC39" i="5"/>
  <c r="E40" i="5"/>
  <c r="Q40" i="5"/>
  <c r="R40" i="5"/>
  <c r="T40" i="5"/>
  <c r="AB40" i="5"/>
  <c r="AC40" i="5"/>
  <c r="Q41" i="5"/>
  <c r="R41" i="5"/>
  <c r="T41" i="5"/>
  <c r="AB41" i="5"/>
  <c r="AC41" i="5"/>
  <c r="Q42" i="5"/>
  <c r="R42" i="5"/>
  <c r="T42" i="5"/>
  <c r="AB42" i="5"/>
  <c r="AC42" i="5"/>
  <c r="E43" i="5"/>
  <c r="F43" i="5"/>
  <c r="Q43" i="5"/>
  <c r="R43" i="5"/>
  <c r="T43" i="5"/>
  <c r="AB43" i="5"/>
  <c r="AC43" i="5"/>
  <c r="E44" i="5"/>
  <c r="F44" i="5"/>
  <c r="Q44" i="5"/>
  <c r="R44" i="5"/>
  <c r="T44" i="5"/>
  <c r="AB44" i="5"/>
  <c r="AC44" i="5"/>
  <c r="Q45" i="5"/>
  <c r="R45" i="5"/>
  <c r="T45" i="5"/>
  <c r="AB45" i="5"/>
  <c r="AC45" i="5"/>
  <c r="Q46" i="5"/>
  <c r="R46" i="5"/>
  <c r="T46" i="5"/>
  <c r="AB46" i="5"/>
  <c r="AC46" i="5"/>
  <c r="E47" i="5"/>
  <c r="F47" i="5"/>
  <c r="H47" i="5"/>
  <c r="Q47" i="5"/>
  <c r="R47" i="5"/>
  <c r="T47" i="5"/>
  <c r="AB47" i="5"/>
  <c r="AC47" i="5"/>
  <c r="E48" i="5"/>
  <c r="F48" i="5"/>
  <c r="H48" i="5"/>
  <c r="Q48" i="5"/>
  <c r="R48" i="5"/>
  <c r="T48" i="5"/>
  <c r="AB48" i="5"/>
  <c r="AC48" i="5"/>
  <c r="E49" i="5"/>
  <c r="F49" i="5"/>
  <c r="H49" i="5"/>
  <c r="Q49" i="5"/>
  <c r="R49" i="5"/>
  <c r="T49" i="5"/>
  <c r="AB49" i="5"/>
  <c r="AC49" i="5"/>
  <c r="E50" i="5"/>
  <c r="F50" i="5"/>
  <c r="H50" i="5"/>
  <c r="Q50" i="5"/>
  <c r="R50" i="5"/>
  <c r="T50" i="5"/>
  <c r="AB50" i="5"/>
  <c r="AC50" i="5"/>
  <c r="C51" i="5"/>
  <c r="C52" i="5" s="1"/>
  <c r="C53" i="5" s="1"/>
  <c r="C54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C65" i="5" s="1"/>
  <c r="E51" i="5"/>
  <c r="Q51" i="5"/>
  <c r="R51" i="5"/>
  <c r="T51" i="5"/>
  <c r="AB51" i="5"/>
  <c r="AC51" i="5"/>
  <c r="A52" i="5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E52" i="5"/>
  <c r="H52" i="5"/>
  <c r="F52" i="5"/>
  <c r="Q52" i="5"/>
  <c r="R52" i="5"/>
  <c r="T52" i="5"/>
  <c r="AB52" i="5"/>
  <c r="AC52" i="5"/>
  <c r="E53" i="5"/>
  <c r="F53" i="5"/>
  <c r="H53" i="5"/>
  <c r="Q53" i="5"/>
  <c r="R53" i="5"/>
  <c r="T53" i="5"/>
  <c r="AB53" i="5"/>
  <c r="AC53" i="5"/>
  <c r="E54" i="5"/>
  <c r="F54" i="5"/>
  <c r="H54" i="5"/>
  <c r="Q54" i="5"/>
  <c r="R54" i="5"/>
  <c r="T54" i="5"/>
  <c r="AB54" i="5"/>
  <c r="AC54" i="5"/>
  <c r="E55" i="5"/>
  <c r="F55" i="5"/>
  <c r="H55" i="5"/>
  <c r="Q55" i="5"/>
  <c r="R55" i="5"/>
  <c r="T55" i="5"/>
  <c r="AB55" i="5"/>
  <c r="AC55" i="5"/>
  <c r="Q56" i="5"/>
  <c r="R56" i="5"/>
  <c r="T56" i="5"/>
  <c r="AB56" i="5"/>
  <c r="AC56" i="5"/>
  <c r="Q57" i="5"/>
  <c r="R57" i="5"/>
  <c r="T57" i="5"/>
  <c r="AB57" i="5"/>
  <c r="AC57" i="5"/>
  <c r="Q58" i="5"/>
  <c r="R58" i="5"/>
  <c r="T58" i="5"/>
  <c r="AB58" i="5"/>
  <c r="AC58" i="5"/>
  <c r="Q59" i="5"/>
  <c r="R59" i="5"/>
  <c r="T59" i="5"/>
  <c r="AB59" i="5"/>
  <c r="AC59" i="5"/>
  <c r="Q60" i="5"/>
  <c r="R60" i="5"/>
  <c r="T60" i="5"/>
  <c r="AB60" i="5"/>
  <c r="AC60" i="5"/>
  <c r="E61" i="5"/>
  <c r="H61" i="5"/>
  <c r="F61" i="5" s="1"/>
  <c r="Q61" i="5"/>
  <c r="R61" i="5"/>
  <c r="T61" i="5"/>
  <c r="AB61" i="5"/>
  <c r="AC61" i="5"/>
  <c r="E62" i="5"/>
  <c r="H62" i="5"/>
  <c r="F62" i="5" s="1"/>
  <c r="Q62" i="5"/>
  <c r="R62" i="5"/>
  <c r="T62" i="5"/>
  <c r="AB62" i="5"/>
  <c r="AC62" i="5"/>
  <c r="E63" i="5"/>
  <c r="H63" i="5"/>
  <c r="F63" i="5" s="1"/>
  <c r="Q63" i="5"/>
  <c r="R63" i="5"/>
  <c r="T63" i="5"/>
  <c r="AB63" i="5"/>
  <c r="AC63" i="5"/>
  <c r="E64" i="5"/>
  <c r="H64" i="5"/>
  <c r="F64" i="5" s="1"/>
  <c r="Q64" i="5"/>
  <c r="R64" i="5"/>
  <c r="T64" i="5"/>
  <c r="AB64" i="5"/>
  <c r="AC64" i="5"/>
  <c r="E65" i="5"/>
  <c r="H65" i="5"/>
  <c r="F65" i="5" s="1"/>
  <c r="Q65" i="5"/>
  <c r="R65" i="5"/>
  <c r="T65" i="5"/>
  <c r="AB65" i="5"/>
  <c r="AC65" i="5"/>
  <c r="E66" i="5"/>
  <c r="H66" i="5"/>
  <c r="F66" i="5" s="1"/>
  <c r="Q66" i="5"/>
  <c r="R66" i="5"/>
  <c r="T66" i="5"/>
  <c r="AB66" i="5"/>
  <c r="A67" i="5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E67" i="5"/>
  <c r="H67" i="5"/>
  <c r="F67" i="5" s="1"/>
  <c r="Q67" i="5"/>
  <c r="R67" i="5"/>
  <c r="T67" i="5"/>
  <c r="AB67" i="5"/>
  <c r="E68" i="5"/>
  <c r="F68" i="5"/>
  <c r="H68" i="5"/>
  <c r="Q68" i="5"/>
  <c r="R68" i="5"/>
  <c r="T68" i="5"/>
  <c r="AB68" i="5"/>
  <c r="AC68" i="5"/>
  <c r="E69" i="5"/>
  <c r="F69" i="5"/>
  <c r="H69" i="5"/>
  <c r="Q69" i="5"/>
  <c r="R69" i="5"/>
  <c r="T69" i="5"/>
  <c r="AB69" i="5"/>
  <c r="AC69" i="5"/>
  <c r="E70" i="5"/>
  <c r="F70" i="5"/>
  <c r="H70" i="5"/>
  <c r="Q70" i="5"/>
  <c r="R70" i="5"/>
  <c r="T70" i="5"/>
  <c r="AB70" i="5"/>
  <c r="AC70" i="5"/>
  <c r="Q71" i="5"/>
  <c r="R71" i="5"/>
  <c r="T71" i="5"/>
  <c r="AB71" i="5"/>
  <c r="AC71" i="5"/>
  <c r="AB72" i="5"/>
  <c r="AC72" i="5"/>
  <c r="Q73" i="5"/>
  <c r="R73" i="5"/>
  <c r="T73" i="5"/>
  <c r="AB73" i="5"/>
  <c r="AC73" i="5"/>
  <c r="E74" i="5"/>
  <c r="H74" i="5"/>
  <c r="F74" i="5"/>
  <c r="Q74" i="5"/>
  <c r="R74" i="5"/>
  <c r="T74" i="5"/>
  <c r="AB74" i="5"/>
  <c r="AC74" i="5"/>
  <c r="E75" i="5"/>
  <c r="F75" i="5"/>
  <c r="H75" i="5"/>
  <c r="Q75" i="5"/>
  <c r="R75" i="5"/>
  <c r="T75" i="5"/>
  <c r="AB75" i="5"/>
  <c r="AC75" i="5"/>
  <c r="Q76" i="5"/>
  <c r="R76" i="5"/>
  <c r="T76" i="5"/>
  <c r="AB76" i="5"/>
  <c r="AC76" i="5"/>
  <c r="Q77" i="5"/>
  <c r="R77" i="5"/>
  <c r="T77" i="5"/>
  <c r="AB77" i="5"/>
  <c r="AC77" i="5"/>
  <c r="Q78" i="5"/>
  <c r="R78" i="5"/>
  <c r="T78" i="5"/>
  <c r="AB78" i="5"/>
  <c r="AC78" i="5"/>
  <c r="Q79" i="5"/>
  <c r="R79" i="5"/>
  <c r="T79" i="5"/>
  <c r="AB79" i="5"/>
  <c r="AC79" i="5"/>
  <c r="E80" i="5"/>
  <c r="F80" i="5"/>
  <c r="H80" i="5"/>
  <c r="Q80" i="5"/>
  <c r="R80" i="5"/>
  <c r="T80" i="5"/>
  <c r="AB80" i="5"/>
  <c r="AC80" i="5"/>
  <c r="E81" i="5"/>
  <c r="H81" i="5"/>
  <c r="F81" i="5"/>
  <c r="Q81" i="5"/>
  <c r="R81" i="5"/>
  <c r="T81" i="5"/>
  <c r="AB81" i="5"/>
  <c r="AC81" i="5"/>
  <c r="A82" i="5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E82" i="5"/>
  <c r="F82" i="5"/>
  <c r="H82" i="5"/>
  <c r="Q82" i="5"/>
  <c r="R82" i="5"/>
  <c r="T82" i="5"/>
  <c r="AB82" i="5"/>
  <c r="AC82" i="5"/>
  <c r="E83" i="5"/>
  <c r="F83" i="5"/>
  <c r="H83" i="5"/>
  <c r="Q83" i="5"/>
  <c r="R83" i="5"/>
  <c r="T83" i="5"/>
  <c r="AB83" i="5"/>
  <c r="AC83" i="5"/>
  <c r="E84" i="5"/>
  <c r="F84" i="5"/>
  <c r="H84" i="5"/>
  <c r="Q84" i="5"/>
  <c r="R84" i="5"/>
  <c r="T84" i="5"/>
  <c r="AB84" i="5"/>
  <c r="AC84" i="5"/>
  <c r="E85" i="5"/>
  <c r="F85" i="5"/>
  <c r="H85" i="5"/>
  <c r="Q85" i="5"/>
  <c r="R85" i="5"/>
  <c r="T85" i="5"/>
  <c r="AB85" i="5"/>
  <c r="AC85" i="5"/>
  <c r="E86" i="5"/>
  <c r="F86" i="5"/>
  <c r="H86" i="5"/>
  <c r="Q86" i="5"/>
  <c r="R86" i="5"/>
  <c r="T86" i="5"/>
  <c r="AB86" i="5"/>
  <c r="AC86" i="5"/>
  <c r="E87" i="5"/>
  <c r="F87" i="5"/>
  <c r="H87" i="5"/>
  <c r="Q87" i="5"/>
  <c r="R87" i="5"/>
  <c r="T87" i="5"/>
  <c r="AB87" i="5"/>
  <c r="AC87" i="5"/>
  <c r="E88" i="5"/>
  <c r="F88" i="5"/>
  <c r="H88" i="5"/>
  <c r="Q88" i="5"/>
  <c r="R88" i="5"/>
  <c r="T88" i="5"/>
  <c r="AB88" i="5"/>
  <c r="AC88" i="5"/>
  <c r="E89" i="5"/>
  <c r="F89" i="5"/>
  <c r="H89" i="5"/>
  <c r="Q89" i="5"/>
  <c r="R89" i="5"/>
  <c r="T89" i="5"/>
  <c r="AB89" i="5"/>
  <c r="AC89" i="5"/>
  <c r="E90" i="5"/>
  <c r="F90" i="5"/>
  <c r="H90" i="5"/>
  <c r="Q90" i="5"/>
  <c r="R90" i="5"/>
  <c r="T90" i="5"/>
  <c r="AB90" i="5"/>
  <c r="AC90" i="5"/>
  <c r="E91" i="5"/>
  <c r="F91" i="5"/>
  <c r="H91" i="5"/>
  <c r="Q91" i="5"/>
  <c r="R91" i="5"/>
  <c r="T91" i="5"/>
  <c r="AB91" i="5"/>
  <c r="AC91" i="5"/>
  <c r="E92" i="5"/>
  <c r="H92" i="5"/>
  <c r="F92" i="5" s="1"/>
  <c r="Q92" i="5"/>
  <c r="R92" i="5"/>
  <c r="T92" i="5"/>
  <c r="AB92" i="5"/>
  <c r="AC92" i="5"/>
  <c r="E93" i="5"/>
  <c r="F93" i="5"/>
  <c r="H93" i="5"/>
  <c r="Q93" i="5"/>
  <c r="R93" i="5"/>
  <c r="T93" i="5"/>
  <c r="AB93" i="5"/>
  <c r="AC93" i="5"/>
  <c r="E94" i="5"/>
  <c r="F94" i="5"/>
  <c r="H94" i="5"/>
  <c r="Q94" i="5"/>
  <c r="R94" i="5"/>
  <c r="T94" i="5"/>
  <c r="AB94" i="5"/>
  <c r="AC94" i="5"/>
  <c r="E95" i="5"/>
  <c r="F95" i="5"/>
  <c r="H95" i="5"/>
  <c r="Q95" i="5"/>
  <c r="R95" i="5"/>
  <c r="T95" i="5"/>
  <c r="AB95" i="5"/>
  <c r="AC95" i="5"/>
  <c r="Q96" i="5"/>
  <c r="R96" i="5"/>
  <c r="T96" i="5"/>
  <c r="AB96" i="5"/>
  <c r="AC96" i="5"/>
  <c r="A97" i="5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C97" i="5"/>
  <c r="C98" i="5" s="1"/>
  <c r="C99" i="5" s="1"/>
  <c r="C100" i="5" s="1"/>
  <c r="C101" i="5" s="1"/>
  <c r="C102" i="5" s="1"/>
  <c r="C103" i="5" s="1"/>
  <c r="C104" i="5" s="1"/>
  <c r="C105" i="5" s="1"/>
  <c r="C106" i="5" s="1"/>
  <c r="C107" i="5" s="1"/>
  <c r="C108" i="5" s="1"/>
  <c r="C109" i="5" s="1"/>
  <c r="C110" i="5" s="1"/>
  <c r="Q97" i="5"/>
  <c r="R97" i="5"/>
  <c r="T97" i="5"/>
  <c r="AB97" i="5"/>
  <c r="AC97" i="5"/>
  <c r="E98" i="5"/>
  <c r="F98" i="5"/>
  <c r="H98" i="5"/>
  <c r="Q98" i="5"/>
  <c r="R98" i="5"/>
  <c r="T98" i="5"/>
  <c r="AB98" i="5"/>
  <c r="AC98" i="5"/>
  <c r="E99" i="5"/>
  <c r="F99" i="5"/>
  <c r="H99" i="5"/>
  <c r="Q99" i="5"/>
  <c r="R99" i="5"/>
  <c r="T99" i="5"/>
  <c r="AB99" i="5"/>
  <c r="AC99" i="5"/>
  <c r="E100" i="5"/>
  <c r="F100" i="5"/>
  <c r="H100" i="5"/>
  <c r="Q100" i="5"/>
  <c r="R100" i="5"/>
  <c r="T100" i="5"/>
  <c r="AB100" i="5"/>
  <c r="AC100" i="5"/>
  <c r="Q101" i="5"/>
  <c r="R101" i="5"/>
  <c r="T101" i="5"/>
  <c r="AB101" i="5"/>
  <c r="AC101" i="5"/>
  <c r="Q102" i="5"/>
  <c r="R102" i="5"/>
  <c r="T102" i="5"/>
  <c r="AB102" i="5"/>
  <c r="AC102" i="5"/>
  <c r="Q103" i="5"/>
  <c r="R103" i="5"/>
  <c r="T103" i="5"/>
  <c r="AB103" i="5"/>
  <c r="AC103" i="5"/>
  <c r="Q104" i="5"/>
  <c r="R104" i="5"/>
  <c r="T104" i="5"/>
  <c r="AB104" i="5"/>
  <c r="AC104" i="5"/>
  <c r="Q105" i="5"/>
  <c r="R105" i="5"/>
  <c r="T105" i="5"/>
  <c r="AB105" i="5"/>
  <c r="AC105" i="5"/>
  <c r="Q106" i="5"/>
  <c r="R106" i="5"/>
  <c r="T106" i="5"/>
  <c r="AB106" i="5"/>
  <c r="AC106" i="5"/>
  <c r="Q107" i="5"/>
  <c r="R107" i="5"/>
  <c r="T107" i="5"/>
  <c r="AB107" i="5"/>
  <c r="AC107" i="5"/>
  <c r="Q108" i="5"/>
  <c r="R108" i="5"/>
  <c r="T108" i="5"/>
  <c r="AB108" i="5"/>
  <c r="AC108" i="5"/>
  <c r="Q109" i="5"/>
  <c r="R109" i="5"/>
  <c r="T109" i="5"/>
  <c r="AB109" i="5"/>
  <c r="AC109" i="5"/>
  <c r="E110" i="5"/>
  <c r="F110" i="5"/>
  <c r="H110" i="5"/>
  <c r="Q110" i="5"/>
  <c r="R110" i="5"/>
  <c r="T110" i="5"/>
  <c r="AB110" i="5"/>
  <c r="AC110" i="5"/>
  <c r="E111" i="5"/>
  <c r="F111" i="5"/>
  <c r="H111" i="5"/>
  <c r="Q111" i="5"/>
  <c r="R111" i="5"/>
  <c r="T111" i="5"/>
  <c r="AB111" i="5"/>
  <c r="AC111" i="5"/>
  <c r="A112" i="5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E112" i="5"/>
  <c r="F112" i="5"/>
  <c r="H112" i="5"/>
  <c r="Q112" i="5"/>
  <c r="R112" i="5"/>
  <c r="T112" i="5"/>
  <c r="AB112" i="5"/>
  <c r="AC112" i="5"/>
  <c r="E113" i="5"/>
  <c r="F113" i="5"/>
  <c r="H113" i="5"/>
  <c r="Q113" i="5"/>
  <c r="R113" i="5"/>
  <c r="T113" i="5"/>
  <c r="AB113" i="5"/>
  <c r="AC113" i="5"/>
  <c r="E114" i="5"/>
  <c r="F114" i="5"/>
  <c r="H114" i="5"/>
  <c r="Q114" i="5"/>
  <c r="R114" i="5"/>
  <c r="T114" i="5"/>
  <c r="AB114" i="5"/>
  <c r="AC114" i="5"/>
  <c r="E115" i="5"/>
  <c r="F115" i="5"/>
  <c r="H115" i="5"/>
  <c r="Q115" i="5"/>
  <c r="R115" i="5"/>
  <c r="T115" i="5"/>
  <c r="AB115" i="5"/>
  <c r="AC115" i="5"/>
  <c r="E116" i="5"/>
  <c r="H116" i="5"/>
  <c r="F116" i="5"/>
  <c r="Q116" i="5"/>
  <c r="R116" i="5"/>
  <c r="T116" i="5"/>
  <c r="AB116" i="5"/>
  <c r="AC116" i="5"/>
  <c r="E117" i="5"/>
  <c r="F117" i="5"/>
  <c r="H117" i="5"/>
  <c r="Q117" i="5"/>
  <c r="R117" i="5"/>
  <c r="T117" i="5"/>
  <c r="AB117" i="5"/>
  <c r="AC117" i="5"/>
  <c r="E118" i="5"/>
  <c r="F118" i="5"/>
  <c r="H118" i="5"/>
  <c r="Q118" i="5"/>
  <c r="R118" i="5"/>
  <c r="T118" i="5"/>
  <c r="AB118" i="5"/>
  <c r="AC118" i="5"/>
  <c r="E119" i="5"/>
  <c r="F119" i="5"/>
  <c r="H119" i="5"/>
  <c r="Q119" i="5"/>
  <c r="R119" i="5"/>
  <c r="T119" i="5"/>
  <c r="AB119" i="5"/>
  <c r="AC119" i="5"/>
  <c r="E120" i="5"/>
  <c r="F120" i="5"/>
  <c r="H120" i="5"/>
  <c r="Q120" i="5"/>
  <c r="R120" i="5"/>
  <c r="T120" i="5"/>
  <c r="AB120" i="5"/>
  <c r="AC120" i="5"/>
  <c r="Q121" i="5"/>
  <c r="R121" i="5"/>
  <c r="T121" i="5"/>
  <c r="AB121" i="5"/>
  <c r="AC121" i="5"/>
  <c r="AB122" i="5"/>
  <c r="AC122" i="5"/>
  <c r="AB123" i="5"/>
  <c r="AC123" i="5"/>
  <c r="E124" i="5"/>
  <c r="H124" i="5"/>
  <c r="F124" i="5" s="1"/>
  <c r="Q124" i="5"/>
  <c r="R124" i="5"/>
  <c r="T124" i="5"/>
  <c r="AB124" i="5"/>
  <c r="AC124" i="5"/>
  <c r="E125" i="5"/>
  <c r="H125" i="5"/>
  <c r="F125" i="5" s="1"/>
  <c r="Q125" i="5"/>
  <c r="R125" i="5"/>
  <c r="T125" i="5"/>
  <c r="AB125" i="5"/>
  <c r="AC125" i="5"/>
  <c r="Q126" i="5"/>
  <c r="R126" i="5"/>
  <c r="T126" i="5"/>
  <c r="AB126" i="5"/>
  <c r="AC126" i="5"/>
  <c r="A127" i="5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Q127" i="5"/>
  <c r="R127" i="5"/>
  <c r="T127" i="5"/>
  <c r="AB127" i="5"/>
  <c r="AC127" i="5"/>
  <c r="E128" i="5"/>
  <c r="F128" i="5"/>
  <c r="H128" i="5"/>
  <c r="Q128" i="5"/>
  <c r="R128" i="5"/>
  <c r="T128" i="5"/>
  <c r="AB128" i="5"/>
  <c r="AC128" i="5"/>
  <c r="E129" i="5"/>
  <c r="F129" i="5"/>
  <c r="H129" i="5"/>
  <c r="Q129" i="5"/>
  <c r="R129" i="5"/>
  <c r="T129" i="5"/>
  <c r="AB129" i="5"/>
  <c r="AC129" i="5"/>
  <c r="E130" i="5"/>
  <c r="F130" i="5"/>
  <c r="H130" i="5"/>
  <c r="Q130" i="5"/>
  <c r="R130" i="5"/>
  <c r="T130" i="5"/>
  <c r="AB130" i="5"/>
  <c r="AC130" i="5"/>
  <c r="AB131" i="5"/>
  <c r="AC131" i="5"/>
  <c r="AB132" i="5"/>
  <c r="AC132" i="5"/>
  <c r="E133" i="5"/>
  <c r="H133" i="5"/>
  <c r="F133" i="5"/>
  <c r="Q133" i="5"/>
  <c r="R133" i="5"/>
  <c r="T133" i="5"/>
  <c r="AB133" i="5"/>
  <c r="AC133" i="5"/>
  <c r="E134" i="5"/>
  <c r="H134" i="5"/>
  <c r="F134" i="5"/>
  <c r="Q134" i="5"/>
  <c r="R134" i="5"/>
  <c r="T134" i="5"/>
  <c r="AB134" i="5"/>
  <c r="AC134" i="5"/>
  <c r="E135" i="5"/>
  <c r="F135" i="5"/>
  <c r="H135" i="5"/>
  <c r="Q135" i="5"/>
  <c r="R135" i="5"/>
  <c r="T135" i="5"/>
  <c r="AB135" i="5"/>
  <c r="AC135" i="5"/>
  <c r="Q136" i="5"/>
  <c r="R136" i="5"/>
  <c r="T136" i="5"/>
  <c r="AB136" i="5"/>
  <c r="AC136" i="5"/>
  <c r="Q137" i="5"/>
  <c r="R137" i="5"/>
  <c r="T137" i="5"/>
  <c r="AB137" i="5"/>
  <c r="AC137" i="5"/>
  <c r="Q138" i="5"/>
  <c r="R138" i="5"/>
  <c r="T138" i="5"/>
  <c r="AB138" i="5"/>
  <c r="AC138" i="5"/>
  <c r="Q139" i="5"/>
  <c r="R139" i="5"/>
  <c r="T139" i="5"/>
  <c r="AB139" i="5"/>
  <c r="AC139" i="5"/>
  <c r="E140" i="5"/>
  <c r="F140" i="5"/>
  <c r="H140" i="5"/>
  <c r="Q140" i="5"/>
  <c r="R140" i="5"/>
  <c r="T140" i="5"/>
  <c r="AB140" i="5"/>
  <c r="AC140" i="5"/>
  <c r="E141" i="5"/>
  <c r="H141" i="5"/>
  <c r="F141" i="5"/>
  <c r="Q141" i="5"/>
  <c r="R141" i="5"/>
  <c r="T141" i="5"/>
  <c r="AB141" i="5"/>
  <c r="AC141" i="5"/>
  <c r="A142" i="5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E142" i="5"/>
  <c r="H142" i="5"/>
  <c r="F142" i="5"/>
  <c r="Q142" i="5"/>
  <c r="R142" i="5"/>
  <c r="T142" i="5"/>
  <c r="AB142" i="5"/>
  <c r="AC142" i="5"/>
  <c r="E143" i="5"/>
  <c r="F143" i="5"/>
  <c r="H143" i="5"/>
  <c r="Q143" i="5"/>
  <c r="R143" i="5"/>
  <c r="T143" i="5"/>
  <c r="AB143" i="5"/>
  <c r="AC143" i="5"/>
  <c r="E144" i="5"/>
  <c r="F144" i="5"/>
  <c r="H144" i="5"/>
  <c r="Q144" i="5"/>
  <c r="R144" i="5"/>
  <c r="T144" i="5"/>
  <c r="AB144" i="5"/>
  <c r="AC144" i="5"/>
  <c r="E145" i="5"/>
  <c r="F145" i="5"/>
  <c r="H145" i="5"/>
  <c r="Q145" i="5"/>
  <c r="R145" i="5"/>
  <c r="T145" i="5"/>
  <c r="AB145" i="5"/>
  <c r="AC145" i="5"/>
  <c r="E146" i="5"/>
  <c r="H146" i="5"/>
  <c r="F146" i="5"/>
  <c r="AB146" i="5"/>
  <c r="AC146" i="5"/>
  <c r="E147" i="5"/>
  <c r="H147" i="5"/>
  <c r="F147" i="5"/>
  <c r="Q147" i="5"/>
  <c r="R147" i="5"/>
  <c r="T147" i="5"/>
  <c r="AB147" i="5"/>
  <c r="AC147" i="5"/>
  <c r="E148" i="5"/>
  <c r="H148" i="5"/>
  <c r="F148" i="5"/>
  <c r="Q148" i="5"/>
  <c r="R148" i="5"/>
  <c r="T148" i="5"/>
  <c r="AB148" i="5"/>
  <c r="AC148" i="5"/>
  <c r="E149" i="5"/>
  <c r="F149" i="5"/>
  <c r="H149" i="5"/>
  <c r="Q149" i="5"/>
  <c r="R149" i="5"/>
  <c r="T149" i="5"/>
  <c r="AB149" i="5"/>
  <c r="AC149" i="5"/>
  <c r="E150" i="5"/>
  <c r="F150" i="5"/>
  <c r="H150" i="5"/>
  <c r="Q150" i="5"/>
  <c r="R150" i="5"/>
  <c r="T150" i="5"/>
  <c r="AB150" i="5"/>
  <c r="AC150" i="5"/>
  <c r="Q151" i="5"/>
  <c r="R151" i="5"/>
  <c r="T151" i="5"/>
  <c r="AB151" i="5"/>
  <c r="AC151" i="5"/>
  <c r="Q152" i="5"/>
  <c r="R152" i="5"/>
  <c r="T152" i="5"/>
  <c r="AB152" i="5"/>
  <c r="AC152" i="5"/>
  <c r="E153" i="5"/>
  <c r="H153" i="5"/>
  <c r="F153" i="5" s="1"/>
  <c r="Q153" i="5"/>
  <c r="R153" i="5"/>
  <c r="T153" i="5"/>
  <c r="AB153" i="5"/>
  <c r="AC153" i="5"/>
  <c r="E154" i="5"/>
  <c r="F154" i="5"/>
  <c r="H154" i="5"/>
  <c r="Q154" i="5"/>
  <c r="R154" i="5"/>
  <c r="T154" i="5"/>
  <c r="AB154" i="5"/>
  <c r="AC154" i="5"/>
  <c r="E155" i="5"/>
  <c r="F155" i="5"/>
  <c r="H155" i="5"/>
  <c r="Q155" i="5"/>
  <c r="R155" i="5"/>
  <c r="T155" i="5"/>
  <c r="AB155" i="5"/>
  <c r="AC155" i="5"/>
  <c r="Q156" i="5"/>
  <c r="R156" i="5"/>
  <c r="T156" i="5"/>
  <c r="AB156" i="5"/>
  <c r="AC156" i="5"/>
  <c r="A157" i="5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Q157" i="5"/>
  <c r="R157" i="5"/>
  <c r="T157" i="5"/>
  <c r="AB157" i="5"/>
  <c r="AC157" i="5"/>
  <c r="E158" i="5"/>
  <c r="F158" i="5"/>
  <c r="H158" i="5"/>
  <c r="Q158" i="5"/>
  <c r="R158" i="5"/>
  <c r="T158" i="5"/>
  <c r="AB158" i="5"/>
  <c r="AC158" i="5"/>
  <c r="E159" i="5"/>
  <c r="F159" i="5"/>
  <c r="H159" i="5"/>
  <c r="Q159" i="5"/>
  <c r="R159" i="5"/>
  <c r="T159" i="5"/>
  <c r="AB159" i="5"/>
  <c r="AC159" i="5"/>
  <c r="E160" i="5"/>
  <c r="F160" i="5"/>
  <c r="H160" i="5"/>
  <c r="Q160" i="5"/>
  <c r="R160" i="5"/>
  <c r="T160" i="5"/>
  <c r="AB160" i="5"/>
  <c r="AC160" i="5"/>
  <c r="Q161" i="5"/>
  <c r="R161" i="5"/>
  <c r="T161" i="5"/>
  <c r="AB161" i="5"/>
  <c r="AC161" i="5"/>
  <c r="Q162" i="5"/>
  <c r="R162" i="5"/>
  <c r="T162" i="5"/>
  <c r="AB162" i="5"/>
  <c r="AC162" i="5"/>
  <c r="Q163" i="5"/>
  <c r="R163" i="5"/>
  <c r="T163" i="5"/>
  <c r="AB163" i="5"/>
  <c r="AC163" i="5"/>
  <c r="H164" i="5"/>
  <c r="F164" i="5"/>
  <c r="Q164" i="5"/>
  <c r="R164" i="5"/>
  <c r="T164" i="5"/>
  <c r="AB164" i="5"/>
  <c r="AC164" i="5"/>
  <c r="E165" i="5"/>
  <c r="F165" i="5"/>
  <c r="H165" i="5"/>
  <c r="Q165" i="5"/>
  <c r="R165" i="5"/>
  <c r="T165" i="5"/>
  <c r="AB165" i="5"/>
  <c r="AC165" i="5"/>
  <c r="Q166" i="5"/>
  <c r="R166" i="5"/>
  <c r="T166" i="5"/>
  <c r="AB166" i="5"/>
  <c r="AC166" i="5"/>
  <c r="E167" i="5"/>
  <c r="H167" i="5"/>
  <c r="F167" i="5" s="1"/>
  <c r="Q167" i="5"/>
  <c r="R167" i="5"/>
  <c r="T167" i="5"/>
  <c r="AB167" i="5"/>
  <c r="AC167" i="5"/>
  <c r="E168" i="5"/>
  <c r="H168" i="5"/>
  <c r="F168" i="5" s="1"/>
  <c r="Q168" i="5"/>
  <c r="R168" i="5"/>
  <c r="T168" i="5"/>
  <c r="AB168" i="5"/>
  <c r="AC168" i="5"/>
  <c r="Q169" i="5"/>
  <c r="R169" i="5"/>
  <c r="T169" i="5"/>
  <c r="AB169" i="5"/>
  <c r="AC169" i="5"/>
  <c r="E170" i="5"/>
  <c r="F170" i="5"/>
  <c r="H170" i="5"/>
  <c r="Q170" i="5"/>
  <c r="R170" i="5"/>
  <c r="T170" i="5"/>
  <c r="AB170" i="5"/>
  <c r="AC170" i="5"/>
  <c r="E171" i="5"/>
  <c r="H171" i="5"/>
  <c r="F171" i="5"/>
  <c r="Q171" i="5"/>
  <c r="R171" i="5"/>
  <c r="T171" i="5"/>
  <c r="AB171" i="5"/>
  <c r="AC171" i="5"/>
  <c r="A172" i="5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E172" i="5"/>
  <c r="H172" i="5"/>
  <c r="F172" i="5"/>
  <c r="Q172" i="5"/>
  <c r="R172" i="5"/>
  <c r="T172" i="5"/>
  <c r="AB172" i="5"/>
  <c r="AC172" i="5"/>
  <c r="E173" i="5"/>
  <c r="F173" i="5"/>
  <c r="H173" i="5"/>
  <c r="Q173" i="5"/>
  <c r="R173" i="5"/>
  <c r="T173" i="5"/>
  <c r="AB173" i="5"/>
  <c r="AC173" i="5"/>
  <c r="E174" i="5"/>
  <c r="F174" i="5"/>
  <c r="H174" i="5"/>
  <c r="Q174" i="5"/>
  <c r="R174" i="5"/>
  <c r="T174" i="5"/>
  <c r="AB174" i="5"/>
  <c r="AC174" i="5"/>
  <c r="E175" i="5"/>
  <c r="F175" i="5"/>
  <c r="H175" i="5"/>
  <c r="Q175" i="5"/>
  <c r="R175" i="5"/>
  <c r="T175" i="5"/>
  <c r="AB175" i="5"/>
  <c r="AC175" i="5"/>
  <c r="E176" i="5"/>
  <c r="H176" i="5"/>
  <c r="F176" i="5"/>
  <c r="Q176" i="5"/>
  <c r="R176" i="5"/>
  <c r="T176" i="5"/>
  <c r="AB176" i="5"/>
  <c r="AC176" i="5"/>
  <c r="E177" i="5"/>
  <c r="H177" i="5"/>
  <c r="F177" i="5"/>
  <c r="Q177" i="5"/>
  <c r="R177" i="5"/>
  <c r="T177" i="5"/>
  <c r="AB177" i="5"/>
  <c r="AC177" i="5"/>
  <c r="E178" i="5"/>
  <c r="H178" i="5"/>
  <c r="F178" i="5"/>
  <c r="Q178" i="5"/>
  <c r="R178" i="5"/>
  <c r="T178" i="5"/>
  <c r="AB178" i="5"/>
  <c r="AC178" i="5"/>
  <c r="E179" i="5"/>
  <c r="H179" i="5"/>
  <c r="F179" i="5"/>
  <c r="Q179" i="5"/>
  <c r="R179" i="5"/>
  <c r="T179" i="5"/>
  <c r="AB179" i="5"/>
  <c r="AC179" i="5"/>
  <c r="E180" i="5"/>
  <c r="F180" i="5"/>
  <c r="H180" i="5"/>
  <c r="Q180" i="5"/>
  <c r="R180" i="5"/>
  <c r="T180" i="5"/>
  <c r="AB180" i="5"/>
  <c r="AC180" i="5"/>
  <c r="Q181" i="5"/>
  <c r="R181" i="5"/>
  <c r="T181" i="5"/>
  <c r="AB181" i="5"/>
  <c r="AC181" i="5"/>
  <c r="T182" i="5"/>
  <c r="AB182" i="5"/>
  <c r="AC182" i="5"/>
  <c r="T183" i="5"/>
  <c r="AB183" i="5"/>
  <c r="AC183" i="5"/>
  <c r="Q184" i="5"/>
  <c r="R184" i="5"/>
  <c r="T184" i="5"/>
  <c r="AB184" i="5"/>
  <c r="AC184" i="5"/>
  <c r="Q185" i="5"/>
  <c r="R185" i="5"/>
  <c r="T185" i="5"/>
  <c r="AC185" i="5"/>
  <c r="E201" i="5"/>
  <c r="H201" i="5"/>
  <c r="F201" i="5" s="1"/>
  <c r="Q201" i="5"/>
  <c r="R201" i="5"/>
  <c r="T201" i="5"/>
  <c r="C202" i="5"/>
  <c r="C203" i="5" s="1"/>
  <c r="C204" i="5" s="1"/>
  <c r="C205" i="5" s="1"/>
  <c r="C206" i="5" s="1"/>
  <c r="C207" i="5" s="1"/>
  <c r="C208" i="5" s="1"/>
  <c r="C209" i="5" s="1"/>
  <c r="C210" i="5" s="1"/>
  <c r="C211" i="5" s="1"/>
  <c r="C212" i="5" s="1"/>
  <c r="C213" i="5" s="1"/>
  <c r="C214" i="5" s="1"/>
  <c r="C215" i="5" s="1"/>
  <c r="H202" i="5"/>
  <c r="Q202" i="5"/>
  <c r="R202" i="5"/>
  <c r="T202" i="5"/>
  <c r="AC202" i="5"/>
  <c r="E203" i="5"/>
  <c r="F203" i="5"/>
  <c r="H203" i="5"/>
  <c r="Q203" i="5"/>
  <c r="R203" i="5"/>
  <c r="T203" i="5"/>
  <c r="AC203" i="5"/>
  <c r="E204" i="5"/>
  <c r="H204" i="5"/>
  <c r="F204" i="5"/>
  <c r="Q204" i="5"/>
  <c r="R204" i="5"/>
  <c r="T204" i="5"/>
  <c r="AB204" i="5"/>
  <c r="AC204" i="5"/>
  <c r="E205" i="5"/>
  <c r="F205" i="5"/>
  <c r="H205" i="5"/>
  <c r="Q205" i="5"/>
  <c r="R205" i="5"/>
  <c r="T205" i="5"/>
  <c r="AB205" i="5"/>
  <c r="AC205" i="5"/>
  <c r="AB206" i="5"/>
  <c r="AC206" i="5"/>
  <c r="AB207" i="5"/>
  <c r="AC207" i="5"/>
  <c r="E208" i="5"/>
  <c r="H208" i="5"/>
  <c r="F208" i="5"/>
  <c r="Q208" i="5"/>
  <c r="R208" i="5"/>
  <c r="T208" i="5"/>
  <c r="AB208" i="5"/>
  <c r="AC208" i="5"/>
  <c r="E209" i="5"/>
  <c r="H209" i="5"/>
  <c r="F209" i="5"/>
  <c r="Q209" i="5"/>
  <c r="R209" i="5"/>
  <c r="T209" i="5"/>
  <c r="AB209" i="5"/>
  <c r="AC209" i="5"/>
  <c r="E210" i="5"/>
  <c r="F210" i="5"/>
  <c r="H210" i="5"/>
  <c r="Q210" i="5"/>
  <c r="R210" i="5"/>
  <c r="T210" i="5"/>
  <c r="AB210" i="5"/>
  <c r="AC210" i="5"/>
  <c r="Q211" i="5"/>
  <c r="R211" i="5"/>
  <c r="T211" i="5"/>
  <c r="AB211" i="5"/>
  <c r="AC211" i="5"/>
  <c r="E212" i="5"/>
  <c r="H212" i="5"/>
  <c r="F212" i="5" s="1"/>
  <c r="Q212" i="5"/>
  <c r="R212" i="5"/>
  <c r="T212" i="5"/>
  <c r="AB212" i="5"/>
  <c r="AC212" i="5"/>
  <c r="E213" i="5"/>
  <c r="H213" i="5"/>
  <c r="F213" i="5" s="1"/>
  <c r="Q213" i="5"/>
  <c r="R213" i="5"/>
  <c r="T213" i="5"/>
  <c r="AB213" i="5"/>
  <c r="AC213" i="5"/>
  <c r="E214" i="5"/>
  <c r="F214" i="5"/>
  <c r="H214" i="5"/>
  <c r="Q214" i="5"/>
  <c r="R214" i="5"/>
  <c r="T214" i="5"/>
  <c r="AB214" i="5"/>
  <c r="AC214" i="5"/>
  <c r="E215" i="5"/>
  <c r="F215" i="5"/>
  <c r="H215" i="5"/>
  <c r="Q215" i="5"/>
  <c r="R215" i="5"/>
  <c r="T215" i="5"/>
  <c r="AB215" i="5"/>
  <c r="AC215" i="5"/>
  <c r="Q216" i="5"/>
  <c r="R216" i="5"/>
  <c r="T216" i="5"/>
  <c r="AB216" i="5"/>
  <c r="AC216" i="5"/>
  <c r="A217" i="5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Q217" i="5"/>
  <c r="R217" i="5"/>
  <c r="T217" i="5"/>
  <c r="AB217" i="5"/>
  <c r="AC217" i="5"/>
  <c r="E218" i="5"/>
  <c r="F218" i="5"/>
  <c r="H218" i="5"/>
  <c r="Q218" i="5"/>
  <c r="R218" i="5"/>
  <c r="T218" i="5"/>
  <c r="AB218" i="5"/>
  <c r="AC218" i="5"/>
  <c r="E219" i="5"/>
  <c r="F219" i="5"/>
  <c r="H219" i="5"/>
  <c r="Q219" i="5"/>
  <c r="R219" i="5"/>
  <c r="T219" i="5"/>
  <c r="AB219" i="5"/>
  <c r="AC219" i="5"/>
  <c r="E220" i="5"/>
  <c r="F220" i="5"/>
  <c r="H220" i="5"/>
  <c r="Q220" i="5"/>
  <c r="R220" i="5"/>
  <c r="T220" i="5"/>
  <c r="AB220" i="5"/>
  <c r="AC220" i="5"/>
  <c r="Q221" i="5"/>
  <c r="R221" i="5"/>
  <c r="T221" i="5"/>
  <c r="AB221" i="5"/>
  <c r="AC221" i="5"/>
  <c r="Q222" i="5"/>
  <c r="R222" i="5"/>
  <c r="T222" i="5"/>
  <c r="AB222" i="5"/>
  <c r="AC222" i="5"/>
  <c r="Q223" i="5"/>
  <c r="R223" i="5"/>
  <c r="T223" i="5"/>
  <c r="AB223" i="5"/>
  <c r="AC223" i="5"/>
  <c r="E224" i="5"/>
  <c r="H224" i="5"/>
  <c r="F224" i="5"/>
  <c r="Q224" i="5"/>
  <c r="R224" i="5"/>
  <c r="T224" i="5"/>
  <c r="AB224" i="5"/>
  <c r="AC224" i="5"/>
  <c r="E225" i="5"/>
  <c r="F225" i="5"/>
  <c r="H225" i="5"/>
  <c r="Q225" i="5"/>
  <c r="R225" i="5"/>
  <c r="T225" i="5"/>
  <c r="AB225" i="5"/>
  <c r="AC225" i="5"/>
  <c r="Q226" i="5"/>
  <c r="R226" i="5"/>
  <c r="T226" i="5"/>
  <c r="AB226" i="5"/>
  <c r="AC226" i="5"/>
  <c r="Q227" i="5"/>
  <c r="R227" i="5"/>
  <c r="T227" i="5"/>
  <c r="AB227" i="5"/>
  <c r="AC227" i="5"/>
  <c r="Q228" i="5"/>
  <c r="R228" i="5"/>
  <c r="T228" i="5"/>
  <c r="AB228" i="5"/>
  <c r="AC228" i="5"/>
  <c r="E229" i="5"/>
  <c r="F229" i="5"/>
  <c r="H229" i="5"/>
  <c r="Q229" i="5"/>
  <c r="R229" i="5"/>
  <c r="T229" i="5"/>
  <c r="AB229" i="5"/>
  <c r="AC229" i="5"/>
  <c r="E230" i="5"/>
  <c r="F230" i="5"/>
  <c r="H230" i="5"/>
  <c r="Q230" i="5"/>
  <c r="R230" i="5"/>
  <c r="T230" i="5"/>
  <c r="AB230" i="5"/>
  <c r="AC230" i="5"/>
  <c r="Q231" i="5"/>
  <c r="R231" i="5"/>
  <c r="T231" i="5"/>
  <c r="AB231" i="5"/>
  <c r="AC231" i="5"/>
  <c r="A232" i="5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Q232" i="5"/>
  <c r="R232" i="5"/>
  <c r="T232" i="5"/>
  <c r="AB232" i="5"/>
  <c r="AC232" i="5"/>
  <c r="E233" i="5"/>
  <c r="F233" i="5"/>
  <c r="H233" i="5"/>
  <c r="Q233" i="5"/>
  <c r="R233" i="5"/>
  <c r="T233" i="5"/>
  <c r="AB233" i="5"/>
  <c r="AC233" i="5"/>
  <c r="E234" i="5"/>
  <c r="F234" i="5"/>
  <c r="H234" i="5"/>
  <c r="Q234" i="5"/>
  <c r="R234" i="5"/>
  <c r="T234" i="5"/>
  <c r="AB234" i="5"/>
  <c r="AC234" i="5"/>
  <c r="E235" i="5"/>
  <c r="F235" i="5"/>
  <c r="H235" i="5"/>
  <c r="Q235" i="5"/>
  <c r="R235" i="5"/>
  <c r="T235" i="5"/>
  <c r="AB235" i="5"/>
  <c r="AC235" i="5"/>
  <c r="Q236" i="5"/>
  <c r="R236" i="5"/>
  <c r="T236" i="5"/>
  <c r="AB236" i="5"/>
  <c r="AC236" i="5"/>
  <c r="Q237" i="5"/>
  <c r="R237" i="5"/>
  <c r="T237" i="5"/>
  <c r="AB237" i="5"/>
  <c r="AC237" i="5"/>
  <c r="Q238" i="5"/>
  <c r="R238" i="5"/>
  <c r="T238" i="5"/>
  <c r="AB238" i="5"/>
  <c r="AC238" i="5"/>
  <c r="E239" i="5"/>
  <c r="H239" i="5"/>
  <c r="F239" i="5"/>
  <c r="Q239" i="5"/>
  <c r="R239" i="5"/>
  <c r="T239" i="5"/>
  <c r="AB239" i="5"/>
  <c r="AC239" i="5"/>
  <c r="E240" i="5"/>
  <c r="F240" i="5"/>
  <c r="H240" i="5"/>
  <c r="Q240" i="5"/>
  <c r="R240" i="5"/>
  <c r="T240" i="5"/>
  <c r="AB240" i="5"/>
  <c r="AC240" i="5"/>
  <c r="Q241" i="5"/>
  <c r="R241" i="5"/>
  <c r="T241" i="5"/>
  <c r="AB241" i="5"/>
  <c r="AC241" i="5"/>
  <c r="Q242" i="5"/>
  <c r="R242" i="5"/>
  <c r="T242" i="5"/>
  <c r="AB242" i="5"/>
  <c r="AC242" i="5"/>
  <c r="Q243" i="5"/>
  <c r="R243" i="5"/>
  <c r="T243" i="5"/>
  <c r="AB243" i="5"/>
  <c r="AC243" i="5"/>
  <c r="Q244" i="5"/>
  <c r="R244" i="5"/>
  <c r="T244" i="5"/>
  <c r="AB244" i="5"/>
  <c r="AC244" i="5"/>
  <c r="E245" i="5"/>
  <c r="F245" i="5"/>
  <c r="H245" i="5"/>
  <c r="Q245" i="5"/>
  <c r="R245" i="5"/>
  <c r="T245" i="5"/>
  <c r="AB245" i="5"/>
  <c r="AC245" i="5"/>
  <c r="E246" i="5"/>
  <c r="F246" i="5"/>
  <c r="H246" i="5"/>
  <c r="Q246" i="5"/>
  <c r="R246" i="5"/>
  <c r="T246" i="5"/>
  <c r="AB246" i="5"/>
  <c r="AC246" i="5"/>
  <c r="E247" i="5"/>
  <c r="F247" i="5"/>
  <c r="H247" i="5"/>
  <c r="Q247" i="5"/>
  <c r="R247" i="5"/>
  <c r="T247" i="5"/>
  <c r="AB247" i="5"/>
  <c r="AC247" i="5"/>
  <c r="E248" i="5"/>
  <c r="F248" i="5"/>
  <c r="H248" i="5"/>
  <c r="Q248" i="5"/>
  <c r="R248" i="5"/>
  <c r="T248" i="5"/>
  <c r="AB248" i="5"/>
  <c r="AC248" i="5"/>
  <c r="E249" i="5"/>
  <c r="F249" i="5"/>
  <c r="H249" i="5"/>
  <c r="Q249" i="5"/>
  <c r="R249" i="5"/>
  <c r="T249" i="5"/>
  <c r="AB249" i="5"/>
  <c r="AC249" i="5"/>
  <c r="E250" i="5"/>
  <c r="F250" i="5"/>
  <c r="H250" i="5"/>
  <c r="AB250" i="5"/>
  <c r="AC250" i="5"/>
  <c r="E251" i="5"/>
  <c r="F251" i="5"/>
  <c r="H251" i="5"/>
  <c r="Q251" i="5"/>
  <c r="R251" i="5"/>
  <c r="T251" i="5"/>
  <c r="AB251" i="5"/>
  <c r="AC251" i="5"/>
  <c r="E252" i="5"/>
  <c r="F252" i="5"/>
  <c r="H252" i="5"/>
  <c r="Q252" i="5"/>
  <c r="R252" i="5"/>
  <c r="T252" i="5"/>
  <c r="AB252" i="5"/>
  <c r="AC252" i="5"/>
  <c r="E253" i="5"/>
  <c r="F253" i="5"/>
  <c r="H253" i="5"/>
  <c r="Q253" i="5"/>
  <c r="R253" i="5"/>
  <c r="T253" i="5"/>
  <c r="AB253" i="5"/>
  <c r="AC253" i="5"/>
  <c r="E254" i="5"/>
  <c r="F254" i="5"/>
  <c r="H254" i="5"/>
  <c r="Q254" i="5"/>
  <c r="R254" i="5"/>
  <c r="T254" i="5"/>
  <c r="AB254" i="5"/>
  <c r="AC254" i="5"/>
  <c r="Q255" i="5"/>
  <c r="R255" i="5"/>
  <c r="T255" i="5"/>
  <c r="AB255" i="5"/>
  <c r="AC255" i="5"/>
  <c r="Q256" i="5"/>
  <c r="R256" i="5"/>
  <c r="T256" i="5"/>
  <c r="AB256" i="5"/>
  <c r="AC256" i="5"/>
  <c r="Q257" i="5"/>
  <c r="R257" i="5"/>
  <c r="T257" i="5"/>
  <c r="AB257" i="5"/>
  <c r="AC257" i="5"/>
  <c r="E258" i="5"/>
  <c r="F258" i="5"/>
  <c r="H258" i="5"/>
  <c r="Q258" i="5"/>
  <c r="R258" i="5"/>
  <c r="T258" i="5"/>
  <c r="AB258" i="5"/>
  <c r="AC258" i="5"/>
  <c r="E259" i="5"/>
  <c r="F259" i="5"/>
  <c r="H259" i="5"/>
  <c r="Q259" i="5"/>
  <c r="R259" i="5"/>
  <c r="T259" i="5"/>
  <c r="AB259" i="5"/>
  <c r="AC259" i="5"/>
  <c r="E260" i="5"/>
  <c r="F260" i="5"/>
  <c r="H260" i="5"/>
  <c r="Q260" i="5"/>
  <c r="R260" i="5"/>
  <c r="T260" i="5"/>
  <c r="AB260" i="5"/>
  <c r="AC260" i="5"/>
  <c r="E261" i="5"/>
  <c r="F261" i="5"/>
  <c r="H261" i="5"/>
  <c r="Q261" i="5"/>
  <c r="R261" i="5"/>
  <c r="T261" i="5"/>
  <c r="AB261" i="5"/>
  <c r="AC261" i="5"/>
  <c r="E262" i="5"/>
  <c r="F262" i="5"/>
  <c r="H262" i="5"/>
  <c r="Q262" i="5"/>
  <c r="R262" i="5"/>
  <c r="T262" i="5"/>
  <c r="AB262" i="5"/>
  <c r="AC262" i="5"/>
  <c r="E263" i="5"/>
  <c r="F263" i="5"/>
  <c r="H263" i="5"/>
  <c r="Q263" i="5"/>
  <c r="R263" i="5"/>
  <c r="T263" i="5"/>
  <c r="AB263" i="5"/>
  <c r="AC263" i="5"/>
  <c r="E264" i="5"/>
  <c r="F264" i="5"/>
  <c r="H264" i="5"/>
  <c r="Q264" i="5"/>
  <c r="R264" i="5"/>
  <c r="T264" i="5"/>
  <c r="AB264" i="5"/>
  <c r="AC264" i="5"/>
  <c r="E265" i="5"/>
  <c r="F265" i="5"/>
  <c r="H265" i="5"/>
  <c r="Q265" i="5"/>
  <c r="R265" i="5"/>
  <c r="T265" i="5"/>
  <c r="AB265" i="5"/>
  <c r="AC265" i="5"/>
  <c r="E266" i="5"/>
  <c r="F266" i="5"/>
  <c r="H266" i="5"/>
  <c r="Q266" i="5"/>
  <c r="R266" i="5"/>
  <c r="T266" i="5"/>
  <c r="AB266" i="5"/>
  <c r="AC266" i="5"/>
  <c r="E267" i="5"/>
  <c r="F267" i="5"/>
  <c r="H267" i="5"/>
  <c r="Q267" i="5"/>
  <c r="R267" i="5"/>
  <c r="T267" i="5"/>
  <c r="AB267" i="5"/>
  <c r="AC267" i="5"/>
  <c r="E268" i="5"/>
  <c r="F268" i="5"/>
  <c r="H268" i="5"/>
  <c r="Q268" i="5"/>
  <c r="R268" i="5"/>
  <c r="T268" i="5"/>
  <c r="AB268" i="5"/>
  <c r="AC268" i="5"/>
  <c r="E269" i="5"/>
  <c r="F269" i="5"/>
  <c r="H269" i="5"/>
  <c r="Q269" i="5"/>
  <c r="R269" i="5"/>
  <c r="T269" i="5"/>
  <c r="AB269" i="5"/>
  <c r="AC269" i="5"/>
  <c r="E270" i="5"/>
  <c r="F270" i="5"/>
  <c r="H270" i="5"/>
  <c r="Q270" i="5"/>
  <c r="R270" i="5"/>
  <c r="T270" i="5"/>
  <c r="AB270" i="5"/>
  <c r="AC270" i="5"/>
  <c r="E271" i="5"/>
  <c r="F271" i="5"/>
  <c r="H271" i="5"/>
  <c r="Q271" i="5"/>
  <c r="R271" i="5"/>
  <c r="T271" i="5"/>
  <c r="AB271" i="5"/>
  <c r="AC271" i="5"/>
  <c r="E272" i="5"/>
  <c r="F272" i="5"/>
  <c r="H272" i="5"/>
  <c r="Q272" i="5"/>
  <c r="R272" i="5"/>
  <c r="T272" i="5"/>
  <c r="AB272" i="5"/>
  <c r="AC272" i="5"/>
  <c r="E273" i="5"/>
  <c r="F273" i="5"/>
  <c r="H273" i="5"/>
  <c r="Q273" i="5"/>
  <c r="R273" i="5"/>
  <c r="T273" i="5"/>
  <c r="AB273" i="5"/>
  <c r="AC273" i="5"/>
  <c r="E274" i="5"/>
  <c r="F274" i="5"/>
  <c r="H274" i="5"/>
  <c r="Q274" i="5"/>
  <c r="R274" i="5"/>
  <c r="T274" i="5"/>
  <c r="AB274" i="5"/>
  <c r="AC274" i="5"/>
  <c r="E275" i="5"/>
  <c r="F275" i="5"/>
  <c r="H275" i="5"/>
  <c r="Q275" i="5"/>
  <c r="R275" i="5"/>
  <c r="T275" i="5"/>
  <c r="AB275" i="5"/>
  <c r="AC275" i="5"/>
  <c r="A202" i="5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M34" i="4"/>
  <c r="C231" i="4"/>
  <c r="C232" i="4" s="1"/>
  <c r="C233" i="4" s="1"/>
  <c r="C234" i="4" s="1"/>
  <c r="C235" i="4" s="1"/>
  <c r="C236" i="4" s="1"/>
  <c r="C237" i="4" s="1"/>
  <c r="C238" i="4" s="1"/>
  <c r="C239" i="4" s="1"/>
  <c r="C240" i="4" s="1"/>
  <c r="C241" i="4" s="1"/>
  <c r="C242" i="4" s="1"/>
  <c r="C243" i="4" s="1"/>
  <c r="C244" i="4" s="1"/>
  <c r="C245" i="4" s="1"/>
  <c r="C67" i="6"/>
  <c r="C68" i="6" s="1"/>
  <c r="C69" i="6" s="1"/>
  <c r="C70" i="6" s="1"/>
  <c r="C71" i="6" s="1"/>
  <c r="C72" i="6" s="1"/>
  <c r="C73" i="6" s="1"/>
  <c r="C74" i="6" s="1"/>
  <c r="C75" i="6" s="1"/>
  <c r="C76" i="6" s="1"/>
  <c r="C77" i="6" s="1"/>
  <c r="C78" i="6" s="1"/>
  <c r="C79" i="6" s="1"/>
  <c r="C80" i="6" s="1"/>
  <c r="C127" i="4"/>
  <c r="C128" i="4" s="1"/>
  <c r="C129" i="4" s="1"/>
  <c r="C130" i="4" s="1"/>
  <c r="C131" i="4" s="1"/>
  <c r="C132" i="4" s="1"/>
  <c r="C133" i="4" s="1"/>
  <c r="C134" i="4" s="1"/>
  <c r="C135" i="4" s="1"/>
  <c r="C136" i="4" s="1"/>
  <c r="C137" i="4" s="1"/>
  <c r="C138" i="4" s="1"/>
  <c r="C139" i="4" s="1"/>
  <c r="C140" i="4" s="1"/>
  <c r="A220" i="6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C126" i="3"/>
  <c r="C141" i="3" s="1"/>
  <c r="C156" i="3" s="1"/>
  <c r="C157" i="3" s="1"/>
  <c r="C158" i="3" s="1"/>
  <c r="C159" i="3" s="1"/>
  <c r="C160" i="3" s="1"/>
  <c r="C161" i="3" s="1"/>
  <c r="C162" i="3" s="1"/>
  <c r="C163" i="3" s="1"/>
  <c r="C164" i="3" s="1"/>
  <c r="C165" i="3" s="1"/>
  <c r="C166" i="3" s="1"/>
  <c r="C167" i="3" s="1"/>
  <c r="C168" i="3" s="1"/>
  <c r="C169" i="3" s="1"/>
  <c r="C170" i="3" s="1"/>
  <c r="C142" i="6" l="1"/>
  <c r="C143" i="6" s="1"/>
  <c r="C144" i="6" s="1"/>
  <c r="C145" i="6" s="1"/>
  <c r="C146" i="6" s="1"/>
  <c r="C147" i="6" s="1"/>
  <c r="C148" i="6" s="1"/>
  <c r="C149" i="6" s="1"/>
  <c r="C150" i="6" s="1"/>
  <c r="C151" i="6" s="1"/>
  <c r="C152" i="6" s="1"/>
  <c r="C153" i="6" s="1"/>
  <c r="C154" i="6" s="1"/>
  <c r="C155" i="6" s="1"/>
  <c r="C157" i="6"/>
  <c r="C158" i="6" s="1"/>
  <c r="C159" i="6" s="1"/>
  <c r="C160" i="6" s="1"/>
  <c r="C161" i="6" s="1"/>
  <c r="C162" i="6" s="1"/>
  <c r="C163" i="6" s="1"/>
  <c r="C164" i="6" s="1"/>
  <c r="C165" i="6" s="1"/>
  <c r="C166" i="6" s="1"/>
  <c r="C167" i="6" s="1"/>
  <c r="C168" i="6" s="1"/>
  <c r="C169" i="6" s="1"/>
  <c r="C170" i="6" s="1"/>
  <c r="C81" i="4"/>
  <c r="C82" i="4" s="1"/>
  <c r="C83" i="4" s="1"/>
  <c r="C84" i="4" s="1"/>
  <c r="C85" i="4" s="1"/>
  <c r="C86" i="4" s="1"/>
  <c r="C87" i="4" s="1"/>
  <c r="C88" i="4" s="1"/>
  <c r="C89" i="4" s="1"/>
  <c r="C90" i="4" s="1"/>
  <c r="C91" i="4" s="1"/>
  <c r="C92" i="4" s="1"/>
  <c r="C93" i="4" s="1"/>
  <c r="C94" i="4" s="1"/>
  <c r="C95" i="4" s="1"/>
  <c r="C112" i="4"/>
  <c r="C113" i="4" s="1"/>
  <c r="C114" i="4" s="1"/>
  <c r="C115" i="4" s="1"/>
  <c r="C116" i="4" s="1"/>
  <c r="C117" i="4" s="1"/>
  <c r="C118" i="4" s="1"/>
  <c r="C119" i="4" s="1"/>
  <c r="C120" i="4" s="1"/>
  <c r="C121" i="4" s="1"/>
  <c r="C122" i="4" s="1"/>
  <c r="C123" i="4" s="1"/>
  <c r="C124" i="4" s="1"/>
  <c r="C125" i="4" s="1"/>
  <c r="C52" i="4"/>
  <c r="C53" i="4" s="1"/>
  <c r="C54" i="4" s="1"/>
  <c r="C55" i="4" s="1"/>
  <c r="C56" i="4" s="1"/>
  <c r="C57" i="4" s="1"/>
  <c r="C58" i="4" s="1"/>
  <c r="C59" i="4" s="1"/>
  <c r="C60" i="4" s="1"/>
  <c r="C61" i="4" s="1"/>
  <c r="C62" i="4" s="1"/>
  <c r="C63" i="4" s="1"/>
  <c r="C64" i="4" s="1"/>
  <c r="C65" i="4" s="1"/>
  <c r="C156" i="4"/>
  <c r="C171" i="4" s="1"/>
  <c r="C186" i="4" s="1"/>
  <c r="C187" i="4" s="1"/>
  <c r="C188" i="4" s="1"/>
  <c r="C189" i="4" s="1"/>
  <c r="C190" i="4" s="1"/>
  <c r="C191" i="4" s="1"/>
  <c r="C192" i="4" s="1"/>
  <c r="C193" i="4" s="1"/>
  <c r="C194" i="4" s="1"/>
  <c r="C195" i="4" s="1"/>
  <c r="C196" i="4" s="1"/>
  <c r="C197" i="4" s="1"/>
  <c r="C198" i="4" s="1"/>
  <c r="C199" i="4" s="1"/>
  <c r="C200" i="4" s="1"/>
  <c r="C66" i="5"/>
  <c r="C81" i="5" s="1"/>
  <c r="C82" i="5" s="1"/>
  <c r="C83" i="5" s="1"/>
  <c r="C84" i="5" s="1"/>
  <c r="C85" i="5" s="1"/>
  <c r="C86" i="5" s="1"/>
  <c r="C87" i="5" s="1"/>
  <c r="C88" i="5" s="1"/>
  <c r="C89" i="5" s="1"/>
  <c r="C90" i="5" s="1"/>
  <c r="C91" i="5" s="1"/>
  <c r="C92" i="5" s="1"/>
  <c r="C93" i="5" s="1"/>
  <c r="C94" i="5" s="1"/>
  <c r="C95" i="5" s="1"/>
  <c r="R33" i="4"/>
  <c r="C112" i="6"/>
  <c r="C113" i="6" s="1"/>
  <c r="C114" i="6" s="1"/>
  <c r="C115" i="6" s="1"/>
  <c r="C116" i="6" s="1"/>
  <c r="C117" i="6" s="1"/>
  <c r="C118" i="6" s="1"/>
  <c r="C119" i="6" s="1"/>
  <c r="C120" i="6" s="1"/>
  <c r="C121" i="6" s="1"/>
  <c r="C122" i="6" s="1"/>
  <c r="C123" i="6" s="1"/>
  <c r="C124" i="6" s="1"/>
  <c r="C125" i="6" s="1"/>
  <c r="C127" i="6"/>
  <c r="C128" i="6" s="1"/>
  <c r="C129" i="6" s="1"/>
  <c r="C130" i="6" s="1"/>
  <c r="C131" i="6" s="1"/>
  <c r="C132" i="6" s="1"/>
  <c r="C133" i="6" s="1"/>
  <c r="C134" i="6" s="1"/>
  <c r="C135" i="6" s="1"/>
  <c r="C136" i="6" s="1"/>
  <c r="C137" i="6" s="1"/>
  <c r="C138" i="6" s="1"/>
  <c r="C139" i="6" s="1"/>
  <c r="C140" i="6" s="1"/>
  <c r="C220" i="6"/>
  <c r="C222" i="6" s="1"/>
  <c r="C223" i="6" s="1"/>
  <c r="C224" i="6" s="1"/>
  <c r="C225" i="6" s="1"/>
  <c r="C226" i="6" s="1"/>
  <c r="C227" i="6" s="1"/>
  <c r="C228" i="6" s="1"/>
  <c r="C229" i="6" s="1"/>
  <c r="C230" i="6" s="1"/>
  <c r="C231" i="6" s="1"/>
  <c r="C232" i="6"/>
  <c r="C233" i="6" s="1"/>
  <c r="C234" i="6" s="1"/>
  <c r="C235" i="6" s="1"/>
  <c r="C236" i="6" s="1"/>
  <c r="C237" i="6" s="1"/>
  <c r="C238" i="6" s="1"/>
  <c r="C239" i="6" s="1"/>
  <c r="C240" i="6" s="1"/>
  <c r="C241" i="6" s="1"/>
  <c r="C242" i="6" s="1"/>
  <c r="C243" i="6" s="1"/>
  <c r="C244" i="6" s="1"/>
  <c r="C245" i="6" s="1"/>
  <c r="C246" i="6" s="1"/>
  <c r="O33" i="4"/>
  <c r="N17" i="4"/>
  <c r="N33" i="4"/>
  <c r="C232" i="5"/>
  <c r="C233" i="5" s="1"/>
  <c r="C234" i="5" s="1"/>
  <c r="C235" i="5" s="1"/>
  <c r="C236" i="5" s="1"/>
  <c r="C237" i="5" s="1"/>
  <c r="C238" i="5" s="1"/>
  <c r="C239" i="5" s="1"/>
  <c r="C240" i="5" s="1"/>
  <c r="C241" i="5" s="1"/>
  <c r="C242" i="5" s="1"/>
  <c r="C243" i="5" s="1"/>
  <c r="C244" i="5" s="1"/>
  <c r="C217" i="5"/>
  <c r="C218" i="5" s="1"/>
  <c r="C219" i="5" s="1"/>
  <c r="C220" i="5" s="1"/>
  <c r="C221" i="5" s="1"/>
  <c r="C222" i="5" s="1"/>
  <c r="C223" i="5" s="1"/>
  <c r="C224" i="5" s="1"/>
  <c r="C225" i="5" s="1"/>
  <c r="C226" i="5" s="1"/>
  <c r="C227" i="5" s="1"/>
  <c r="C228" i="5" s="1"/>
  <c r="C229" i="5" s="1"/>
  <c r="C230" i="5" s="1"/>
  <c r="C67" i="5"/>
  <c r="C68" i="5" s="1"/>
  <c r="C69" i="5" s="1"/>
  <c r="C70" i="5" s="1"/>
  <c r="C71" i="5" s="1"/>
  <c r="C72" i="5" s="1"/>
  <c r="C73" i="5" s="1"/>
  <c r="C74" i="5" s="1"/>
  <c r="C75" i="5" s="1"/>
  <c r="C76" i="5" s="1"/>
  <c r="C77" i="5" s="1"/>
  <c r="C78" i="5" s="1"/>
  <c r="C79" i="5" s="1"/>
  <c r="C80" i="5" s="1"/>
  <c r="C156" i="5"/>
  <c r="C157" i="5" s="1"/>
  <c r="C158" i="5" s="1"/>
  <c r="C159" i="5" s="1"/>
  <c r="C160" i="5" s="1"/>
  <c r="C161" i="5" s="1"/>
  <c r="C162" i="5" s="1"/>
  <c r="C163" i="5" s="1"/>
  <c r="C164" i="5" s="1"/>
  <c r="C165" i="5" s="1"/>
  <c r="C166" i="5" s="1"/>
  <c r="C167" i="5" s="1"/>
  <c r="C168" i="5" s="1"/>
  <c r="C169" i="5" s="1"/>
  <c r="C170" i="5" s="1"/>
  <c r="C142" i="5"/>
  <c r="C143" i="5" s="1"/>
  <c r="C144" i="5" s="1"/>
  <c r="C145" i="5" s="1"/>
  <c r="C146" i="5" s="1"/>
  <c r="C147" i="5" s="1"/>
  <c r="C148" i="5" s="1"/>
  <c r="C149" i="5" s="1"/>
  <c r="C150" i="5" s="1"/>
  <c r="C151" i="5" s="1"/>
  <c r="C152" i="5" s="1"/>
  <c r="C153" i="5" s="1"/>
  <c r="C154" i="5" s="1"/>
  <c r="C155" i="5" s="1"/>
  <c r="N17" i="5"/>
  <c r="C112" i="5"/>
  <c r="C113" i="5" s="1"/>
  <c r="C114" i="5" s="1"/>
  <c r="C115" i="5" s="1"/>
  <c r="C116" i="5" s="1"/>
  <c r="C117" i="5" s="1"/>
  <c r="C118" i="5" s="1"/>
  <c r="C119" i="5" s="1"/>
  <c r="C120" i="5" s="1"/>
  <c r="C121" i="5" s="1"/>
  <c r="C122" i="5" s="1"/>
  <c r="C123" i="5" s="1"/>
  <c r="C124" i="5" s="1"/>
  <c r="C125" i="5" s="1"/>
  <c r="Z33" i="6"/>
  <c r="R33" i="6" s="1"/>
  <c r="N17" i="6"/>
  <c r="C52" i="6"/>
  <c r="C53" i="6" s="1"/>
  <c r="C54" i="6" s="1"/>
  <c r="C55" i="6" s="1"/>
  <c r="C56" i="6" s="1"/>
  <c r="C57" i="6" s="1"/>
  <c r="C58" i="6" s="1"/>
  <c r="C59" i="6" s="1"/>
  <c r="C60" i="6" s="1"/>
  <c r="C61" i="6" s="1"/>
  <c r="C62" i="6" s="1"/>
  <c r="C63" i="6" s="1"/>
  <c r="C64" i="6" s="1"/>
  <c r="C65" i="6" s="1"/>
  <c r="C171" i="3"/>
  <c r="C186" i="3" s="1"/>
  <c r="C187" i="3" s="1"/>
  <c r="C188" i="3" s="1"/>
  <c r="C189" i="3" s="1"/>
  <c r="C190" i="3" s="1"/>
  <c r="C191" i="3" s="1"/>
  <c r="C192" i="3" s="1"/>
  <c r="C193" i="3" s="1"/>
  <c r="C194" i="3" s="1"/>
  <c r="C195" i="3" s="1"/>
  <c r="C196" i="3" s="1"/>
  <c r="C197" i="3" s="1"/>
  <c r="C198" i="3" s="1"/>
  <c r="C199" i="3" s="1"/>
  <c r="C200" i="3" s="1"/>
  <c r="C81" i="3"/>
  <c r="C82" i="3" s="1"/>
  <c r="C83" i="3" s="1"/>
  <c r="C84" i="3" s="1"/>
  <c r="C85" i="3" s="1"/>
  <c r="C86" i="3" s="1"/>
  <c r="C87" i="3" s="1"/>
  <c r="C88" i="3" s="1"/>
  <c r="C89" i="3" s="1"/>
  <c r="C90" i="3" s="1"/>
  <c r="C91" i="3" s="1"/>
  <c r="C92" i="3" s="1"/>
  <c r="C93" i="3" s="1"/>
  <c r="C94" i="3" s="1"/>
  <c r="C95" i="3" s="1"/>
  <c r="C142" i="3"/>
  <c r="C143" i="3" s="1"/>
  <c r="C144" i="3" s="1"/>
  <c r="C145" i="3" s="1"/>
  <c r="C146" i="3" s="1"/>
  <c r="C147" i="3" s="1"/>
  <c r="C148" i="3" s="1"/>
  <c r="C149" i="3" s="1"/>
  <c r="C150" i="3" s="1"/>
  <c r="C151" i="3" s="1"/>
  <c r="C152" i="3" s="1"/>
  <c r="C153" i="3" s="1"/>
  <c r="C154" i="3" s="1"/>
  <c r="C155" i="3" s="1"/>
  <c r="N17" i="3"/>
  <c r="C217" i="3"/>
  <c r="C218" i="3" s="1"/>
  <c r="C219" i="3" s="1"/>
  <c r="C220" i="3" s="1"/>
  <c r="C221" i="3" s="1"/>
  <c r="C222" i="3" s="1"/>
  <c r="C223" i="3" s="1"/>
  <c r="C224" i="3" s="1"/>
  <c r="C225" i="3" s="1"/>
  <c r="C226" i="3" s="1"/>
  <c r="C227" i="3" s="1"/>
  <c r="C228" i="3" s="1"/>
  <c r="C229" i="3" s="1"/>
  <c r="C230" i="3" s="1"/>
  <c r="C232" i="3"/>
  <c r="C233" i="3" s="1"/>
  <c r="C234" i="3" s="1"/>
  <c r="C235" i="3" s="1"/>
  <c r="C236" i="3" s="1"/>
  <c r="C237" i="3" s="1"/>
  <c r="C238" i="3" s="1"/>
  <c r="C239" i="3" s="1"/>
  <c r="C240" i="3" s="1"/>
  <c r="C241" i="3" s="1"/>
  <c r="C242" i="3" s="1"/>
  <c r="C243" i="3" s="1"/>
  <c r="C244" i="3" s="1"/>
  <c r="C245" i="3" s="1"/>
  <c r="C52" i="3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O33" i="3"/>
  <c r="O17" i="3"/>
  <c r="Z33" i="3"/>
  <c r="R33" i="3" s="1"/>
  <c r="N33" i="3"/>
  <c r="O2" i="5"/>
  <c r="O17" i="5" s="1"/>
  <c r="O33" i="5"/>
  <c r="N33" i="5"/>
  <c r="C127" i="5"/>
  <c r="C128" i="5" s="1"/>
  <c r="C129" i="5" s="1"/>
  <c r="C130" i="5" s="1"/>
  <c r="C131" i="5" s="1"/>
  <c r="C132" i="5" s="1"/>
  <c r="C133" i="5" s="1"/>
  <c r="C134" i="5" s="1"/>
  <c r="C135" i="5" s="1"/>
  <c r="C136" i="5" s="1"/>
  <c r="C137" i="5" s="1"/>
  <c r="C138" i="5" s="1"/>
  <c r="C139" i="5" s="1"/>
  <c r="C140" i="5" s="1"/>
  <c r="Z33" i="5"/>
  <c r="R33" i="5" s="1"/>
  <c r="O17" i="6"/>
  <c r="C186" i="6"/>
  <c r="C187" i="6" s="1"/>
  <c r="C188" i="6" s="1"/>
  <c r="C189" i="6" s="1"/>
  <c r="C190" i="6" s="1"/>
  <c r="C191" i="6" s="1"/>
  <c r="C192" i="6" s="1"/>
  <c r="C193" i="6" s="1"/>
  <c r="C194" i="6" s="1"/>
  <c r="C195" i="6" s="1"/>
  <c r="C196" i="6" s="1"/>
  <c r="C197" i="6" s="1"/>
  <c r="C198" i="6" s="1"/>
  <c r="C199" i="6" s="1"/>
  <c r="C200" i="6" s="1"/>
  <c r="N33" i="6"/>
  <c r="C127" i="3"/>
  <c r="C128" i="3" s="1"/>
  <c r="C129" i="3" s="1"/>
  <c r="C130" i="3" s="1"/>
  <c r="C131" i="3" s="1"/>
  <c r="C132" i="3" s="1"/>
  <c r="C133" i="3" s="1"/>
  <c r="C134" i="3" s="1"/>
  <c r="C135" i="3" s="1"/>
  <c r="C136" i="3" s="1"/>
  <c r="C137" i="3" s="1"/>
  <c r="C138" i="3" s="1"/>
  <c r="C139" i="3" s="1"/>
  <c r="C140" i="3" s="1"/>
  <c r="O17" i="4"/>
  <c r="O33" i="6"/>
  <c r="N34" i="6" l="1"/>
  <c r="F33" i="6" s="1"/>
  <c r="C172" i="4"/>
  <c r="C173" i="4" s="1"/>
  <c r="C174" i="4" s="1"/>
  <c r="C175" i="4" s="1"/>
  <c r="C176" i="4" s="1"/>
  <c r="C177" i="4" s="1"/>
  <c r="C178" i="4" s="1"/>
  <c r="C179" i="4" s="1"/>
  <c r="C180" i="4" s="1"/>
  <c r="C181" i="4" s="1"/>
  <c r="C182" i="4" s="1"/>
  <c r="C183" i="4" s="1"/>
  <c r="C184" i="4" s="1"/>
  <c r="C185" i="4" s="1"/>
  <c r="C157" i="4"/>
  <c r="C158" i="4" s="1"/>
  <c r="C159" i="4" s="1"/>
  <c r="C160" i="4" s="1"/>
  <c r="C161" i="4" s="1"/>
  <c r="C162" i="4" s="1"/>
  <c r="C163" i="4" s="1"/>
  <c r="C164" i="4" s="1"/>
  <c r="C165" i="4" s="1"/>
  <c r="C166" i="4" s="1"/>
  <c r="C167" i="4" s="1"/>
  <c r="C168" i="4" s="1"/>
  <c r="C169" i="4" s="1"/>
  <c r="C170" i="4" s="1"/>
  <c r="O34" i="4"/>
  <c r="N34" i="4"/>
  <c r="F33" i="4" s="1"/>
  <c r="C172" i="3"/>
  <c r="C173" i="3" s="1"/>
  <c r="C174" i="3" s="1"/>
  <c r="C175" i="3" s="1"/>
  <c r="C176" i="3" s="1"/>
  <c r="C177" i="3" s="1"/>
  <c r="C178" i="3" s="1"/>
  <c r="C179" i="3" s="1"/>
  <c r="C180" i="3" s="1"/>
  <c r="C181" i="3" s="1"/>
  <c r="C182" i="3" s="1"/>
  <c r="C183" i="3" s="1"/>
  <c r="C184" i="3" s="1"/>
  <c r="C185" i="3" s="1"/>
  <c r="N34" i="3"/>
  <c r="F33" i="3" s="1"/>
  <c r="C171" i="5"/>
  <c r="C186" i="5" s="1"/>
  <c r="C187" i="5" s="1"/>
  <c r="C188" i="5" s="1"/>
  <c r="C189" i="5" s="1"/>
  <c r="C190" i="5" s="1"/>
  <c r="C191" i="5" s="1"/>
  <c r="C192" i="5" s="1"/>
  <c r="C193" i="5" s="1"/>
  <c r="C194" i="5" s="1"/>
  <c r="C195" i="5" s="1"/>
  <c r="C196" i="5" s="1"/>
  <c r="C197" i="5" s="1"/>
  <c r="C198" i="5" s="1"/>
  <c r="C199" i="5" s="1"/>
  <c r="C200" i="5" s="1"/>
  <c r="N34" i="5"/>
  <c r="F33" i="5" s="1"/>
  <c r="O34" i="3"/>
  <c r="O34" i="5"/>
  <c r="C172" i="5"/>
  <c r="C173" i="5" s="1"/>
  <c r="C174" i="5" s="1"/>
  <c r="C175" i="5" s="1"/>
  <c r="C176" i="5" s="1"/>
  <c r="C177" i="5" s="1"/>
  <c r="C178" i="5" s="1"/>
  <c r="C179" i="5" s="1"/>
  <c r="C180" i="5" s="1"/>
  <c r="C181" i="5" s="1"/>
  <c r="C182" i="5" s="1"/>
  <c r="C183" i="5" s="1"/>
  <c r="C184" i="5" s="1"/>
  <c r="C185" i="5" s="1"/>
  <c r="O34" i="6"/>
</calcChain>
</file>

<file path=xl/sharedStrings.xml><?xml version="1.0" encoding="utf-8"?>
<sst xmlns="http://schemas.openxmlformats.org/spreadsheetml/2006/main" count="2259" uniqueCount="158">
  <si>
    <t xml:space="preserve">WYKŁADY </t>
  </si>
  <si>
    <t>PL</t>
  </si>
  <si>
    <t>RO</t>
  </si>
  <si>
    <t>PO</t>
  </si>
  <si>
    <t>ĆWICZENIA I GR</t>
  </si>
  <si>
    <t>ĆWICZENIA II GR</t>
  </si>
  <si>
    <t xml:space="preserve"> ! ! ! </t>
  </si>
  <si>
    <t>wykł+ćw</t>
  </si>
  <si>
    <t>ZJ.</t>
  </si>
  <si>
    <t>DZIEŃ</t>
  </si>
  <si>
    <t>DATA</t>
  </si>
  <si>
    <t>POCZ</t>
  </si>
  <si>
    <t>KON</t>
  </si>
  <si>
    <t xml:space="preserve">   &amp;</t>
  </si>
  <si>
    <t>cz trw</t>
  </si>
  <si>
    <t>G</t>
  </si>
  <si>
    <t>PRZEDMIOT</t>
  </si>
  <si>
    <t>WYKŁADOWCA</t>
  </si>
  <si>
    <t>SALA</t>
  </si>
  <si>
    <t>Pt</t>
  </si>
  <si>
    <t xml:space="preserve">   So</t>
  </si>
  <si>
    <t xml:space="preserve">      Nd</t>
  </si>
  <si>
    <t>III r. 1 gr.</t>
  </si>
  <si>
    <t>III r. 2 gr.</t>
  </si>
  <si>
    <t>Matematyka W</t>
  </si>
  <si>
    <t>Matematyka Ćw</t>
  </si>
  <si>
    <t>mgr P. Brzegowy</t>
  </si>
  <si>
    <t>Mikroekonomia W</t>
  </si>
  <si>
    <t>dr B. Puzio-Wacławik</t>
  </si>
  <si>
    <t>Ekonomia integracji europejskiej W</t>
  </si>
  <si>
    <t>Gospodarka regionalna W</t>
  </si>
  <si>
    <t>Mikroekonomia Ćw</t>
  </si>
  <si>
    <t>Ekonomia integracji europejskiej Ćw</t>
  </si>
  <si>
    <t>Gospodarka regionalna Ćw</t>
  </si>
  <si>
    <t>Geografia ekonomiczna W</t>
  </si>
  <si>
    <t>Podstawy marketingu W</t>
  </si>
  <si>
    <t>Podstawy geografii turystycznej Ćw</t>
  </si>
  <si>
    <t>Informatyka L1</t>
  </si>
  <si>
    <t>Mgr M. Bydłosz</t>
  </si>
  <si>
    <t>Geografia ekonomiczna Ćw</t>
  </si>
  <si>
    <t>Podstawy marketingu Ćw</t>
  </si>
  <si>
    <t>mgr M. Bugaj</t>
  </si>
  <si>
    <t>Lektorat</t>
  </si>
  <si>
    <t>Dr M. Gajda-Kantorowska</t>
  </si>
  <si>
    <t>Dr J. Mikołajczyk</t>
  </si>
  <si>
    <t>Dr W. Sroka</t>
  </si>
  <si>
    <t>Dr B. Puzio-Wacławik</t>
  </si>
  <si>
    <t>Seminarium 1</t>
  </si>
  <si>
    <t>Seminarium 2</t>
  </si>
  <si>
    <t>So</t>
  </si>
  <si>
    <t>Nd</t>
  </si>
  <si>
    <t>Podstawy prawa (W)</t>
  </si>
  <si>
    <t>System podatkowy (Ćw.)</t>
  </si>
  <si>
    <t>System podatkowy (W)</t>
  </si>
  <si>
    <t>Rachunkowość zarządcza (W)</t>
  </si>
  <si>
    <t>Rachunkowość zarządcza (Ćw.)</t>
  </si>
  <si>
    <t>Formy opodatkowania małych przedsiębiorstw (W)</t>
  </si>
  <si>
    <t>Finanse przedsiębiorstw (W)</t>
  </si>
  <si>
    <t>Podstawy prawa (Ćw.)</t>
  </si>
  <si>
    <t>Formy opodatkowania małych przedsiębiorstw (Ćw.)</t>
  </si>
  <si>
    <t>Zarządzanie dokumentacją przedsiębiorstwa (Lab. 1)</t>
  </si>
  <si>
    <t>Finanse przedsiębiorstw (Lab. 1)</t>
  </si>
  <si>
    <t>Obrót papierami wartościowymi (Lab. 1)</t>
  </si>
  <si>
    <t>Informatyka L2</t>
  </si>
  <si>
    <t>Lektor</t>
  </si>
  <si>
    <t>Język obcy</t>
  </si>
  <si>
    <t>Wprowadzenie do ekonomii społecznej Ćw</t>
  </si>
  <si>
    <t>Wprowadzenie do ekonomii społecznej W</t>
  </si>
  <si>
    <t>Obrót papierami wartościowymi (Lab. 2)</t>
  </si>
  <si>
    <t>Zarządzanie dokumentacją przedsiębiorstwa (Lab. 2)</t>
  </si>
  <si>
    <t>Finanse przedsiębiorstw (Lab. 2)</t>
  </si>
  <si>
    <t>Podstawy komunikowania (W)</t>
  </si>
  <si>
    <t>LAB. II GR</t>
  </si>
  <si>
    <t>dr D. Koptiew</t>
  </si>
  <si>
    <t>dr D. Bogocz</t>
  </si>
  <si>
    <t>nie planujemy zajęć</t>
  </si>
  <si>
    <t>Makroekonomia (W)</t>
  </si>
  <si>
    <t>dr M. Gajda-Kantorowska</t>
  </si>
  <si>
    <t>Historia myśli ekonomicznej (W)</t>
  </si>
  <si>
    <t>Prawo gospodarcze (W)</t>
  </si>
  <si>
    <t>dr K. Chmielarz</t>
  </si>
  <si>
    <t>Wnioskowanie statystyczne (W)</t>
  </si>
  <si>
    <t>dr hab. Lidia Luty</t>
  </si>
  <si>
    <t>Rachunek kosztów i kalkulacje w przedsiębiorstwie (W)</t>
  </si>
  <si>
    <t>Dr inż. K. Barwacz</t>
  </si>
  <si>
    <t>Społeczna odpowiedzialność biznesu (W)</t>
  </si>
  <si>
    <t>dr hab. M. Domagalska-Grędys</t>
  </si>
  <si>
    <t>Marketing terytorialny (W)</t>
  </si>
  <si>
    <t>Globalizacja (W)</t>
  </si>
  <si>
    <t>dr hab. D. Żmija</t>
  </si>
  <si>
    <t>Makroekonomia (Ćw)</t>
  </si>
  <si>
    <t>Historia myśli ekonomicznej (Ćw)</t>
  </si>
  <si>
    <t>Prawo gospodarcze (Ćw)</t>
  </si>
  <si>
    <t>Wnioskowanie statystyczne (Ćw)</t>
  </si>
  <si>
    <t>Seminarium magisterskie (S1)</t>
  </si>
  <si>
    <t>prof. dr hab. K. Firlej</t>
  </si>
  <si>
    <t>Seminarium magisterskie (S2)</t>
  </si>
  <si>
    <t>Seminarium magisterskie (S3)</t>
  </si>
  <si>
    <t>Rachunek kosztów i kalkulacje w przedsiębiorstwie (Ćw)</t>
  </si>
  <si>
    <t>Społeczna odpowiedzialność biznesu (Ćw)</t>
  </si>
  <si>
    <t>Marketing terytorialny (Ćw)</t>
  </si>
  <si>
    <t>Globalizacja (Ćw)</t>
  </si>
  <si>
    <t>nie planujemu zajęć</t>
  </si>
  <si>
    <t>Międzynarodowe stosunki gospodarcze (Ćw)</t>
  </si>
  <si>
    <t>Międzynarodowe stosunki gospodarcze (W)</t>
  </si>
  <si>
    <t>Podstawy bankowości i finansów (W)</t>
  </si>
  <si>
    <t>Podstawy bankowości i finansów (Ćw)</t>
  </si>
  <si>
    <t>Podstawy komunikowania (Lab. 1)</t>
  </si>
  <si>
    <t>Podstawy komunikowania(Ćw.)</t>
  </si>
  <si>
    <t>Podstawy komunikowania (Lab. 2)</t>
  </si>
  <si>
    <t>Tutaj koniecznie grupy laboratoryjne musza iść na wymianę</t>
  </si>
  <si>
    <t>Dr inż. K. Vinohradnik</t>
  </si>
  <si>
    <t>Dr inż. K.Vinohradnik</t>
  </si>
  <si>
    <t>Dr K. Chmielarz</t>
  </si>
  <si>
    <t>Prof. dr hab. K. Firlej</t>
  </si>
  <si>
    <t>dr hab. A. Pachowicz, prof. PWSZ</t>
  </si>
  <si>
    <t>prof. dr hab. Cz. Nowak</t>
  </si>
  <si>
    <t>Mgr inż. B. Partyńska Brzegowy</t>
  </si>
  <si>
    <t>Dr hab. L. Luty</t>
  </si>
  <si>
    <t>dr hab. K. Stępień, prof. PWSZ</t>
  </si>
  <si>
    <t>dr inż. K Barwacz</t>
  </si>
  <si>
    <t>Ekonometria (W)</t>
  </si>
  <si>
    <t>Analiza ekonomiczna (W)</t>
  </si>
  <si>
    <t>Finanse pub. i rynki finansowe (W)</t>
  </si>
  <si>
    <t>Polityka gospodarcza (W)</t>
  </si>
  <si>
    <t>Finanse samorządów lokalnych (W)</t>
  </si>
  <si>
    <t>Ekonomika produkcji (W)</t>
  </si>
  <si>
    <t>Rachunkowość finansowa (W)</t>
  </si>
  <si>
    <t>Ekonometria (Ćw)</t>
  </si>
  <si>
    <t>Analiza ekonomiczna (Ćw)</t>
  </si>
  <si>
    <t>Finanse pub. i rynki finansowe (Ćw)</t>
  </si>
  <si>
    <t>Polityka gospodarcza (Ćw)</t>
  </si>
  <si>
    <t>Finanse samorządów lokalnych (Ćw)</t>
  </si>
  <si>
    <t>Ekonomika produkcji (Lab. 1)</t>
  </si>
  <si>
    <t>Rachunkowość finansowa (Lab. 1)</t>
  </si>
  <si>
    <t>Seminarium (S1)</t>
  </si>
  <si>
    <t>Ekonomika produkcji (Lab. 2)</t>
  </si>
  <si>
    <t>Rachunkowość finansowa (Lab. 2)</t>
  </si>
  <si>
    <t>Seminarium (S2)</t>
  </si>
  <si>
    <t>Dr hab. K. Stępień, prof. PWSZ</t>
  </si>
  <si>
    <t>Mgr inż. B. Partyńska</t>
  </si>
  <si>
    <t>mgr B. Partyńska</t>
  </si>
  <si>
    <t>313C</t>
  </si>
  <si>
    <t>C106</t>
  </si>
  <si>
    <t>C206</t>
  </si>
  <si>
    <t>A315</t>
  </si>
  <si>
    <t>A217</t>
  </si>
  <si>
    <t>C302</t>
  </si>
  <si>
    <t>C109</t>
  </si>
  <si>
    <t>A206</t>
  </si>
  <si>
    <t>A203</t>
  </si>
  <si>
    <t>A205</t>
  </si>
  <si>
    <t>C313</t>
  </si>
  <si>
    <t>A204</t>
  </si>
  <si>
    <t>zdalnie</t>
  </si>
  <si>
    <t>dr hab. J. Kania, prof. PWSZ</t>
  </si>
  <si>
    <t>terminy sem. Prof. Kanii zostaną podane później</t>
  </si>
  <si>
    <t>Seminarium magisterskie (S4)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</si>
</sst>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"/>
  </numFmts>
  <fonts count="39" x14ac:knownFonts="1">
    <font>
      <sz val="10"/>
      <name val="Arial CE"/>
      <family val="2"/>
      <charset val="238"/>
    </font>
    <font>
      <sz val="10"/>
      <name val="Times New Roman CE"/>
      <family val="1"/>
      <charset val="238"/>
    </font>
    <font>
      <sz val="8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0"/>
      <color indexed="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9"/>
      <name val="Times New Roman CE"/>
      <family val="1"/>
      <charset val="238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14"/>
      <color indexed="10"/>
      <name val="Times New Roman CE"/>
      <family val="1"/>
      <charset val="238"/>
    </font>
    <font>
      <sz val="20"/>
      <color indexed="10"/>
      <name val="Times New Roman CE"/>
      <family val="1"/>
      <charset val="238"/>
    </font>
    <font>
      <sz val="10"/>
      <name val="Times New Roman"/>
      <family val="1"/>
      <charset val="238"/>
    </font>
    <font>
      <sz val="20"/>
      <color indexed="10"/>
      <name val="Times New Roman"/>
      <family val="1"/>
      <charset val="238"/>
    </font>
    <font>
      <sz val="14"/>
      <color indexed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9"/>
      <name val="Times New Roman"/>
      <family val="1"/>
      <charset val="238"/>
    </font>
    <font>
      <b/>
      <sz val="12"/>
      <name val="Times New Roman"/>
      <family val="1"/>
      <charset val="238"/>
    </font>
    <font>
      <sz val="4"/>
      <name val="Times New Roman"/>
      <family val="1"/>
      <charset val="238"/>
    </font>
    <font>
      <sz val="9"/>
      <name val="Times New Roman"/>
      <family val="1"/>
      <charset val="238"/>
    </font>
    <font>
      <sz val="10"/>
      <color indexed="10"/>
      <name val="Arial"/>
      <family val="2"/>
      <charset val="238"/>
    </font>
    <font>
      <sz val="10"/>
      <color indexed="8"/>
      <name val="Times New Roman CE"/>
      <family val="1"/>
      <charset val="238"/>
    </font>
    <font>
      <sz val="8"/>
      <color indexed="8"/>
      <name val="Times New Roman"/>
      <family val="1"/>
      <charset val="238"/>
    </font>
    <font>
      <sz val="8"/>
      <color indexed="53"/>
      <name val="Times New Roman CE"/>
      <family val="1"/>
      <charset val="238"/>
    </font>
    <font>
      <sz val="10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8"/>
      <color indexed="60"/>
      <name val="Times New Roman"/>
      <family val="1"/>
      <charset val="238"/>
    </font>
    <font>
      <sz val="8"/>
      <color indexed="60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b/>
      <sz val="12"/>
      <color indexed="8"/>
      <name val="Times New Roman CE"/>
      <family val="1"/>
      <charset val="238"/>
    </font>
    <font>
      <sz val="8"/>
      <color indexed="8"/>
      <name val="Times New Roman CE"/>
      <family val="1"/>
      <charset val="238"/>
    </font>
    <font>
      <sz val="10"/>
      <color indexed="8"/>
      <name val="Arial CE"/>
      <family val="2"/>
      <charset val="238"/>
    </font>
    <font>
      <sz val="8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8"/>
      <color rgb="FF000000"/>
      <name val="Times New Roman CE"/>
    </font>
    <font>
      <sz val="8"/>
      <name val="Arial CE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13"/>
        <bgColor indexed="26"/>
      </patternFill>
    </fill>
    <fill>
      <patternFill patternType="solid">
        <fgColor indexed="44"/>
        <bgColor indexed="26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77">
    <xf numFmtId="0" fontId="0" fillId="0" borderId="0" xfId="0"/>
    <xf numFmtId="0" fontId="1" fillId="2" borderId="0" xfId="0" applyNumberFormat="1" applyFont="1" applyFill="1" applyBorder="1"/>
    <xf numFmtId="0" fontId="1" fillId="3" borderId="0" xfId="0" applyFont="1" applyFill="1"/>
    <xf numFmtId="0" fontId="1" fillId="2" borderId="0" xfId="0" applyFont="1" applyFill="1"/>
    <xf numFmtId="0" fontId="0" fillId="2" borderId="0" xfId="0" applyFill="1"/>
    <xf numFmtId="0" fontId="2" fillId="2" borderId="1" xfId="0" applyFont="1" applyFill="1" applyBorder="1" applyAlignment="1" applyProtection="1">
      <alignment vertical="top" wrapText="1"/>
      <protection locked="0"/>
    </xf>
    <xf numFmtId="0" fontId="1" fillId="2" borderId="0" xfId="0" applyFont="1" applyFill="1" applyProtection="1">
      <protection locked="0"/>
    </xf>
    <xf numFmtId="0" fontId="1" fillId="3" borderId="0" xfId="0" applyFont="1" applyFill="1" applyAlignment="1">
      <alignment horizontal="center"/>
    </xf>
    <xf numFmtId="0" fontId="2" fillId="2" borderId="1" xfId="0" applyFont="1" applyFill="1" applyBorder="1" applyAlignment="1" applyProtection="1">
      <alignment vertical="top"/>
      <protection locked="0"/>
    </xf>
    <xf numFmtId="0" fontId="1" fillId="2" borderId="0" xfId="0" applyFont="1" applyFill="1" applyBorder="1"/>
    <xf numFmtId="0" fontId="1" fillId="2" borderId="1" xfId="0" applyFont="1" applyFill="1" applyBorder="1" applyAlignment="1">
      <alignment vertical="top"/>
    </xf>
    <xf numFmtId="0" fontId="4" fillId="3" borderId="1" xfId="0" applyFont="1" applyFill="1" applyBorder="1"/>
    <xf numFmtId="0" fontId="5" fillId="3" borderId="0" xfId="0" applyFont="1" applyFill="1"/>
    <xf numFmtId="0" fontId="5" fillId="2" borderId="0" xfId="0" applyFont="1" applyFill="1"/>
    <xf numFmtId="0" fontId="5" fillId="3" borderId="1" xfId="0" applyFont="1" applyFill="1" applyBorder="1"/>
    <xf numFmtId="0" fontId="2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1" fillId="2" borderId="0" xfId="0" applyFont="1" applyFill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vertical="top"/>
      <protection locked="0"/>
    </xf>
    <xf numFmtId="0" fontId="1" fillId="3" borderId="1" xfId="0" applyFont="1" applyFill="1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164" fontId="6" fillId="3" borderId="1" xfId="0" applyNumberFormat="1" applyFont="1" applyFill="1" applyBorder="1" applyAlignment="1">
      <alignment horizontal="center" vertical="top"/>
    </xf>
    <xf numFmtId="164" fontId="1" fillId="3" borderId="1" xfId="0" applyNumberFormat="1" applyFont="1" applyFill="1" applyBorder="1" applyAlignment="1">
      <alignment vertical="top"/>
    </xf>
    <xf numFmtId="20" fontId="1" fillId="2" borderId="1" xfId="0" applyNumberFormat="1" applyFont="1" applyFill="1" applyBorder="1" applyAlignment="1" applyProtection="1">
      <alignment vertical="top"/>
      <protection locked="0"/>
    </xf>
    <xf numFmtId="0" fontId="0" fillId="0" borderId="0" xfId="0" applyAlignment="1">
      <alignment horizontal="center"/>
    </xf>
    <xf numFmtId="0" fontId="7" fillId="2" borderId="1" xfId="0" applyFont="1" applyFill="1" applyBorder="1" applyAlignment="1" applyProtection="1">
      <alignment vertical="top"/>
      <protection locked="0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1" fillId="2" borderId="0" xfId="0" applyFont="1" applyFill="1" applyAlignment="1" applyProtection="1">
      <alignment horizontal="center"/>
      <protection locked="0"/>
    </xf>
    <xf numFmtId="0" fontId="3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14" fontId="1" fillId="4" borderId="1" xfId="0" applyNumberFormat="1" applyFont="1" applyFill="1" applyBorder="1" applyAlignment="1" applyProtection="1">
      <alignment vertical="top"/>
      <protection locked="0"/>
    </xf>
    <xf numFmtId="14" fontId="1" fillId="2" borderId="1" xfId="0" applyNumberFormat="1" applyFont="1" applyFill="1" applyBorder="1" applyAlignment="1" applyProtection="1">
      <alignment vertical="top"/>
    </xf>
    <xf numFmtId="0" fontId="0" fillId="0" borderId="0" xfId="0" applyBorder="1"/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center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0" fillId="0" borderId="3" xfId="0" applyBorder="1"/>
    <xf numFmtId="0" fontId="1" fillId="2" borderId="3" xfId="0" applyFont="1" applyFill="1" applyBorder="1" applyAlignment="1" applyProtection="1">
      <alignment vertical="top"/>
      <protection locked="0"/>
    </xf>
    <xf numFmtId="0" fontId="10" fillId="2" borderId="0" xfId="0" applyFont="1" applyFill="1"/>
    <xf numFmtId="0" fontId="11" fillId="2" borderId="0" xfId="0" applyFont="1" applyFill="1"/>
    <xf numFmtId="0" fontId="3" fillId="5" borderId="0" xfId="0" applyFont="1" applyFill="1" applyAlignment="1">
      <alignment horizontal="center"/>
    </xf>
    <xf numFmtId="0" fontId="1" fillId="5" borderId="0" xfId="0" applyFont="1" applyFill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>
      <alignment vertical="top"/>
    </xf>
    <xf numFmtId="0" fontId="2" fillId="2" borderId="3" xfId="0" applyFont="1" applyFill="1" applyBorder="1" applyAlignment="1" applyProtection="1">
      <alignment vertical="top" wrapText="1"/>
      <protection locked="0"/>
    </xf>
    <xf numFmtId="0" fontId="9" fillId="0" borderId="3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vertical="top"/>
      <protection locked="0"/>
    </xf>
    <xf numFmtId="0" fontId="1" fillId="2" borderId="2" xfId="0" applyFont="1" applyFill="1" applyBorder="1" applyAlignment="1" applyProtection="1">
      <alignment vertical="top"/>
      <protection locked="0"/>
    </xf>
    <xf numFmtId="0" fontId="1" fillId="2" borderId="3" xfId="0" applyFont="1" applyFill="1" applyBorder="1"/>
    <xf numFmtId="0" fontId="5" fillId="2" borderId="3" xfId="0" applyFont="1" applyFill="1" applyBorder="1"/>
    <xf numFmtId="0" fontId="9" fillId="2" borderId="3" xfId="0" applyFont="1" applyFill="1" applyBorder="1" applyAlignment="1" applyProtection="1">
      <alignment vertical="top" wrapText="1"/>
      <protection locked="0"/>
    </xf>
    <xf numFmtId="0" fontId="2" fillId="2" borderId="5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22" fillId="0" borderId="0" xfId="0" applyFont="1" applyBorder="1" applyAlignment="1">
      <alignment horizontal="left" vertical="center"/>
    </xf>
    <xf numFmtId="0" fontId="1" fillId="2" borderId="0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2" borderId="1" xfId="0" applyFont="1" applyFill="1" applyBorder="1" applyAlignment="1" applyProtection="1">
      <alignment horizontal="right" vertical="top"/>
      <protection locked="0"/>
    </xf>
    <xf numFmtId="0" fontId="1" fillId="2" borderId="1" xfId="0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0" fontId="12" fillId="0" borderId="3" xfId="0" applyFont="1" applyBorder="1" applyAlignment="1">
      <alignment horizontal="left" vertical="center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23" fillId="2" borderId="1" xfId="0" applyFont="1" applyFill="1" applyBorder="1" applyAlignment="1">
      <alignment vertical="top"/>
    </xf>
    <xf numFmtId="2" fontId="23" fillId="2" borderId="1" xfId="0" applyNumberFormat="1" applyFont="1" applyFill="1" applyBorder="1" applyAlignment="1">
      <alignment horizontal="right" vertical="top" wrapText="1"/>
    </xf>
    <xf numFmtId="14" fontId="23" fillId="2" borderId="1" xfId="0" applyNumberFormat="1" applyFont="1" applyFill="1" applyBorder="1" applyAlignment="1" applyProtection="1">
      <alignment vertical="top"/>
    </xf>
    <xf numFmtId="0" fontId="25" fillId="2" borderId="3" xfId="0" applyFont="1" applyFill="1" applyBorder="1" applyAlignment="1" applyProtection="1">
      <alignment vertical="top" wrapText="1"/>
      <protection locked="0"/>
    </xf>
    <xf numFmtId="0" fontId="25" fillId="2" borderId="5" xfId="0" applyFont="1" applyFill="1" applyBorder="1" applyAlignment="1" applyProtection="1">
      <alignment vertical="top" wrapText="1"/>
      <protection locked="0"/>
    </xf>
    <xf numFmtId="0" fontId="12" fillId="2" borderId="3" xfId="0" applyFont="1" applyFill="1" applyBorder="1" applyAlignment="1" applyProtection="1">
      <alignment vertical="top" wrapText="1"/>
      <protection locked="0"/>
    </xf>
    <xf numFmtId="0" fontId="12" fillId="2" borderId="3" xfId="0" applyFont="1" applyFill="1" applyBorder="1" applyAlignment="1" applyProtection="1">
      <alignment horizontal="left" vertical="top" wrapText="1"/>
      <protection locked="0"/>
    </xf>
    <xf numFmtId="0" fontId="12" fillId="2" borderId="3" xfId="0" applyFont="1" applyFill="1" applyBorder="1" applyAlignment="1" applyProtection="1">
      <alignment vertical="top"/>
      <protection locked="0"/>
    </xf>
    <xf numFmtId="0" fontId="12" fillId="0" borderId="3" xfId="0" applyFont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/>
    </xf>
    <xf numFmtId="0" fontId="26" fillId="2" borderId="2" xfId="0" applyFont="1" applyFill="1" applyBorder="1" applyAlignment="1" applyProtection="1">
      <alignment vertical="top" wrapText="1"/>
      <protection locked="0"/>
    </xf>
    <xf numFmtId="0" fontId="26" fillId="0" borderId="7" xfId="0" applyFont="1" applyFill="1" applyBorder="1" applyAlignment="1">
      <alignment horizontal="left" vertical="center"/>
    </xf>
    <xf numFmtId="0" fontId="26" fillId="2" borderId="1" xfId="0" applyFont="1" applyFill="1" applyBorder="1" applyAlignment="1" applyProtection="1">
      <alignment vertical="top" wrapText="1"/>
      <protection locked="0"/>
    </xf>
    <xf numFmtId="0" fontId="26" fillId="2" borderId="3" xfId="0" applyFont="1" applyFill="1" applyBorder="1" applyAlignment="1" applyProtection="1">
      <alignment vertical="top" wrapText="1"/>
      <protection locked="0"/>
    </xf>
    <xf numFmtId="0" fontId="26" fillId="2" borderId="3" xfId="0" applyFont="1" applyFill="1" applyBorder="1" applyAlignment="1" applyProtection="1">
      <alignment horizontal="left" vertical="top" wrapText="1"/>
      <protection locked="0"/>
    </xf>
    <xf numFmtId="0" fontId="12" fillId="2" borderId="0" xfId="0" applyNumberFormat="1" applyFont="1" applyFill="1" applyBorder="1"/>
    <xf numFmtId="0" fontId="12" fillId="3" borderId="0" xfId="0" applyFont="1" applyFill="1"/>
    <xf numFmtId="0" fontId="12" fillId="2" borderId="0" xfId="0" applyFont="1" applyFill="1"/>
    <xf numFmtId="0" fontId="12" fillId="2" borderId="3" xfId="0" applyFont="1" applyFill="1" applyBorder="1"/>
    <xf numFmtId="0" fontId="12" fillId="5" borderId="0" xfId="0" applyFont="1" applyFill="1"/>
    <xf numFmtId="0" fontId="12" fillId="0" borderId="0" xfId="0" applyFont="1" applyBorder="1"/>
    <xf numFmtId="0" fontId="12" fillId="0" borderId="0" xfId="0" applyFont="1"/>
    <xf numFmtId="0" fontId="9" fillId="2" borderId="2" xfId="0" applyFont="1" applyFill="1" applyBorder="1" applyAlignment="1" applyProtection="1">
      <alignment vertical="top" wrapText="1"/>
      <protection locked="0"/>
    </xf>
    <xf numFmtId="0" fontId="12" fillId="5" borderId="0" xfId="0" applyFont="1" applyFill="1" applyAlignment="1" applyProtection="1">
      <alignment horizontal="center"/>
      <protection locked="0"/>
    </xf>
    <xf numFmtId="0" fontId="9" fillId="3" borderId="0" xfId="0" applyFont="1" applyFill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justify" vertical="center"/>
    </xf>
    <xf numFmtId="0" fontId="12" fillId="0" borderId="0" xfId="0" applyFont="1" applyBorder="1" applyAlignment="1">
      <alignment horizontal="justify" vertical="center"/>
    </xf>
    <xf numFmtId="0" fontId="13" fillId="2" borderId="0" xfId="0" applyFont="1" applyFill="1"/>
    <xf numFmtId="0" fontId="27" fillId="0" borderId="0" xfId="0" applyFont="1" applyBorder="1" applyAlignment="1">
      <alignment horizontal="left" vertical="center"/>
    </xf>
    <xf numFmtId="0" fontId="9" fillId="2" borderId="2" xfId="0" applyFont="1" applyFill="1" applyBorder="1" applyAlignment="1" applyProtection="1">
      <alignment vertical="top"/>
      <protection locked="0"/>
    </xf>
    <xf numFmtId="0" fontId="14" fillId="2" borderId="0" xfId="0" applyFont="1" applyFill="1"/>
    <xf numFmtId="0" fontId="12" fillId="0" borderId="3" xfId="0" applyFont="1" applyBorder="1"/>
    <xf numFmtId="0" fontId="15" fillId="5" borderId="0" xfId="0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9" fillId="2" borderId="1" xfId="0" applyFont="1" applyFill="1" applyBorder="1" applyAlignment="1" applyProtection="1">
      <alignment vertical="top" wrapText="1"/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Alignment="1" applyProtection="1">
      <alignment horizontal="center"/>
      <protection locked="0"/>
    </xf>
    <xf numFmtId="0" fontId="12" fillId="2" borderId="0" xfId="0" applyFont="1" applyFill="1" applyBorder="1"/>
    <xf numFmtId="0" fontId="9" fillId="2" borderId="1" xfId="0" applyFont="1" applyFill="1" applyBorder="1" applyAlignment="1" applyProtection="1">
      <alignment vertical="top"/>
      <protection locked="0"/>
    </xf>
    <xf numFmtId="0" fontId="12" fillId="2" borderId="1" xfId="0" applyFont="1" applyFill="1" applyBorder="1" applyAlignment="1">
      <alignment vertical="top"/>
    </xf>
    <xf numFmtId="0" fontId="16" fillId="3" borderId="1" xfId="0" applyFont="1" applyFill="1" applyBorder="1"/>
    <xf numFmtId="0" fontId="17" fillId="3" borderId="0" xfId="0" applyFont="1" applyFill="1"/>
    <xf numFmtId="0" fontId="17" fillId="2" borderId="3" xfId="0" applyFont="1" applyFill="1" applyBorder="1"/>
    <xf numFmtId="0" fontId="17" fillId="2" borderId="0" xfId="0" applyFont="1" applyFill="1"/>
    <xf numFmtId="0" fontId="17" fillId="3" borderId="1" xfId="0" applyFont="1" applyFill="1" applyBorder="1"/>
    <xf numFmtId="0" fontId="17" fillId="3" borderId="0" xfId="0" applyFont="1" applyFill="1" applyAlignment="1">
      <alignment horizontal="center"/>
    </xf>
    <xf numFmtId="0" fontId="12" fillId="2" borderId="0" xfId="0" applyFont="1" applyFill="1" applyAlignment="1">
      <alignment vertical="top"/>
    </xf>
    <xf numFmtId="0" fontId="12" fillId="2" borderId="0" xfId="0" applyFont="1" applyFill="1" applyAlignment="1">
      <alignment horizontal="center" vertical="top"/>
    </xf>
    <xf numFmtId="0" fontId="9" fillId="2" borderId="0" xfId="0" applyFont="1" applyFill="1" applyAlignment="1">
      <alignment horizontal="center" vertical="top"/>
    </xf>
    <xf numFmtId="0" fontId="12" fillId="2" borderId="1" xfId="0" applyFont="1" applyFill="1" applyBorder="1" applyAlignment="1" applyProtection="1">
      <alignment horizontal="center" vertical="top"/>
      <protection locked="0"/>
    </xf>
    <xf numFmtId="0" fontId="12" fillId="2" borderId="1" xfId="0" applyFont="1" applyFill="1" applyBorder="1" applyAlignment="1" applyProtection="1">
      <alignment vertical="top"/>
      <protection locked="0"/>
    </xf>
    <xf numFmtId="0" fontId="18" fillId="2" borderId="1" xfId="0" applyFont="1" applyFill="1" applyBorder="1" applyAlignment="1" applyProtection="1">
      <alignment vertical="top"/>
      <protection locked="0"/>
    </xf>
    <xf numFmtId="0" fontId="12" fillId="2" borderId="4" xfId="0" applyFont="1" applyFill="1" applyBorder="1" applyAlignment="1" applyProtection="1">
      <alignment horizontal="center" vertical="top"/>
      <protection locked="0"/>
    </xf>
    <xf numFmtId="0" fontId="12" fillId="2" borderId="2" xfId="0" applyFont="1" applyFill="1" applyBorder="1" applyAlignment="1" applyProtection="1">
      <alignment vertical="top"/>
      <protection locked="0"/>
    </xf>
    <xf numFmtId="0" fontId="12" fillId="3" borderId="1" xfId="0" applyFont="1" applyFill="1" applyBorder="1" applyAlignment="1" applyProtection="1">
      <alignment vertical="top"/>
      <protection locked="0"/>
    </xf>
    <xf numFmtId="0" fontId="12" fillId="0" borderId="0" xfId="0" applyFont="1" applyAlignment="1" applyProtection="1">
      <alignment vertical="top"/>
      <protection locked="0"/>
    </xf>
    <xf numFmtId="164" fontId="19" fillId="3" borderId="1" xfId="0" applyNumberFormat="1" applyFont="1" applyFill="1" applyBorder="1" applyAlignment="1">
      <alignment horizontal="center" vertical="top"/>
    </xf>
    <xf numFmtId="164" fontId="12" fillId="3" borderId="1" xfId="0" applyNumberFormat="1" applyFont="1" applyFill="1" applyBorder="1" applyAlignment="1">
      <alignment vertical="top"/>
    </xf>
    <xf numFmtId="0" fontId="12" fillId="2" borderId="4" xfId="0" applyFont="1" applyFill="1" applyBorder="1" applyAlignment="1">
      <alignment vertical="top"/>
    </xf>
    <xf numFmtId="14" fontId="12" fillId="4" borderId="1" xfId="0" applyNumberFormat="1" applyFont="1" applyFill="1" applyBorder="1" applyAlignment="1" applyProtection="1">
      <alignment vertical="top"/>
      <protection locked="0"/>
    </xf>
    <xf numFmtId="14" fontId="12" fillId="2" borderId="1" xfId="0" applyNumberFormat="1" applyFont="1" applyFill="1" applyBorder="1" applyAlignment="1" applyProtection="1">
      <alignment vertical="top"/>
    </xf>
    <xf numFmtId="20" fontId="12" fillId="2" borderId="1" xfId="0" applyNumberFormat="1" applyFont="1" applyFill="1" applyBorder="1" applyAlignment="1" applyProtection="1">
      <alignment vertical="top"/>
      <protection locked="0"/>
    </xf>
    <xf numFmtId="0" fontId="26" fillId="2" borderId="1" xfId="0" applyFont="1" applyFill="1" applyBorder="1" applyAlignment="1">
      <alignment vertical="top"/>
    </xf>
    <xf numFmtId="2" fontId="26" fillId="2" borderId="1" xfId="0" applyNumberFormat="1" applyFont="1" applyFill="1" applyBorder="1" applyAlignment="1">
      <alignment horizontal="right" vertical="top" wrapText="1"/>
    </xf>
    <xf numFmtId="14" fontId="26" fillId="4" borderId="1" xfId="0" applyNumberFormat="1" applyFont="1" applyFill="1" applyBorder="1" applyAlignment="1" applyProtection="1">
      <alignment vertical="top"/>
      <protection locked="0"/>
    </xf>
    <xf numFmtId="20" fontId="26" fillId="2" borderId="1" xfId="0" applyNumberFormat="1" applyFont="1" applyFill="1" applyBorder="1" applyAlignment="1" applyProtection="1">
      <alignment vertical="top"/>
      <protection locked="0"/>
    </xf>
    <xf numFmtId="14" fontId="26" fillId="2" borderId="1" xfId="0" applyNumberFormat="1" applyFont="1" applyFill="1" applyBorder="1" applyAlignment="1" applyProtection="1">
      <alignment vertical="top"/>
    </xf>
    <xf numFmtId="0" fontId="12" fillId="2" borderId="1" xfId="0" applyFont="1" applyFill="1" applyBorder="1" applyAlignment="1">
      <alignment horizontal="right" vertical="top"/>
    </xf>
    <xf numFmtId="0" fontId="12" fillId="0" borderId="0" xfId="0" applyFont="1" applyAlignment="1">
      <alignment horizontal="center"/>
    </xf>
    <xf numFmtId="0" fontId="27" fillId="2" borderId="0" xfId="0" applyFont="1" applyFill="1"/>
    <xf numFmtId="0" fontId="26" fillId="0" borderId="3" xfId="0" applyFont="1" applyBorder="1" applyAlignment="1">
      <alignment horizontal="justify" vertical="center"/>
    </xf>
    <xf numFmtId="0" fontId="26" fillId="0" borderId="7" xfId="0" applyFont="1" applyFill="1" applyBorder="1" applyAlignment="1">
      <alignment horizontal="justify" vertical="center"/>
    </xf>
    <xf numFmtId="0" fontId="24" fillId="2" borderId="1" xfId="0" applyFont="1" applyFill="1" applyBorder="1" applyAlignment="1" applyProtection="1">
      <alignment vertical="top" wrapText="1"/>
      <protection locked="0"/>
    </xf>
    <xf numFmtId="0" fontId="26" fillId="0" borderId="3" xfId="0" applyFont="1" applyBorder="1"/>
    <xf numFmtId="0" fontId="24" fillId="2" borderId="2" xfId="0" applyFont="1" applyFill="1" applyBorder="1" applyAlignment="1" applyProtection="1">
      <alignment vertical="top" wrapText="1"/>
      <protection locked="0"/>
    </xf>
    <xf numFmtId="0" fontId="26" fillId="0" borderId="8" xfId="0" applyFont="1" applyBorder="1"/>
    <xf numFmtId="0" fontId="24" fillId="2" borderId="9" xfId="0" applyFont="1" applyFill="1" applyBorder="1" applyAlignment="1" applyProtection="1">
      <alignment vertical="top" wrapText="1"/>
      <protection locked="0"/>
    </xf>
    <xf numFmtId="0" fontId="12" fillId="0" borderId="0" xfId="0" applyFont="1" applyBorder="1" applyAlignment="1">
      <alignment horizontal="right" vertical="center" wrapText="1"/>
    </xf>
    <xf numFmtId="0" fontId="20" fillId="0" borderId="0" xfId="0" applyFont="1" applyBorder="1" applyAlignment="1">
      <alignment horizontal="justify" vertical="center"/>
    </xf>
    <xf numFmtId="0" fontId="21" fillId="2" borderId="10" xfId="0" applyFont="1" applyFill="1" applyBorder="1" applyAlignment="1" applyProtection="1">
      <alignment vertical="top" wrapText="1"/>
      <protection locked="0"/>
    </xf>
    <xf numFmtId="0" fontId="21" fillId="2" borderId="3" xfId="0" applyFont="1" applyFill="1" applyBorder="1" applyAlignment="1" applyProtection="1">
      <alignment vertical="top" wrapText="1"/>
      <protection locked="0"/>
    </xf>
    <xf numFmtId="0" fontId="21" fillId="2" borderId="3" xfId="0" applyFont="1" applyFill="1" applyBorder="1" applyAlignment="1" applyProtection="1">
      <alignment vertical="top"/>
      <protection locked="0"/>
    </xf>
    <xf numFmtId="0" fontId="9" fillId="2" borderId="9" xfId="0" applyFont="1" applyFill="1" applyBorder="1" applyAlignment="1" applyProtection="1">
      <alignment vertical="top" wrapText="1"/>
      <protection locked="0"/>
    </xf>
    <xf numFmtId="0" fontId="9" fillId="2" borderId="9" xfId="0" applyFont="1" applyFill="1" applyBorder="1" applyAlignment="1" applyProtection="1">
      <alignment vertical="top"/>
      <protection locked="0"/>
    </xf>
    <xf numFmtId="0" fontId="28" fillId="2" borderId="3" xfId="0" applyFont="1" applyFill="1" applyBorder="1" applyAlignment="1" applyProtection="1">
      <alignment vertical="top" wrapText="1"/>
      <protection locked="0"/>
    </xf>
    <xf numFmtId="0" fontId="29" fillId="2" borderId="5" xfId="0" applyFont="1" applyFill="1" applyBorder="1" applyAlignment="1" applyProtection="1">
      <alignment vertical="top" wrapText="1"/>
      <protection locked="0"/>
    </xf>
    <xf numFmtId="0" fontId="29" fillId="2" borderId="3" xfId="0" applyFont="1" applyFill="1" applyBorder="1" applyAlignment="1" applyProtection="1">
      <alignment vertical="top" wrapText="1"/>
      <protection locked="0"/>
    </xf>
    <xf numFmtId="0" fontId="29" fillId="2" borderId="6" xfId="0" applyFont="1" applyFill="1" applyBorder="1" applyAlignment="1" applyProtection="1">
      <alignment vertical="top" wrapText="1"/>
      <protection locked="0"/>
    </xf>
    <xf numFmtId="0" fontId="12" fillId="2" borderId="11" xfId="0" applyFont="1" applyFill="1" applyBorder="1" applyAlignment="1" applyProtection="1">
      <alignment vertical="top" wrapText="1"/>
      <protection locked="0"/>
    </xf>
    <xf numFmtId="0" fontId="27" fillId="0" borderId="0" xfId="0" applyFont="1"/>
    <xf numFmtId="0" fontId="1" fillId="2" borderId="0" xfId="0" applyFont="1" applyFill="1" applyAlignment="1">
      <alignment horizontal="center"/>
    </xf>
    <xf numFmtId="0" fontId="30" fillId="2" borderId="1" xfId="0" applyFont="1" applyFill="1" applyBorder="1" applyAlignment="1">
      <alignment vertical="top"/>
    </xf>
    <xf numFmtId="2" fontId="30" fillId="2" borderId="1" xfId="0" applyNumberFormat="1" applyFont="1" applyFill="1" applyBorder="1" applyAlignment="1">
      <alignment horizontal="right" vertical="top" wrapText="1"/>
    </xf>
    <xf numFmtId="14" fontId="30" fillId="4" borderId="1" xfId="0" applyNumberFormat="1" applyFont="1" applyFill="1" applyBorder="1" applyAlignment="1" applyProtection="1">
      <alignment vertical="top"/>
      <protection locked="0"/>
    </xf>
    <xf numFmtId="164" fontId="30" fillId="2" borderId="1" xfId="0" applyNumberFormat="1" applyFont="1" applyFill="1" applyBorder="1" applyAlignment="1" applyProtection="1">
      <alignment vertical="top"/>
      <protection locked="0"/>
    </xf>
    <xf numFmtId="164" fontId="31" fillId="3" borderId="1" xfId="0" applyNumberFormat="1" applyFont="1" applyFill="1" applyBorder="1" applyAlignment="1">
      <alignment horizontal="center" vertical="top"/>
    </xf>
    <xf numFmtId="164" fontId="30" fillId="3" borderId="1" xfId="0" applyNumberFormat="1" applyFont="1" applyFill="1" applyBorder="1" applyAlignment="1">
      <alignment vertical="top"/>
    </xf>
    <xf numFmtId="0" fontId="30" fillId="2" borderId="1" xfId="0" applyFont="1" applyFill="1" applyBorder="1" applyAlignment="1" applyProtection="1">
      <alignment horizontal="center" vertical="top"/>
      <protection locked="0"/>
    </xf>
    <xf numFmtId="0" fontId="30" fillId="2" borderId="4" xfId="0" applyFont="1" applyFill="1" applyBorder="1" applyAlignment="1">
      <alignment vertical="top"/>
    </xf>
    <xf numFmtId="0" fontId="32" fillId="2" borderId="3" xfId="0" applyFont="1" applyFill="1" applyBorder="1" applyAlignment="1" applyProtection="1">
      <alignment vertical="top" wrapText="1"/>
      <protection locked="0"/>
    </xf>
    <xf numFmtId="0" fontId="32" fillId="2" borderId="2" xfId="0" applyFont="1" applyFill="1" applyBorder="1" applyAlignment="1" applyProtection="1">
      <alignment vertical="top" wrapText="1"/>
      <protection locked="0"/>
    </xf>
    <xf numFmtId="0" fontId="32" fillId="2" borderId="1" xfId="0" applyFont="1" applyFill="1" applyBorder="1" applyAlignment="1" applyProtection="1">
      <alignment vertical="top" wrapText="1"/>
      <protection locked="0"/>
    </xf>
    <xf numFmtId="0" fontId="33" fillId="3" borderId="0" xfId="0" applyFont="1" applyFill="1"/>
    <xf numFmtId="0" fontId="33" fillId="0" borderId="0" xfId="0" applyFont="1"/>
    <xf numFmtId="14" fontId="30" fillId="2" borderId="1" xfId="0" applyNumberFormat="1" applyFont="1" applyFill="1" applyBorder="1" applyAlignment="1" applyProtection="1">
      <alignment vertical="top"/>
    </xf>
    <xf numFmtId="0" fontId="32" fillId="2" borderId="1" xfId="0" applyFont="1" applyFill="1" applyBorder="1" applyAlignment="1" applyProtection="1">
      <alignment vertical="top"/>
      <protection locked="0"/>
    </xf>
    <xf numFmtId="0" fontId="34" fillId="0" borderId="3" xfId="0" applyFont="1" applyBorder="1" applyAlignment="1">
      <alignment horizontal="left" vertical="center"/>
    </xf>
    <xf numFmtId="0" fontId="32" fillId="2" borderId="6" xfId="0" applyFont="1" applyFill="1" applyBorder="1" applyAlignment="1" applyProtection="1">
      <alignment vertical="top" wrapText="1"/>
      <protection locked="0"/>
    </xf>
    <xf numFmtId="0" fontId="32" fillId="2" borderId="5" xfId="0" applyFont="1" applyFill="1" applyBorder="1" applyAlignment="1" applyProtection="1">
      <alignment vertical="top" wrapText="1"/>
      <protection locked="0"/>
    </xf>
    <xf numFmtId="0" fontId="34" fillId="2" borderId="3" xfId="0" applyFont="1" applyFill="1" applyBorder="1" applyAlignment="1" applyProtection="1">
      <alignment vertical="top" wrapText="1"/>
      <protection locked="0"/>
    </xf>
    <xf numFmtId="2" fontId="30" fillId="6" borderId="1" xfId="0" applyNumberFormat="1" applyFont="1" applyFill="1" applyBorder="1" applyAlignment="1">
      <alignment horizontal="right" vertical="top" wrapText="1"/>
    </xf>
    <xf numFmtId="0" fontId="33" fillId="0" borderId="0" xfId="0" applyFont="1" applyFill="1"/>
    <xf numFmtId="0" fontId="32" fillId="2" borderId="2" xfId="0" applyFont="1" applyFill="1" applyBorder="1" applyAlignment="1" applyProtection="1">
      <alignment vertical="top"/>
      <protection locked="0"/>
    </xf>
    <xf numFmtId="20" fontId="30" fillId="2" borderId="1" xfId="0" applyNumberFormat="1" applyFont="1" applyFill="1" applyBorder="1" applyAlignment="1" applyProtection="1">
      <alignment vertical="top"/>
      <protection locked="0"/>
    </xf>
    <xf numFmtId="0" fontId="30" fillId="2" borderId="1" xfId="0" applyFont="1" applyFill="1" applyBorder="1" applyAlignment="1" applyProtection="1">
      <alignment vertical="top"/>
      <protection locked="0"/>
    </xf>
    <xf numFmtId="0" fontId="30" fillId="7" borderId="1" xfId="0" applyFont="1" applyFill="1" applyBorder="1" applyAlignment="1" applyProtection="1">
      <alignment horizontal="center" vertical="top"/>
      <protection locked="0"/>
    </xf>
    <xf numFmtId="0" fontId="30" fillId="3" borderId="0" xfId="0" applyFont="1" applyFill="1"/>
    <xf numFmtId="0" fontId="30" fillId="2" borderId="4" xfId="0" applyFont="1" applyFill="1" applyBorder="1" applyAlignment="1" applyProtection="1">
      <alignment horizontal="center" vertical="top"/>
      <protection locked="0"/>
    </xf>
    <xf numFmtId="0" fontId="30" fillId="2" borderId="12" xfId="0" applyFont="1" applyFill="1" applyBorder="1" applyAlignment="1" applyProtection="1">
      <alignment horizontal="center" vertical="top"/>
      <protection locked="0"/>
    </xf>
    <xf numFmtId="0" fontId="30" fillId="2" borderId="2" xfId="0" applyFont="1" applyFill="1" applyBorder="1" applyAlignment="1" applyProtection="1">
      <alignment horizontal="center" vertical="top"/>
      <protection locked="0"/>
    </xf>
    <xf numFmtId="0" fontId="30" fillId="2" borderId="4" xfId="0" applyFont="1" applyFill="1" applyBorder="1" applyAlignment="1" applyProtection="1">
      <alignment vertical="top"/>
      <protection locked="0"/>
    </xf>
    <xf numFmtId="0" fontId="30" fillId="2" borderId="12" xfId="0" applyFont="1" applyFill="1" applyBorder="1" applyAlignment="1" applyProtection="1">
      <alignment vertical="top"/>
      <protection locked="0"/>
    </xf>
    <xf numFmtId="0" fontId="30" fillId="2" borderId="2" xfId="0" applyFont="1" applyFill="1" applyBorder="1" applyAlignment="1" applyProtection="1">
      <alignment vertical="top"/>
      <protection locked="0"/>
    </xf>
    <xf numFmtId="164" fontId="35" fillId="2" borderId="1" xfId="0" applyNumberFormat="1" applyFont="1" applyFill="1" applyBorder="1" applyAlignment="1" applyProtection="1">
      <alignment vertical="top"/>
      <protection locked="0"/>
    </xf>
    <xf numFmtId="20" fontId="35" fillId="2" borderId="1" xfId="0" applyNumberFormat="1" applyFont="1" applyFill="1" applyBorder="1" applyAlignment="1" applyProtection="1">
      <alignment vertical="top"/>
      <protection locked="0"/>
    </xf>
    <xf numFmtId="164" fontId="36" fillId="3" borderId="1" xfId="0" applyNumberFormat="1" applyFont="1" applyFill="1" applyBorder="1" applyAlignment="1">
      <alignment horizontal="center" vertical="top"/>
    </xf>
    <xf numFmtId="164" fontId="35" fillId="3" borderId="1" xfId="0" applyNumberFormat="1" applyFont="1" applyFill="1" applyBorder="1" applyAlignment="1">
      <alignment vertical="top"/>
    </xf>
    <xf numFmtId="0" fontId="35" fillId="2" borderId="1" xfId="0" applyFont="1" applyFill="1" applyBorder="1" applyAlignment="1" applyProtection="1">
      <alignment horizontal="center" vertical="top"/>
      <protection locked="0"/>
    </xf>
    <xf numFmtId="0" fontId="35" fillId="2" borderId="4" xfId="0" applyFont="1" applyFill="1" applyBorder="1" applyAlignment="1">
      <alignment vertical="top"/>
    </xf>
    <xf numFmtId="0" fontId="35" fillId="0" borderId="3" xfId="0" applyFont="1" applyBorder="1" applyAlignment="1">
      <alignment horizontal="left" vertical="center"/>
    </xf>
    <xf numFmtId="0" fontId="35" fillId="2" borderId="2" xfId="0" applyFont="1" applyFill="1" applyBorder="1" applyAlignment="1" applyProtection="1">
      <alignment vertical="top" wrapText="1"/>
      <protection locked="0"/>
    </xf>
    <xf numFmtId="0" fontId="35" fillId="2" borderId="1" xfId="0" applyFont="1" applyFill="1" applyBorder="1" applyAlignment="1">
      <alignment vertical="top"/>
    </xf>
    <xf numFmtId="0" fontId="34" fillId="2" borderId="1" xfId="0" applyFont="1" applyFill="1" applyBorder="1" applyAlignment="1" applyProtection="1">
      <alignment vertical="top" wrapText="1"/>
      <protection locked="0"/>
    </xf>
    <xf numFmtId="0" fontId="35" fillId="3" borderId="0" xfId="0" applyFont="1" applyFill="1"/>
    <xf numFmtId="0" fontId="35" fillId="0" borderId="0" xfId="0" applyFont="1"/>
    <xf numFmtId="0" fontId="34" fillId="2" borderId="1" xfId="0" applyFont="1" applyFill="1" applyBorder="1" applyAlignment="1" applyProtection="1">
      <alignment vertical="top"/>
      <protection locked="0"/>
    </xf>
    <xf numFmtId="0" fontId="34" fillId="2" borderId="2" xfId="0" applyFont="1" applyFill="1" applyBorder="1" applyAlignment="1" applyProtection="1">
      <alignment vertical="top" wrapText="1"/>
      <protection locked="0"/>
    </xf>
    <xf numFmtId="0" fontId="34" fillId="2" borderId="11" xfId="0" applyFont="1" applyFill="1" applyBorder="1" applyAlignment="1" applyProtection="1">
      <alignment vertical="top" wrapText="1"/>
      <protection locked="0"/>
    </xf>
    <xf numFmtId="0" fontId="35" fillId="0" borderId="3" xfId="0" applyFont="1" applyBorder="1"/>
    <xf numFmtId="0" fontId="35" fillId="2" borderId="3" xfId="0" applyFont="1" applyFill="1" applyBorder="1" applyAlignment="1" applyProtection="1">
      <alignment vertical="top" wrapText="1"/>
      <protection locked="0"/>
    </xf>
    <xf numFmtId="0" fontId="35" fillId="2" borderId="1" xfId="0" applyFont="1" applyFill="1" applyBorder="1" applyAlignment="1" applyProtection="1">
      <alignment vertical="top" wrapText="1"/>
      <protection locked="0"/>
    </xf>
    <xf numFmtId="0" fontId="35" fillId="0" borderId="3" xfId="0" applyFont="1" applyBorder="1" applyAlignment="1">
      <alignment horizontal="justify" vertical="center"/>
    </xf>
    <xf numFmtId="164" fontId="35" fillId="3" borderId="10" xfId="0" applyNumberFormat="1" applyFont="1" applyFill="1" applyBorder="1" applyAlignment="1">
      <alignment vertical="top"/>
    </xf>
    <xf numFmtId="0" fontId="35" fillId="2" borderId="10" xfId="0" applyFont="1" applyFill="1" applyBorder="1" applyAlignment="1" applyProtection="1">
      <alignment horizontal="center" vertical="top"/>
      <protection locked="0"/>
    </xf>
    <xf numFmtId="0" fontId="35" fillId="2" borderId="13" xfId="0" applyFont="1" applyFill="1" applyBorder="1" applyAlignment="1">
      <alignment vertical="top"/>
    </xf>
    <xf numFmtId="164" fontId="36" fillId="3" borderId="4" xfId="0" applyNumberFormat="1" applyFont="1" applyFill="1" applyBorder="1" applyAlignment="1">
      <alignment horizontal="center" vertical="top"/>
    </xf>
    <xf numFmtId="164" fontId="35" fillId="3" borderId="3" xfId="0" applyNumberFormat="1" applyFont="1" applyFill="1" applyBorder="1" applyAlignment="1">
      <alignment vertical="top"/>
    </xf>
    <xf numFmtId="0" fontId="35" fillId="2" borderId="3" xfId="0" applyFont="1" applyFill="1" applyBorder="1" applyAlignment="1" applyProtection="1">
      <alignment horizontal="center" vertical="top"/>
      <protection locked="0"/>
    </xf>
    <xf numFmtId="0" fontId="35" fillId="2" borderId="14" xfId="0" applyFont="1" applyFill="1" applyBorder="1" applyAlignment="1">
      <alignment vertical="top"/>
    </xf>
    <xf numFmtId="0" fontId="34" fillId="2" borderId="2" xfId="0" applyFont="1" applyFill="1" applyBorder="1" applyAlignment="1" applyProtection="1">
      <alignment vertical="top"/>
      <protection locked="0"/>
    </xf>
    <xf numFmtId="0" fontId="35" fillId="7" borderId="0" xfId="0" applyFont="1" applyFill="1"/>
    <xf numFmtId="0" fontId="35" fillId="2" borderId="2" xfId="0" applyFont="1" applyFill="1" applyBorder="1" applyAlignment="1" applyProtection="1">
      <alignment vertical="top"/>
      <protection locked="0"/>
    </xf>
    <xf numFmtId="0" fontId="35" fillId="2" borderId="4" xfId="0" applyFont="1" applyFill="1" applyBorder="1" applyAlignment="1" applyProtection="1">
      <alignment horizontal="center" vertical="top"/>
      <protection locked="0"/>
    </xf>
    <xf numFmtId="0" fontId="35" fillId="2" borderId="12" xfId="0" applyFont="1" applyFill="1" applyBorder="1" applyAlignment="1" applyProtection="1">
      <alignment horizontal="center" vertical="top"/>
      <protection locked="0"/>
    </xf>
    <xf numFmtId="0" fontId="35" fillId="2" borderId="2" xfId="0" applyFont="1" applyFill="1" applyBorder="1" applyAlignment="1" applyProtection="1">
      <alignment horizontal="center" vertical="top"/>
      <protection locked="0"/>
    </xf>
    <xf numFmtId="0" fontId="35" fillId="2" borderId="1" xfId="0" applyFont="1" applyFill="1" applyBorder="1" applyAlignment="1" applyProtection="1">
      <alignment vertical="top"/>
      <protection locked="0"/>
    </xf>
    <xf numFmtId="0" fontId="35" fillId="0" borderId="3" xfId="0" applyFont="1" applyBorder="1" applyAlignment="1">
      <alignment horizontal="left" vertical="center" wrapText="1"/>
    </xf>
    <xf numFmtId="0" fontId="35" fillId="7" borderId="1" xfId="0" applyFont="1" applyFill="1" applyBorder="1" applyAlignment="1" applyProtection="1">
      <alignment horizontal="center" vertical="top"/>
      <protection locked="0"/>
    </xf>
    <xf numFmtId="0" fontId="35" fillId="0" borderId="7" xfId="0" applyFont="1" applyFill="1" applyBorder="1" applyAlignment="1">
      <alignment horizontal="left" vertical="center"/>
    </xf>
    <xf numFmtId="0" fontId="35" fillId="0" borderId="7" xfId="0" applyFont="1" applyFill="1" applyBorder="1" applyAlignment="1">
      <alignment horizontal="left" vertical="center" wrapText="1"/>
    </xf>
    <xf numFmtId="0" fontId="35" fillId="2" borderId="3" xfId="0" applyFont="1" applyFill="1" applyBorder="1" applyAlignment="1" applyProtection="1">
      <alignment horizontal="left" vertical="top" wrapText="1"/>
      <protection locked="0"/>
    </xf>
    <xf numFmtId="0" fontId="35" fillId="2" borderId="3" xfId="0" applyFont="1" applyFill="1" applyBorder="1" applyAlignment="1" applyProtection="1">
      <alignment vertical="top"/>
      <protection locked="0"/>
    </xf>
    <xf numFmtId="0" fontId="35" fillId="0" borderId="0" xfId="0" applyFont="1" applyBorder="1"/>
    <xf numFmtId="0" fontId="35" fillId="0" borderId="0" xfId="0" applyFont="1" applyFill="1" applyBorder="1"/>
    <xf numFmtId="0" fontId="30" fillId="2" borderId="1" xfId="0" applyFont="1" applyFill="1" applyBorder="1" applyAlignment="1" applyProtection="1">
      <alignment horizontal="right" vertical="top"/>
      <protection locked="0"/>
    </xf>
    <xf numFmtId="0" fontId="30" fillId="2" borderId="3" xfId="0" applyFont="1" applyFill="1" applyBorder="1" applyAlignment="1" applyProtection="1">
      <alignment vertical="top"/>
      <protection locked="0"/>
    </xf>
    <xf numFmtId="0" fontId="30" fillId="3" borderId="1" xfId="0" applyFont="1" applyFill="1" applyBorder="1" applyAlignment="1" applyProtection="1">
      <alignment vertical="top"/>
      <protection locked="0"/>
    </xf>
    <xf numFmtId="0" fontId="33" fillId="0" borderId="0" xfId="0" applyFont="1" applyAlignment="1" applyProtection="1">
      <alignment vertical="top"/>
      <protection locked="0"/>
    </xf>
    <xf numFmtId="0" fontId="30" fillId="2" borderId="1" xfId="0" applyFont="1" applyFill="1" applyBorder="1" applyAlignment="1">
      <alignment horizontal="right" vertical="top"/>
    </xf>
    <xf numFmtId="0" fontId="30" fillId="2" borderId="1" xfId="0" applyFont="1" applyFill="1" applyBorder="1" applyAlignment="1" applyProtection="1">
      <alignment horizontal="center" vertical="top"/>
      <protection locked="0"/>
    </xf>
    <xf numFmtId="0" fontId="38" fillId="0" borderId="0" xfId="0" applyFont="1"/>
    <xf numFmtId="0" fontId="30" fillId="2" borderId="1" xfId="0" applyFont="1" applyFill="1" applyBorder="1" applyAlignment="1" applyProtection="1">
      <alignment horizontal="center" vertical="top"/>
      <protection locked="0"/>
    </xf>
    <xf numFmtId="0" fontId="35" fillId="2" borderId="1" xfId="0" applyFont="1" applyFill="1" applyBorder="1" applyAlignment="1" applyProtection="1">
      <alignment horizontal="center" vertical="top"/>
      <protection locked="0"/>
    </xf>
    <xf numFmtId="0" fontId="30" fillId="2" borderId="15" xfId="0" applyFont="1" applyFill="1" applyBorder="1" applyAlignment="1" applyProtection="1">
      <alignment horizontal="center" vertical="top"/>
      <protection locked="0"/>
    </xf>
    <xf numFmtId="0" fontId="30" fillId="2" borderId="12" xfId="0" applyFont="1" applyFill="1" applyBorder="1" applyAlignment="1" applyProtection="1">
      <alignment horizontal="center" vertical="top"/>
      <protection locked="0"/>
    </xf>
    <xf numFmtId="0" fontId="30" fillId="2" borderId="2" xfId="0" applyFont="1" applyFill="1" applyBorder="1" applyAlignment="1" applyProtection="1">
      <alignment horizontal="center" vertical="top"/>
      <protection locked="0"/>
    </xf>
    <xf numFmtId="0" fontId="30" fillId="2" borderId="1" xfId="0" applyFont="1" applyFill="1" applyBorder="1" applyAlignment="1" applyProtection="1">
      <alignment horizontal="center" vertical="top"/>
      <protection locked="0"/>
    </xf>
    <xf numFmtId="0" fontId="30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12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>
      <alignment horizontal="center"/>
    </xf>
    <xf numFmtId="0" fontId="30" fillId="0" borderId="1" xfId="0" applyFont="1" applyFill="1" applyBorder="1" applyAlignment="1" applyProtection="1">
      <alignment horizontal="center" vertical="top"/>
      <protection locked="0"/>
    </xf>
    <xf numFmtId="0" fontId="12" fillId="2" borderId="0" xfId="0" applyFont="1" applyFill="1" applyBorder="1" applyAlignment="1"/>
    <xf numFmtId="0" fontId="35" fillId="2" borderId="1" xfId="0" applyFont="1" applyFill="1" applyBorder="1" applyAlignment="1" applyProtection="1">
      <alignment horizontal="center" vertical="top"/>
      <protection locked="0"/>
    </xf>
    <xf numFmtId="0" fontId="12" fillId="2" borderId="4" xfId="0" applyFont="1" applyFill="1" applyBorder="1" applyAlignment="1" applyProtection="1">
      <alignment horizontal="center" vertical="top"/>
      <protection locked="0"/>
    </xf>
    <xf numFmtId="0" fontId="12" fillId="2" borderId="12" xfId="0" applyFont="1" applyFill="1" applyBorder="1" applyAlignment="1" applyProtection="1">
      <alignment horizontal="center" vertical="top"/>
      <protection locked="0"/>
    </xf>
    <xf numFmtId="0" fontId="12" fillId="2" borderId="2" xfId="0" applyFont="1" applyFill="1" applyBorder="1" applyAlignment="1" applyProtection="1">
      <alignment horizontal="center" vertical="top"/>
      <protection locked="0"/>
    </xf>
    <xf numFmtId="0" fontId="12" fillId="2" borderId="1" xfId="0" applyFont="1" applyFill="1" applyBorder="1" applyAlignment="1" applyProtection="1">
      <alignment horizontal="center" vertical="top"/>
      <protection locked="0"/>
    </xf>
    <xf numFmtId="0" fontId="35" fillId="2" borderId="4" xfId="0" applyFont="1" applyFill="1" applyBorder="1" applyAlignment="1" applyProtection="1">
      <alignment horizontal="center" vertical="top"/>
      <protection locked="0"/>
    </xf>
    <xf numFmtId="0" fontId="35" fillId="2" borderId="12" xfId="0" applyFont="1" applyFill="1" applyBorder="1" applyAlignment="1" applyProtection="1">
      <alignment horizontal="center" vertical="top"/>
      <protection locked="0"/>
    </xf>
    <xf numFmtId="0" fontId="35" fillId="2" borderId="2" xfId="0" applyFont="1" applyFill="1" applyBorder="1" applyAlignment="1" applyProtection="1">
      <alignment horizontal="center" vertical="top"/>
      <protection locked="0"/>
    </xf>
    <xf numFmtId="0" fontId="12" fillId="2" borderId="0" xfId="0" applyFont="1" applyFill="1" applyBorder="1" applyAlignment="1">
      <alignment horizontal="center"/>
    </xf>
    <xf numFmtId="0" fontId="35" fillId="0" borderId="1" xfId="0" applyFont="1" applyFill="1" applyBorder="1" applyAlignment="1" applyProtection="1">
      <alignment horizontal="center" vertical="top"/>
      <protection locked="0"/>
    </xf>
    <xf numFmtId="0" fontId="35" fillId="0" borderId="4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2" xfId="0" applyFont="1" applyBorder="1" applyAlignment="1">
      <alignment horizontal="center"/>
    </xf>
    <xf numFmtId="0" fontId="35" fillId="2" borderId="15" xfId="0" applyFont="1" applyFill="1" applyBorder="1" applyAlignment="1" applyProtection="1">
      <alignment horizontal="center" vertical="top"/>
      <protection locked="0"/>
    </xf>
    <xf numFmtId="0" fontId="26" fillId="2" borderId="4" xfId="0" applyFont="1" applyFill="1" applyBorder="1" applyAlignment="1" applyProtection="1">
      <alignment horizontal="center" vertical="top"/>
      <protection locked="0"/>
    </xf>
    <xf numFmtId="0" fontId="26" fillId="2" borderId="1" xfId="0" applyFont="1" applyFill="1" applyBorder="1" applyAlignment="1" applyProtection="1">
      <alignment horizontal="center" vertical="top"/>
      <protection locked="0"/>
    </xf>
    <xf numFmtId="0" fontId="26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23" fillId="2" borderId="4" xfId="0" applyFont="1" applyFill="1" applyBorder="1" applyAlignment="1" applyProtection="1">
      <alignment horizontal="center" vertical="top"/>
      <protection locked="0"/>
    </xf>
    <xf numFmtId="0" fontId="23" fillId="2" borderId="1" xfId="0" applyFont="1" applyFill="1" applyBorder="1" applyAlignment="1" applyProtection="1">
      <alignment horizontal="center" vertical="top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/>
</file>

<file path=xl/ctrlProps/ctrlProp2.xml><?xml version="1.0" encoding="utf-8"?>
<formControlPr xmlns="http://schemas.microsoft.com/office/spreadsheetml/2009/9/main" objectType="Button"/>
</file>

<file path=xl/ctrlProps/ctrlProp3.xml><?xml version="1.0" encoding="utf-8"?>
<formControlPr xmlns="http://schemas.microsoft.com/office/spreadsheetml/2009/9/main" objectType="Button"/>
</file>

<file path=xl/ctrlProps/ctrlProp4.xml><?xml version="1.0" encoding="utf-8"?>
<formControlPr xmlns="http://schemas.microsoft.com/office/spreadsheetml/2009/9/main" objectType="Button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142875</xdr:colOff>
          <xdr:row>31</xdr:row>
          <xdr:rowOff>152400</xdr:rowOff>
        </xdr:from>
        <xdr:to>
          <xdr:col>1</xdr:col>
          <xdr:colOff>314325</xdr:colOff>
          <xdr:row>33</xdr:row>
          <xdr:rowOff>123825</xdr:rowOff>
        </xdr:to>
        <xdr:sp macro="" textlink="">
          <xdr:nvSpPr>
            <xdr:cNvPr id="6145" name="Button 2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imes New Roman CE"/>
                  <a:cs typeface="Times New Roman CE"/>
                </a:rPr>
                <a:t>ENTER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142875</xdr:colOff>
          <xdr:row>31</xdr:row>
          <xdr:rowOff>152400</xdr:rowOff>
        </xdr:from>
        <xdr:to>
          <xdr:col>1</xdr:col>
          <xdr:colOff>314325</xdr:colOff>
          <xdr:row>33</xdr:row>
          <xdr:rowOff>123825</xdr:rowOff>
        </xdr:to>
        <xdr:sp macro="" textlink="">
          <xdr:nvSpPr>
            <xdr:cNvPr id="3102" name="Button 2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imes New Roman CE"/>
                  <a:cs typeface="Times New Roman CE"/>
                </a:rPr>
                <a:t>ENTER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142875</xdr:colOff>
          <xdr:row>31</xdr:row>
          <xdr:rowOff>152400</xdr:rowOff>
        </xdr:from>
        <xdr:to>
          <xdr:col>1</xdr:col>
          <xdr:colOff>314325</xdr:colOff>
          <xdr:row>33</xdr:row>
          <xdr:rowOff>123825</xdr:rowOff>
        </xdr:to>
        <xdr:sp macro="" textlink="">
          <xdr:nvSpPr>
            <xdr:cNvPr id="5121" name="Button 2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imes New Roman CE"/>
                  <a:cs typeface="Times New Roman CE"/>
                </a:rPr>
                <a:t>ENTER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142875</xdr:colOff>
          <xdr:row>31</xdr:row>
          <xdr:rowOff>152400</xdr:rowOff>
        </xdr:from>
        <xdr:to>
          <xdr:col>1</xdr:col>
          <xdr:colOff>314325</xdr:colOff>
          <xdr:row>33</xdr:row>
          <xdr:rowOff>123825</xdr:rowOff>
        </xdr:to>
        <xdr:sp macro="" textlink="">
          <xdr:nvSpPr>
            <xdr:cNvPr id="7169" name="Button 2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imes New Roman CE"/>
                  <a:cs typeface="Times New Roman CE"/>
                </a:rPr>
                <a:t>ENTER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AppData/Local/Temp/Harmonogram%20niestacjonarne%20II%20stopie&#324;%20(semestr%20zimowy)%20czysty%202020-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k1"/>
      <sheetName val="rok2"/>
      <sheetName val="Harmonogram niestacjonarne II s"/>
    </sheetNames>
    <definedNames>
      <definedName name="wstaw3"/>
    </defined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>
    <pageSetUpPr fitToPage="1"/>
  </sheetPr>
  <dimension ref="A1:AH328"/>
  <sheetViews>
    <sheetView topLeftCell="A42" zoomScaleNormal="100" workbookViewId="0">
      <selection activeCell="K59" sqref="K59"/>
    </sheetView>
  </sheetViews>
  <sheetFormatPr defaultRowHeight="12.75" x14ac:dyDescent="0.2"/>
  <cols>
    <col min="1" max="1" width="3.42578125" customWidth="1"/>
    <col min="2" max="2" width="7.28515625" style="63" customWidth="1"/>
    <col min="3" max="3" width="10.5703125" customWidth="1"/>
    <col min="4" max="4" width="5.28515625" customWidth="1"/>
    <col min="5" max="5" width="1.42578125" customWidth="1"/>
    <col min="6" max="6" width="5.42578125" customWidth="1"/>
    <col min="7" max="7" width="0.28515625" hidden="1" customWidth="1"/>
    <col min="8" max="8" width="0.42578125" hidden="1" customWidth="1"/>
    <col min="9" max="10" width="5.85546875" customWidth="1"/>
    <col min="11" max="11" width="28.5703125" style="40" customWidth="1"/>
    <col min="12" max="12" width="15.42578125" customWidth="1"/>
    <col min="13" max="13" width="7.5703125" style="25" customWidth="1"/>
    <col min="14" max="14" width="4.42578125" style="25" customWidth="1"/>
    <col min="15" max="15" width="5.42578125" style="25" customWidth="1"/>
    <col min="16" max="16" width="5.42578125" customWidth="1"/>
    <col min="17" max="17" width="1.85546875" customWidth="1"/>
    <col min="18" max="18" width="6.5703125" customWidth="1"/>
    <col min="19" max="20" width="0" hidden="1" customWidth="1"/>
    <col min="21" max="21" width="3.7109375" customWidth="1"/>
    <col min="22" max="22" width="0" hidden="1" customWidth="1"/>
    <col min="23" max="23" width="14" customWidth="1"/>
    <col min="24" max="24" width="14.7109375" customWidth="1"/>
    <col min="25" max="25" width="3.28515625" customWidth="1"/>
    <col min="26" max="26" width="4" customWidth="1"/>
    <col min="27" max="27" width="3.42578125" customWidth="1"/>
    <col min="28" max="28" width="0.5703125" hidden="1" customWidth="1"/>
    <col min="29" max="29" width="4.85546875" hidden="1" customWidth="1"/>
    <col min="31" max="31" width="27.85546875" customWidth="1"/>
  </cols>
  <sheetData>
    <row r="1" spans="1:34" x14ac:dyDescent="0.2">
      <c r="A1" s="1"/>
      <c r="B1" s="58"/>
      <c r="C1" s="1"/>
      <c r="D1" s="1"/>
      <c r="E1" s="1"/>
      <c r="F1" s="1"/>
      <c r="G1" s="2"/>
      <c r="H1" s="2"/>
      <c r="I1" s="3"/>
      <c r="J1" s="3"/>
      <c r="K1" s="52" t="s">
        <v>0</v>
      </c>
      <c r="L1" s="3"/>
      <c r="M1" s="161" t="s">
        <v>1</v>
      </c>
      <c r="N1" s="161" t="s">
        <v>2</v>
      </c>
      <c r="O1" s="161" t="s">
        <v>3</v>
      </c>
      <c r="P1" s="3"/>
      <c r="Q1" s="3"/>
      <c r="R1" s="3"/>
      <c r="S1" s="3"/>
      <c r="T1" s="3"/>
      <c r="U1" s="3"/>
      <c r="V1" s="3"/>
      <c r="W1" s="3"/>
      <c r="X1" s="4"/>
      <c r="Y1" s="4"/>
      <c r="Z1" s="4"/>
      <c r="AA1" s="4"/>
      <c r="AB1" s="4"/>
      <c r="AC1" s="4"/>
      <c r="AE1" s="35"/>
      <c r="AF1" s="35"/>
      <c r="AG1" s="35"/>
      <c r="AH1" s="35"/>
    </row>
    <row r="2" spans="1:34" x14ac:dyDescent="0.2">
      <c r="A2" s="3"/>
      <c r="B2" s="59"/>
      <c r="C2" s="3"/>
      <c r="D2" s="3"/>
      <c r="E2" s="3"/>
      <c r="F2" s="3"/>
      <c r="G2" s="2"/>
      <c r="H2" s="2"/>
      <c r="I2" s="3">
        <v>1</v>
      </c>
      <c r="J2" s="3"/>
      <c r="K2" s="54" t="s">
        <v>24</v>
      </c>
      <c r="L2" s="55" t="s">
        <v>74</v>
      </c>
      <c r="M2" s="45">
        <v>15</v>
      </c>
      <c r="N2" s="15">
        <f>SUMIF(K$36:K$275,K2,I$36:I$275)</f>
        <v>15</v>
      </c>
      <c r="O2" s="15" t="str">
        <f>IF(M2=N2,"",M2-N2)</f>
        <v/>
      </c>
      <c r="P2" s="3"/>
      <c r="Q2" s="3"/>
      <c r="R2" s="3"/>
      <c r="S2" s="3"/>
      <c r="T2" s="3"/>
      <c r="U2" s="3"/>
      <c r="V2" s="3"/>
      <c r="W2" s="3"/>
      <c r="X2" s="4"/>
      <c r="Y2" s="4"/>
      <c r="Z2" s="4"/>
      <c r="AA2" s="4"/>
      <c r="AB2" s="4"/>
      <c r="AC2" s="4"/>
      <c r="AE2" s="35"/>
      <c r="AF2" s="35"/>
      <c r="AG2" s="35"/>
      <c r="AH2" s="35"/>
    </row>
    <row r="3" spans="1:34" x14ac:dyDescent="0.2">
      <c r="A3" s="3"/>
      <c r="B3" s="59"/>
      <c r="C3" s="3"/>
      <c r="D3" s="3"/>
      <c r="E3" s="3"/>
      <c r="F3" s="3"/>
      <c r="G3" s="2"/>
      <c r="H3" s="2"/>
      <c r="I3" s="3">
        <v>2</v>
      </c>
      <c r="J3" s="3"/>
      <c r="K3" s="54" t="s">
        <v>27</v>
      </c>
      <c r="L3" s="55" t="s">
        <v>28</v>
      </c>
      <c r="M3" s="45">
        <v>15</v>
      </c>
      <c r="N3" s="15">
        <f t="shared" ref="N3:N16" si="0">SUMIF(K$36:K$275,K3,I$36:I$275)</f>
        <v>15</v>
      </c>
      <c r="O3" s="15" t="str">
        <f t="shared" ref="O3:O12" si="1">IF(M3=N3,"",M3-N3)</f>
        <v/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  <c r="AA3" s="4"/>
      <c r="AB3" s="4"/>
      <c r="AC3" s="4"/>
      <c r="AE3" s="36"/>
      <c r="AF3" s="37"/>
      <c r="AG3" s="37"/>
      <c r="AH3" s="37"/>
    </row>
    <row r="4" spans="1:34" ht="26.25" x14ac:dyDescent="0.4">
      <c r="A4" s="3"/>
      <c r="B4" s="59"/>
      <c r="C4" s="3"/>
      <c r="D4" s="3"/>
      <c r="E4" s="3"/>
      <c r="F4" s="3"/>
      <c r="G4" s="2"/>
      <c r="H4" s="2"/>
      <c r="I4" s="3">
        <v>3</v>
      </c>
      <c r="J4" s="3"/>
      <c r="K4" s="49" t="s">
        <v>29</v>
      </c>
      <c r="L4" s="55" t="s">
        <v>116</v>
      </c>
      <c r="M4" s="45">
        <v>10</v>
      </c>
      <c r="N4" s="15">
        <f t="shared" si="0"/>
        <v>10</v>
      </c>
      <c r="O4" s="15" t="str">
        <f t="shared" si="1"/>
        <v/>
      </c>
      <c r="P4" s="3"/>
      <c r="Q4" s="3"/>
      <c r="R4" s="43"/>
      <c r="S4" s="3"/>
      <c r="T4" s="3"/>
      <c r="U4" s="3"/>
      <c r="V4" s="3"/>
      <c r="W4" s="3"/>
      <c r="X4" s="4"/>
      <c r="Y4" s="4"/>
      <c r="Z4" s="4"/>
      <c r="AA4" s="4"/>
      <c r="AB4" s="4"/>
      <c r="AC4" s="4"/>
      <c r="AE4" s="57"/>
      <c r="AF4" s="37"/>
      <c r="AG4" s="37"/>
      <c r="AH4" s="37"/>
    </row>
    <row r="5" spans="1:34" ht="22.5" x14ac:dyDescent="0.2">
      <c r="A5" s="3"/>
      <c r="B5" s="59"/>
      <c r="C5" s="3"/>
      <c r="D5" s="3"/>
      <c r="E5" s="3"/>
      <c r="F5" s="3"/>
      <c r="G5" s="2"/>
      <c r="H5" s="2"/>
      <c r="I5" s="3">
        <v>4</v>
      </c>
      <c r="J5" s="3"/>
      <c r="K5" s="49" t="s">
        <v>30</v>
      </c>
      <c r="L5" s="55" t="s">
        <v>116</v>
      </c>
      <c r="M5" s="45">
        <v>10</v>
      </c>
      <c r="N5" s="15">
        <f t="shared" si="0"/>
        <v>10</v>
      </c>
      <c r="O5" s="15" t="str">
        <f t="shared" si="1"/>
        <v/>
      </c>
      <c r="P5" s="3"/>
      <c r="Q5" s="3"/>
      <c r="R5" s="3"/>
      <c r="S5" s="3"/>
      <c r="T5" s="3"/>
      <c r="U5" s="3"/>
      <c r="V5" s="3"/>
      <c r="W5" s="3"/>
      <c r="X5" s="4"/>
      <c r="Y5" s="4"/>
      <c r="Z5" s="4"/>
      <c r="AA5" s="4"/>
      <c r="AB5" s="4"/>
      <c r="AC5" s="4"/>
      <c r="AE5" s="38"/>
      <c r="AF5" s="37"/>
      <c r="AG5" s="37"/>
      <c r="AH5" s="37"/>
    </row>
    <row r="6" spans="1:34" ht="22.5" x14ac:dyDescent="0.2">
      <c r="A6" s="3"/>
      <c r="B6" s="59"/>
      <c r="C6" s="3"/>
      <c r="D6" s="3"/>
      <c r="E6" s="3"/>
      <c r="F6" s="3"/>
      <c r="G6" s="2"/>
      <c r="H6" s="2"/>
      <c r="I6" s="3">
        <v>5</v>
      </c>
      <c r="J6" s="3"/>
      <c r="K6" s="54" t="s">
        <v>34</v>
      </c>
      <c r="L6" s="55" t="s">
        <v>116</v>
      </c>
      <c r="M6" s="45">
        <v>10</v>
      </c>
      <c r="N6" s="15">
        <f t="shared" si="0"/>
        <v>10</v>
      </c>
      <c r="O6" s="15" t="str">
        <f t="shared" si="1"/>
        <v/>
      </c>
      <c r="P6" s="3"/>
      <c r="Q6" s="3"/>
      <c r="R6" s="3"/>
      <c r="S6" s="3"/>
      <c r="T6" s="3"/>
      <c r="U6" s="3"/>
      <c r="V6" s="3"/>
      <c r="W6" s="3"/>
      <c r="X6" s="4"/>
      <c r="Y6" s="4"/>
      <c r="Z6" s="4"/>
      <c r="AA6" s="4"/>
      <c r="AB6" s="4"/>
      <c r="AC6" s="4"/>
      <c r="AE6" s="36"/>
      <c r="AF6" s="37"/>
      <c r="AG6" s="37"/>
      <c r="AH6" s="37"/>
    </row>
    <row r="7" spans="1:34" ht="22.5" x14ac:dyDescent="0.3">
      <c r="A7" s="3"/>
      <c r="B7" s="59"/>
      <c r="C7" s="3"/>
      <c r="D7" s="3"/>
      <c r="E7" s="3"/>
      <c r="F7" s="3"/>
      <c r="G7" s="2"/>
      <c r="H7" s="2"/>
      <c r="I7" s="3">
        <v>6</v>
      </c>
      <c r="J7" s="3"/>
      <c r="K7" s="54" t="s">
        <v>35</v>
      </c>
      <c r="L7" s="55" t="s">
        <v>117</v>
      </c>
      <c r="M7" s="45">
        <v>10</v>
      </c>
      <c r="N7" s="15">
        <f t="shared" si="0"/>
        <v>10</v>
      </c>
      <c r="O7" s="15" t="str">
        <f t="shared" si="1"/>
        <v/>
      </c>
      <c r="P7" s="3"/>
      <c r="Q7" s="3"/>
      <c r="R7" s="42"/>
      <c r="S7" s="3"/>
      <c r="T7" s="3"/>
      <c r="U7" s="3"/>
      <c r="V7" s="3"/>
      <c r="W7" s="3"/>
      <c r="X7" s="4"/>
      <c r="Y7" s="4"/>
      <c r="Z7" s="4"/>
      <c r="AA7" s="4"/>
      <c r="AB7" s="4"/>
      <c r="AC7" s="4"/>
      <c r="AE7" s="36"/>
      <c r="AF7" s="37"/>
      <c r="AG7" s="37"/>
      <c r="AH7" s="37"/>
    </row>
    <row r="8" spans="1:34" ht="22.5" x14ac:dyDescent="0.2">
      <c r="A8" s="3"/>
      <c r="B8" s="59"/>
      <c r="C8" s="3"/>
      <c r="D8" s="3"/>
      <c r="E8" s="3"/>
      <c r="F8" s="3"/>
      <c r="G8" s="2"/>
      <c r="H8" s="2"/>
      <c r="I8" s="3">
        <v>7</v>
      </c>
      <c r="J8" s="3"/>
      <c r="K8" s="70" t="s">
        <v>67</v>
      </c>
      <c r="L8" s="71" t="s">
        <v>73</v>
      </c>
      <c r="M8" s="45">
        <v>10</v>
      </c>
      <c r="N8" s="15">
        <f t="shared" si="0"/>
        <v>10</v>
      </c>
      <c r="O8" s="15" t="str">
        <f t="shared" si="1"/>
        <v/>
      </c>
      <c r="P8" s="3"/>
      <c r="Q8" s="3"/>
      <c r="R8" s="3"/>
      <c r="S8" s="3"/>
      <c r="T8" s="3"/>
      <c r="U8" s="3"/>
      <c r="V8" s="3"/>
      <c r="W8" s="3"/>
      <c r="X8" s="4"/>
      <c r="Y8" s="4"/>
      <c r="Z8" s="4"/>
      <c r="AA8" s="4"/>
      <c r="AB8" s="4"/>
      <c r="AC8" s="4"/>
      <c r="AE8" s="36"/>
      <c r="AF8" s="37"/>
      <c r="AG8" s="37"/>
      <c r="AH8" s="37"/>
    </row>
    <row r="9" spans="1:34" x14ac:dyDescent="0.2">
      <c r="A9" s="3"/>
      <c r="B9" s="59"/>
      <c r="C9" s="3"/>
      <c r="D9" s="3"/>
      <c r="E9" s="3"/>
      <c r="F9" s="3"/>
      <c r="G9" s="2"/>
      <c r="H9" s="2"/>
      <c r="I9" s="3">
        <v>8</v>
      </c>
      <c r="J9" s="3"/>
      <c r="K9" s="48"/>
      <c r="L9" s="56"/>
      <c r="M9" s="29"/>
      <c r="N9" s="15">
        <f t="shared" si="0"/>
        <v>0</v>
      </c>
      <c r="O9" s="15" t="str">
        <f t="shared" si="1"/>
        <v/>
      </c>
      <c r="P9" s="3"/>
      <c r="Q9" s="3"/>
      <c r="R9" s="3"/>
      <c r="S9" s="3"/>
      <c r="T9" s="3"/>
      <c r="U9" s="3"/>
      <c r="V9" s="3"/>
      <c r="W9" s="3"/>
      <c r="X9" s="4"/>
      <c r="Y9" s="4"/>
      <c r="Z9" s="4"/>
      <c r="AA9" s="4"/>
      <c r="AB9" s="4"/>
      <c r="AC9" s="4"/>
      <c r="AE9" s="36"/>
      <c r="AF9" s="37"/>
      <c r="AG9" s="37"/>
      <c r="AH9" s="37"/>
    </row>
    <row r="10" spans="1:34" x14ac:dyDescent="0.2">
      <c r="A10" s="3"/>
      <c r="B10" s="59"/>
      <c r="C10" s="3"/>
      <c r="D10" s="3"/>
      <c r="E10" s="3"/>
      <c r="F10" s="3"/>
      <c r="G10" s="2"/>
      <c r="H10" s="2"/>
      <c r="I10" s="3">
        <v>9</v>
      </c>
      <c r="J10" s="3"/>
      <c r="K10" s="48"/>
      <c r="L10" s="39"/>
      <c r="M10" s="29"/>
      <c r="N10" s="15">
        <f t="shared" si="0"/>
        <v>0</v>
      </c>
      <c r="O10" s="15" t="str">
        <f t="shared" si="1"/>
        <v/>
      </c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  <c r="AA10" s="4"/>
      <c r="AB10" s="4"/>
      <c r="AC10" s="4"/>
      <c r="AE10" s="36"/>
      <c r="AF10" s="37"/>
      <c r="AG10" s="37"/>
      <c r="AH10" s="37"/>
    </row>
    <row r="11" spans="1:34" x14ac:dyDescent="0.2">
      <c r="A11" s="3"/>
      <c r="B11" s="59"/>
      <c r="C11" s="3"/>
      <c r="D11" s="3"/>
      <c r="E11" s="3"/>
      <c r="F11" s="3"/>
      <c r="G11" s="2"/>
      <c r="H11" s="2"/>
      <c r="I11" s="3">
        <v>10</v>
      </c>
      <c r="J11" s="3"/>
      <c r="K11" s="48"/>
      <c r="L11" s="39"/>
      <c r="M11" s="29"/>
      <c r="N11" s="15">
        <f t="shared" si="0"/>
        <v>0</v>
      </c>
      <c r="O11" s="15" t="str">
        <f t="shared" si="1"/>
        <v/>
      </c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  <c r="AA11" s="4"/>
      <c r="AB11" s="4"/>
      <c r="AC11" s="4"/>
      <c r="AE11" s="36"/>
      <c r="AF11" s="37"/>
      <c r="AG11" s="37"/>
      <c r="AH11" s="37"/>
    </row>
    <row r="12" spans="1:34" x14ac:dyDescent="0.2">
      <c r="A12" s="3"/>
      <c r="B12" s="59"/>
      <c r="C12" s="3"/>
      <c r="D12" s="3"/>
      <c r="E12" s="3"/>
      <c r="F12" s="3"/>
      <c r="G12" s="2"/>
      <c r="H12" s="2"/>
      <c r="I12" s="3">
        <v>11</v>
      </c>
      <c r="J12" s="3"/>
      <c r="K12" s="48"/>
      <c r="L12" s="39"/>
      <c r="M12" s="29"/>
      <c r="N12" s="15">
        <f t="shared" si="0"/>
        <v>0</v>
      </c>
      <c r="O12" s="15" t="str">
        <f t="shared" si="1"/>
        <v/>
      </c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  <c r="AA12" s="4"/>
      <c r="AB12" s="4"/>
      <c r="AC12" s="4"/>
      <c r="AE12" s="38"/>
      <c r="AF12" s="35"/>
      <c r="AG12" s="35"/>
      <c r="AH12" s="35"/>
    </row>
    <row r="13" spans="1:34" x14ac:dyDescent="0.2">
      <c r="A13" s="3"/>
      <c r="B13" s="59"/>
      <c r="C13" s="3"/>
      <c r="D13" s="3"/>
      <c r="E13" s="3"/>
      <c r="F13" s="3"/>
      <c r="G13" s="2"/>
      <c r="H13" s="2"/>
      <c r="I13" s="3">
        <v>12</v>
      </c>
      <c r="J13" s="3"/>
      <c r="K13" s="48"/>
      <c r="L13" s="39"/>
      <c r="M13" s="29"/>
      <c r="N13" s="15">
        <f t="shared" si="0"/>
        <v>0</v>
      </c>
      <c r="O13" s="15" t="str">
        <f>IF(M13=N13,"",M13-N13)</f>
        <v/>
      </c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  <c r="AA13" s="4"/>
      <c r="AB13" s="4"/>
      <c r="AC13" s="4"/>
      <c r="AE13" s="36"/>
      <c r="AF13" s="37"/>
      <c r="AG13" s="37"/>
      <c r="AH13" s="37"/>
    </row>
    <row r="14" spans="1:34" x14ac:dyDescent="0.2">
      <c r="A14" s="3"/>
      <c r="B14" s="59"/>
      <c r="C14" s="3"/>
      <c r="D14" s="3"/>
      <c r="E14" s="3"/>
      <c r="F14" s="3"/>
      <c r="G14" s="2"/>
      <c r="H14" s="2"/>
      <c r="I14" s="3">
        <v>13</v>
      </c>
      <c r="J14" s="3"/>
      <c r="K14" s="48"/>
      <c r="L14" s="39"/>
      <c r="M14" s="29"/>
      <c r="N14" s="15">
        <f t="shared" si="0"/>
        <v>0</v>
      </c>
      <c r="O14" s="15" t="str">
        <f>IF(M14=N14,"",M14-N14)</f>
        <v/>
      </c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  <c r="AA14" s="4"/>
      <c r="AB14" s="4"/>
      <c r="AC14" s="4"/>
      <c r="AE14" s="38"/>
      <c r="AF14" s="37"/>
      <c r="AG14" s="37"/>
      <c r="AH14" s="37"/>
    </row>
    <row r="15" spans="1:34" x14ac:dyDescent="0.2">
      <c r="A15" s="3"/>
      <c r="B15" s="59"/>
      <c r="C15" s="3"/>
      <c r="D15" s="3"/>
      <c r="E15" s="3"/>
      <c r="F15" s="3"/>
      <c r="G15" s="2"/>
      <c r="H15" s="2"/>
      <c r="I15" s="3">
        <v>14</v>
      </c>
      <c r="J15" s="3"/>
      <c r="K15" s="48"/>
      <c r="L15" s="39"/>
      <c r="M15" s="29"/>
      <c r="N15" s="15">
        <f t="shared" si="0"/>
        <v>0</v>
      </c>
      <c r="O15" s="15" t="str">
        <f>IF(M15=N15,"",M15-N15)</f>
        <v/>
      </c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  <c r="AA15" s="4"/>
      <c r="AB15" s="4"/>
      <c r="AC15" s="4"/>
      <c r="AE15" s="38"/>
      <c r="AF15" s="37"/>
      <c r="AG15" s="37"/>
      <c r="AH15" s="37"/>
    </row>
    <row r="16" spans="1:34" x14ac:dyDescent="0.2">
      <c r="A16" s="3"/>
      <c r="B16" s="59"/>
      <c r="C16" s="3"/>
      <c r="D16" s="3"/>
      <c r="E16" s="3"/>
      <c r="F16" s="3"/>
      <c r="G16" s="2"/>
      <c r="H16" s="2"/>
      <c r="I16" s="3">
        <v>15</v>
      </c>
      <c r="J16" s="3"/>
      <c r="K16" s="48"/>
      <c r="L16" s="39"/>
      <c r="M16" s="29"/>
      <c r="N16" s="15">
        <f t="shared" si="0"/>
        <v>0</v>
      </c>
      <c r="O16" s="15" t="str">
        <f>IF(M16=N16,"",M16-N16)</f>
        <v/>
      </c>
      <c r="P16" s="3"/>
      <c r="Q16" s="3"/>
      <c r="R16" s="3"/>
      <c r="S16" s="2"/>
      <c r="T16" s="2"/>
      <c r="U16" s="3"/>
      <c r="V16" s="3"/>
      <c r="W16" s="3"/>
      <c r="X16" s="3"/>
      <c r="Y16" s="3"/>
      <c r="Z16" s="3"/>
      <c r="AA16" s="3" t="str">
        <f>IF(Y16=Z16,"",Y16-Z16)</f>
        <v/>
      </c>
      <c r="AE16" s="38"/>
      <c r="AF16" s="37"/>
      <c r="AG16" s="37"/>
      <c r="AH16" s="37"/>
    </row>
    <row r="17" spans="1:34" x14ac:dyDescent="0.2">
      <c r="A17" s="3"/>
      <c r="B17" s="59"/>
      <c r="C17" s="3"/>
      <c r="D17" s="3"/>
      <c r="E17" s="3"/>
      <c r="F17" s="3"/>
      <c r="G17" s="2"/>
      <c r="H17" s="2"/>
      <c r="I17" s="3"/>
      <c r="J17" s="3"/>
      <c r="K17" s="254" t="s">
        <v>4</v>
      </c>
      <c r="L17" s="254"/>
      <c r="M17" s="44">
        <f>SUM(M2:M16)</f>
        <v>80</v>
      </c>
      <c r="N17" s="30">
        <f>SUM(N2:N16)</f>
        <v>80</v>
      </c>
      <c r="O17" s="30">
        <f>SUM(O2:O16)</f>
        <v>0</v>
      </c>
      <c r="P17" s="3"/>
      <c r="Q17" s="3"/>
      <c r="R17" s="3"/>
      <c r="S17" s="2"/>
      <c r="T17" s="2"/>
      <c r="U17" s="3"/>
      <c r="V17" s="3"/>
      <c r="W17" s="254" t="s">
        <v>5</v>
      </c>
      <c r="X17" s="254"/>
      <c r="Y17" s="3" t="s">
        <v>1</v>
      </c>
      <c r="Z17" s="7" t="s">
        <v>2</v>
      </c>
      <c r="AA17" s="2" t="s">
        <v>3</v>
      </c>
      <c r="AE17" s="38"/>
      <c r="AF17" s="37"/>
      <c r="AG17" s="37"/>
      <c r="AH17" s="37"/>
    </row>
    <row r="18" spans="1:34" x14ac:dyDescent="0.2">
      <c r="A18" s="3"/>
      <c r="B18" s="59"/>
      <c r="C18" s="3"/>
      <c r="D18" s="3"/>
      <c r="E18" s="3"/>
      <c r="F18" s="3"/>
      <c r="G18" s="2"/>
      <c r="H18" s="2"/>
      <c r="I18" s="3">
        <v>1</v>
      </c>
      <c r="J18" s="3"/>
      <c r="K18" s="48" t="s">
        <v>25</v>
      </c>
      <c r="L18" s="55" t="s">
        <v>74</v>
      </c>
      <c r="M18" s="45">
        <v>15</v>
      </c>
      <c r="N18" s="15">
        <f>SUMIF(K$36:K$275,K18,I$36:I$275)</f>
        <v>15</v>
      </c>
      <c r="O18" s="15" t="str">
        <f>IF(M18=N18,"",M18-N18)</f>
        <v/>
      </c>
      <c r="P18" s="3"/>
      <c r="Q18" s="3"/>
      <c r="R18" s="3"/>
      <c r="S18" s="2"/>
      <c r="T18" s="2"/>
      <c r="U18" s="3">
        <v>1</v>
      </c>
      <c r="V18" s="3"/>
      <c r="W18" s="5"/>
      <c r="X18" s="5"/>
      <c r="Y18" s="6"/>
      <c r="Z18" s="7">
        <f t="shared" ref="Z18:Z32" si="2">SUMIF(W$36:W$275,W18,U$36:U$275)</f>
        <v>0</v>
      </c>
      <c r="AA18" s="2" t="str">
        <f t="shared" ref="AA18:AA32" si="3">IF(Y18=Z18,"",Y18-Z18)</f>
        <v/>
      </c>
      <c r="AE18" s="35"/>
      <c r="AF18" s="35"/>
      <c r="AG18" s="35"/>
      <c r="AH18" s="35"/>
    </row>
    <row r="19" spans="1:34" x14ac:dyDescent="0.2">
      <c r="A19" s="3"/>
      <c r="B19" s="59"/>
      <c r="C19" s="3"/>
      <c r="D19" s="3"/>
      <c r="E19" s="3"/>
      <c r="F19" s="3"/>
      <c r="G19" s="2"/>
      <c r="H19" s="2"/>
      <c r="I19" s="3">
        <v>2</v>
      </c>
      <c r="J19" s="3"/>
      <c r="K19" s="48" t="s">
        <v>31</v>
      </c>
      <c r="L19" s="55" t="s">
        <v>28</v>
      </c>
      <c r="M19" s="45">
        <v>20</v>
      </c>
      <c r="N19" s="15">
        <f t="shared" ref="N19:N32" si="4">SUMIF(K$36:K$275,K19,I$36:I$275)</f>
        <v>20</v>
      </c>
      <c r="O19" s="15" t="str">
        <f t="shared" ref="O19:O30" si="5">IF(M19=N19,"",M19-N19)</f>
        <v/>
      </c>
      <c r="P19" s="3"/>
      <c r="Q19" s="3"/>
      <c r="R19" s="3"/>
      <c r="S19" s="2"/>
      <c r="T19" s="2"/>
      <c r="U19" s="3">
        <v>2</v>
      </c>
      <c r="V19" s="3"/>
      <c r="W19" s="5"/>
      <c r="X19" s="5"/>
      <c r="Y19" s="6"/>
      <c r="Z19" s="7">
        <f t="shared" si="2"/>
        <v>0</v>
      </c>
      <c r="AA19" s="2" t="str">
        <f t="shared" si="3"/>
        <v/>
      </c>
      <c r="AE19" s="35"/>
      <c r="AF19" s="35"/>
      <c r="AG19" s="35"/>
      <c r="AH19" s="35"/>
    </row>
    <row r="20" spans="1:34" ht="22.5" x14ac:dyDescent="0.2">
      <c r="A20" s="3"/>
      <c r="B20" s="59"/>
      <c r="C20" s="3"/>
      <c r="D20" s="3"/>
      <c r="E20" s="3"/>
      <c r="F20" s="3"/>
      <c r="G20" s="2"/>
      <c r="H20" s="2"/>
      <c r="I20" s="3">
        <v>3</v>
      </c>
      <c r="J20" s="3"/>
      <c r="K20" s="49" t="s">
        <v>32</v>
      </c>
      <c r="L20" s="55" t="s">
        <v>116</v>
      </c>
      <c r="M20" s="45">
        <v>15</v>
      </c>
      <c r="N20" s="15">
        <f t="shared" si="4"/>
        <v>15</v>
      </c>
      <c r="O20" s="15" t="str">
        <f t="shared" si="5"/>
        <v/>
      </c>
      <c r="P20" s="3"/>
      <c r="Q20" s="3"/>
      <c r="R20" s="3"/>
      <c r="S20" s="2"/>
      <c r="T20" s="2"/>
      <c r="U20" s="3">
        <v>3</v>
      </c>
      <c r="V20" s="3"/>
      <c r="W20" s="5"/>
      <c r="X20" s="5"/>
      <c r="Y20" s="6"/>
      <c r="Z20" s="7">
        <f t="shared" si="2"/>
        <v>0</v>
      </c>
      <c r="AA20" s="2" t="str">
        <f t="shared" si="3"/>
        <v/>
      </c>
      <c r="AE20" s="35"/>
      <c r="AF20" s="35"/>
      <c r="AG20" s="35"/>
      <c r="AH20" s="35"/>
    </row>
    <row r="21" spans="1:34" ht="22.5" x14ac:dyDescent="0.2">
      <c r="A21" s="3"/>
      <c r="B21" s="59"/>
      <c r="C21" s="3"/>
      <c r="D21" s="3"/>
      <c r="E21" s="3"/>
      <c r="F21" s="3"/>
      <c r="G21" s="2"/>
      <c r="H21" s="2"/>
      <c r="I21" s="3">
        <v>4</v>
      </c>
      <c r="J21" s="3"/>
      <c r="K21" s="49" t="s">
        <v>33</v>
      </c>
      <c r="L21" s="55" t="s">
        <v>116</v>
      </c>
      <c r="M21" s="45">
        <v>15</v>
      </c>
      <c r="N21" s="15">
        <f t="shared" si="4"/>
        <v>15</v>
      </c>
      <c r="O21" s="15" t="str">
        <f t="shared" si="5"/>
        <v/>
      </c>
      <c r="P21" s="3"/>
      <c r="Q21" s="3"/>
      <c r="R21" s="3"/>
      <c r="S21" s="2"/>
      <c r="T21" s="2"/>
      <c r="U21" s="3">
        <v>4</v>
      </c>
      <c r="V21" s="3"/>
      <c r="W21" s="5"/>
      <c r="X21" s="5"/>
      <c r="Y21" s="6"/>
      <c r="Z21" s="7">
        <f t="shared" si="2"/>
        <v>0</v>
      </c>
      <c r="AA21" s="2" t="str">
        <f t="shared" si="3"/>
        <v/>
      </c>
      <c r="AE21" s="35"/>
      <c r="AF21" s="35"/>
      <c r="AG21" s="35"/>
      <c r="AH21" s="35"/>
    </row>
    <row r="22" spans="1:34" ht="22.5" x14ac:dyDescent="0.2">
      <c r="A22" s="3"/>
      <c r="B22" s="59"/>
      <c r="C22" s="3"/>
      <c r="D22" s="3"/>
      <c r="E22" s="3"/>
      <c r="F22" s="3"/>
      <c r="G22" s="2"/>
      <c r="H22" s="2"/>
      <c r="I22" s="3">
        <v>5</v>
      </c>
      <c r="J22" s="3"/>
      <c r="K22" s="54" t="s">
        <v>39</v>
      </c>
      <c r="L22" s="55" t="s">
        <v>116</v>
      </c>
      <c r="M22" s="45">
        <v>10</v>
      </c>
      <c r="N22" s="15">
        <f t="shared" si="4"/>
        <v>10</v>
      </c>
      <c r="O22" s="15" t="str">
        <f t="shared" si="5"/>
        <v/>
      </c>
      <c r="P22" s="3"/>
      <c r="Q22" s="3"/>
      <c r="R22" s="3"/>
      <c r="S22" s="2"/>
      <c r="T22" s="2"/>
      <c r="U22" s="3">
        <v>5</v>
      </c>
      <c r="V22" s="3"/>
      <c r="W22" s="5"/>
      <c r="X22" s="5"/>
      <c r="Y22" s="6"/>
      <c r="Z22" s="7">
        <f t="shared" si="2"/>
        <v>0</v>
      </c>
      <c r="AA22" s="2" t="str">
        <f t="shared" si="3"/>
        <v/>
      </c>
      <c r="AE22" s="35"/>
      <c r="AF22" s="35"/>
      <c r="AG22" s="35"/>
      <c r="AH22" s="35"/>
    </row>
    <row r="23" spans="1:34" ht="22.5" x14ac:dyDescent="0.2">
      <c r="A23" s="3"/>
      <c r="B23" s="59"/>
      <c r="C23" s="3"/>
      <c r="D23" s="3"/>
      <c r="E23" s="3"/>
      <c r="F23" s="3"/>
      <c r="G23" s="2"/>
      <c r="H23" s="2"/>
      <c r="I23" s="3">
        <v>6</v>
      </c>
      <c r="J23" s="3"/>
      <c r="K23" s="54" t="s">
        <v>40</v>
      </c>
      <c r="L23" s="55" t="s">
        <v>140</v>
      </c>
      <c r="M23" s="45">
        <v>10</v>
      </c>
      <c r="N23" s="15">
        <f t="shared" si="4"/>
        <v>10</v>
      </c>
      <c r="O23" s="15" t="str">
        <f t="shared" si="5"/>
        <v/>
      </c>
      <c r="P23" s="3"/>
      <c r="Q23" s="3"/>
      <c r="R23" s="3"/>
      <c r="S23" s="2"/>
      <c r="T23" s="2"/>
      <c r="U23" s="3">
        <v>6</v>
      </c>
      <c r="V23" s="3"/>
      <c r="W23" s="5"/>
      <c r="X23" s="5"/>
      <c r="Y23" s="6"/>
      <c r="Z23" s="7">
        <f t="shared" si="2"/>
        <v>0</v>
      </c>
      <c r="AA23" s="2" t="str">
        <f t="shared" si="3"/>
        <v/>
      </c>
    </row>
    <row r="24" spans="1:34" x14ac:dyDescent="0.2">
      <c r="A24" s="3"/>
      <c r="B24" s="59"/>
      <c r="C24" s="3"/>
      <c r="D24" s="3"/>
      <c r="E24" s="3"/>
      <c r="F24" s="3"/>
      <c r="G24" s="2"/>
      <c r="H24" s="2"/>
      <c r="I24" s="3">
        <v>7</v>
      </c>
      <c r="J24" s="3"/>
      <c r="K24" s="70" t="s">
        <v>36</v>
      </c>
      <c r="L24" s="71" t="s">
        <v>41</v>
      </c>
      <c r="M24" s="45">
        <v>15</v>
      </c>
      <c r="N24" s="15">
        <f t="shared" si="4"/>
        <v>15</v>
      </c>
      <c r="O24" s="15" t="str">
        <f t="shared" si="5"/>
        <v/>
      </c>
      <c r="P24" s="3"/>
      <c r="Q24" s="3"/>
      <c r="R24" s="3"/>
      <c r="S24" s="2"/>
      <c r="T24" s="2"/>
      <c r="U24" s="3">
        <v>7</v>
      </c>
      <c r="V24" s="3"/>
      <c r="W24" s="5"/>
      <c r="X24" s="5"/>
      <c r="Y24" s="6"/>
      <c r="Z24" s="7">
        <f t="shared" si="2"/>
        <v>0</v>
      </c>
      <c r="AA24" s="2" t="str">
        <f t="shared" si="3"/>
        <v/>
      </c>
    </row>
    <row r="25" spans="1:34" ht="22.5" x14ac:dyDescent="0.2">
      <c r="A25" s="3"/>
      <c r="B25" s="59"/>
      <c r="C25" s="3"/>
      <c r="D25" s="3"/>
      <c r="E25" s="3"/>
      <c r="F25" s="3"/>
      <c r="G25" s="2"/>
      <c r="H25" s="2"/>
      <c r="I25" s="3">
        <v>8</v>
      </c>
      <c r="J25" s="3"/>
      <c r="K25" s="70" t="s">
        <v>66</v>
      </c>
      <c r="L25" s="71" t="s">
        <v>73</v>
      </c>
      <c r="M25" s="45">
        <v>10</v>
      </c>
      <c r="N25" s="15">
        <f t="shared" si="4"/>
        <v>10</v>
      </c>
      <c r="O25" s="15" t="str">
        <f t="shared" si="5"/>
        <v/>
      </c>
      <c r="P25" s="3"/>
      <c r="Q25" s="3"/>
      <c r="R25" s="3"/>
      <c r="S25" s="2"/>
      <c r="T25" s="2"/>
      <c r="U25" s="3">
        <v>8</v>
      </c>
      <c r="V25" s="3"/>
      <c r="W25" s="5"/>
      <c r="X25" s="5"/>
      <c r="Y25" s="6"/>
      <c r="Z25" s="7">
        <f t="shared" si="2"/>
        <v>0</v>
      </c>
      <c r="AA25" s="2" t="str">
        <f t="shared" si="3"/>
        <v/>
      </c>
    </row>
    <row r="26" spans="1:34" x14ac:dyDescent="0.2">
      <c r="A26" s="3"/>
      <c r="B26" s="59"/>
      <c r="C26" s="3"/>
      <c r="D26" s="3"/>
      <c r="E26" s="3"/>
      <c r="F26" s="3"/>
      <c r="G26" s="2"/>
      <c r="H26" s="2"/>
      <c r="I26" s="3">
        <v>9</v>
      </c>
      <c r="J26" s="3"/>
      <c r="K26" s="48" t="s">
        <v>37</v>
      </c>
      <c r="L26" s="55" t="s">
        <v>38</v>
      </c>
      <c r="M26" s="45">
        <v>30</v>
      </c>
      <c r="N26" s="15">
        <f t="shared" si="4"/>
        <v>30</v>
      </c>
      <c r="O26" s="15" t="str">
        <f t="shared" si="5"/>
        <v/>
      </c>
      <c r="P26" s="3"/>
      <c r="Q26" s="3"/>
      <c r="R26" s="3"/>
      <c r="S26" s="2"/>
      <c r="T26" s="2"/>
      <c r="U26" s="3">
        <v>9</v>
      </c>
      <c r="V26" s="3"/>
      <c r="W26" s="5"/>
      <c r="X26" s="5"/>
      <c r="Y26" s="6"/>
      <c r="Z26" s="7">
        <f t="shared" si="2"/>
        <v>0</v>
      </c>
      <c r="AA26" s="2" t="str">
        <f t="shared" si="3"/>
        <v/>
      </c>
    </row>
    <row r="27" spans="1:34" x14ac:dyDescent="0.2">
      <c r="A27" s="3"/>
      <c r="B27" s="59"/>
      <c r="C27" s="3"/>
      <c r="D27" s="3"/>
      <c r="E27" s="3"/>
      <c r="F27" s="3"/>
      <c r="G27" s="2"/>
      <c r="H27" s="2"/>
      <c r="I27" s="3">
        <v>10</v>
      </c>
      <c r="J27" s="3"/>
      <c r="K27" s="48"/>
      <c r="L27" s="55"/>
      <c r="M27" s="29"/>
      <c r="N27" s="15"/>
      <c r="O27" s="15"/>
      <c r="P27" s="3"/>
      <c r="Q27" s="3"/>
      <c r="R27" s="3"/>
      <c r="S27" s="2"/>
      <c r="T27" s="2"/>
      <c r="U27" s="3">
        <v>10</v>
      </c>
      <c r="V27" s="3"/>
      <c r="W27" s="48" t="s">
        <v>63</v>
      </c>
      <c r="X27" s="55" t="s">
        <v>38</v>
      </c>
      <c r="Y27" s="29">
        <v>30</v>
      </c>
      <c r="Z27" s="15">
        <f t="shared" si="2"/>
        <v>30</v>
      </c>
      <c r="AA27" s="15" t="str">
        <f t="shared" si="3"/>
        <v/>
      </c>
    </row>
    <row r="28" spans="1:34" x14ac:dyDescent="0.2">
      <c r="A28" s="3"/>
      <c r="B28" s="59"/>
      <c r="C28" s="3"/>
      <c r="D28" s="3"/>
      <c r="E28" s="3"/>
      <c r="F28" s="3"/>
      <c r="G28" s="2"/>
      <c r="H28" s="2"/>
      <c r="I28" s="3">
        <v>11</v>
      </c>
      <c r="J28" s="3"/>
      <c r="K28" s="48" t="s">
        <v>65</v>
      </c>
      <c r="L28" s="56" t="s">
        <v>64</v>
      </c>
      <c r="M28" s="29">
        <v>30</v>
      </c>
      <c r="N28" s="15">
        <f t="shared" si="4"/>
        <v>26</v>
      </c>
      <c r="O28" s="15">
        <f t="shared" si="5"/>
        <v>4</v>
      </c>
      <c r="P28" s="3"/>
      <c r="Q28" s="3"/>
      <c r="R28" s="3"/>
      <c r="S28" s="2"/>
      <c r="T28" s="2"/>
      <c r="U28" s="3">
        <v>11</v>
      </c>
      <c r="V28" s="3"/>
      <c r="W28" s="5"/>
      <c r="X28" s="5"/>
      <c r="Y28" s="6"/>
      <c r="Z28" s="7">
        <f t="shared" si="2"/>
        <v>0</v>
      </c>
      <c r="AA28" s="2" t="str">
        <f t="shared" si="3"/>
        <v/>
      </c>
    </row>
    <row r="29" spans="1:34" x14ac:dyDescent="0.2">
      <c r="A29" s="3"/>
      <c r="B29" s="59"/>
      <c r="C29" s="3"/>
      <c r="D29" s="3"/>
      <c r="E29" s="3"/>
      <c r="F29" s="3"/>
      <c r="G29" s="2"/>
      <c r="H29" s="2"/>
      <c r="I29" s="3">
        <v>12</v>
      </c>
      <c r="J29" s="3"/>
      <c r="K29" s="48"/>
      <c r="L29" s="39"/>
      <c r="M29" s="29"/>
      <c r="N29" s="15">
        <f t="shared" si="4"/>
        <v>0</v>
      </c>
      <c r="O29" s="15" t="str">
        <f t="shared" si="5"/>
        <v/>
      </c>
      <c r="P29" s="3"/>
      <c r="Q29" s="3"/>
      <c r="R29" s="3"/>
      <c r="S29" s="2"/>
      <c r="T29" s="2"/>
      <c r="U29" s="3">
        <v>12</v>
      </c>
      <c r="V29" s="3"/>
      <c r="W29" s="5"/>
      <c r="X29" s="5"/>
      <c r="Y29" s="6"/>
      <c r="Z29" s="7">
        <f t="shared" si="2"/>
        <v>0</v>
      </c>
      <c r="AA29" s="2" t="str">
        <f t="shared" si="3"/>
        <v/>
      </c>
    </row>
    <row r="30" spans="1:34" x14ac:dyDescent="0.2">
      <c r="A30" s="3"/>
      <c r="B30" s="60"/>
      <c r="C30" s="9"/>
      <c r="D30" s="9"/>
      <c r="E30" s="3"/>
      <c r="F30" s="3"/>
      <c r="G30" s="2"/>
      <c r="H30" s="2"/>
      <c r="I30" s="3">
        <v>13</v>
      </c>
      <c r="J30" s="3"/>
      <c r="K30" s="48"/>
      <c r="L30" s="50"/>
      <c r="M30" s="29"/>
      <c r="N30" s="15">
        <f t="shared" si="4"/>
        <v>0</v>
      </c>
      <c r="O30" s="15" t="str">
        <f t="shared" si="5"/>
        <v/>
      </c>
      <c r="P30" s="3"/>
      <c r="Q30" s="3"/>
      <c r="R30" s="3"/>
      <c r="S30" s="2"/>
      <c r="T30" s="2"/>
      <c r="U30" s="3">
        <v>13</v>
      </c>
      <c r="V30" s="3"/>
      <c r="W30" s="5"/>
      <c r="X30" s="5"/>
      <c r="Y30" s="6"/>
      <c r="Z30" s="7">
        <f t="shared" si="2"/>
        <v>0</v>
      </c>
      <c r="AA30" s="2" t="str">
        <f t="shared" si="3"/>
        <v/>
      </c>
    </row>
    <row r="31" spans="1:34" x14ac:dyDescent="0.2">
      <c r="A31" s="3"/>
      <c r="B31" s="60"/>
      <c r="C31" s="9"/>
      <c r="D31" s="9"/>
      <c r="E31" s="3"/>
      <c r="F31" s="3"/>
      <c r="G31" s="2"/>
      <c r="H31" s="2"/>
      <c r="I31" s="3">
        <v>14</v>
      </c>
      <c r="J31" s="3"/>
      <c r="K31" s="48"/>
      <c r="L31" s="50"/>
      <c r="M31" s="29"/>
      <c r="N31" s="15">
        <f t="shared" si="4"/>
        <v>0</v>
      </c>
      <c r="O31" s="15" t="str">
        <f>IF(M31=N31,"",M31-N31)</f>
        <v/>
      </c>
      <c r="P31" s="3"/>
      <c r="Q31" s="3"/>
      <c r="R31" s="3"/>
      <c r="S31" s="2"/>
      <c r="T31" s="2"/>
      <c r="U31" s="3">
        <v>14</v>
      </c>
      <c r="V31" s="3"/>
      <c r="W31" s="5"/>
      <c r="X31" s="5"/>
      <c r="Y31" s="6"/>
      <c r="Z31" s="7">
        <f t="shared" si="2"/>
        <v>0</v>
      </c>
      <c r="AA31" s="2" t="str">
        <f t="shared" si="3"/>
        <v/>
      </c>
    </row>
    <row r="32" spans="1:34" x14ac:dyDescent="0.2">
      <c r="A32" s="3"/>
      <c r="B32" s="60"/>
      <c r="C32" s="9"/>
      <c r="D32" s="9"/>
      <c r="E32" s="3"/>
      <c r="F32" s="3"/>
      <c r="G32" s="2"/>
      <c r="H32" s="2"/>
      <c r="I32" s="3">
        <v>15</v>
      </c>
      <c r="J32" s="3"/>
      <c r="K32" s="48"/>
      <c r="L32" s="50"/>
      <c r="M32" s="29"/>
      <c r="N32" s="15">
        <f t="shared" si="4"/>
        <v>0</v>
      </c>
      <c r="O32" s="15" t="str">
        <f>IF(M32=N32,"",M32-N32)</f>
        <v/>
      </c>
      <c r="P32" s="3"/>
      <c r="Q32" s="3"/>
      <c r="R32" s="3"/>
      <c r="S32" s="2"/>
      <c r="T32" s="2"/>
      <c r="U32" s="3">
        <v>15</v>
      </c>
      <c r="V32" s="3"/>
      <c r="W32" s="5"/>
      <c r="X32" s="8"/>
      <c r="Y32" s="6"/>
      <c r="Z32" s="7">
        <f t="shared" si="2"/>
        <v>0</v>
      </c>
      <c r="AA32" s="2" t="str">
        <f t="shared" si="3"/>
        <v/>
      </c>
    </row>
    <row r="33" spans="1:29" x14ac:dyDescent="0.2">
      <c r="A33" s="249"/>
      <c r="B33" s="249"/>
      <c r="C33" s="10" t="s">
        <v>22</v>
      </c>
      <c r="D33" s="3" t="s">
        <v>6</v>
      </c>
      <c r="E33" s="3"/>
      <c r="F33" s="11">
        <f>I33-N34</f>
        <v>0</v>
      </c>
      <c r="G33" s="12"/>
      <c r="H33" s="12"/>
      <c r="I33" s="3">
        <f>SUM(I36:I275)</f>
        <v>246</v>
      </c>
      <c r="J33" s="3"/>
      <c r="K33" s="53"/>
      <c r="L33" s="13"/>
      <c r="M33" s="15">
        <f>SUM(M18:M32)</f>
        <v>170</v>
      </c>
      <c r="N33" s="30">
        <f>SUM(N18:N32)</f>
        <v>166</v>
      </c>
      <c r="O33" s="30">
        <f>SUM(O18:O32)</f>
        <v>4</v>
      </c>
      <c r="P33" s="3" t="s">
        <v>6</v>
      </c>
      <c r="Q33" s="3"/>
      <c r="R33" s="14">
        <f>U33-Z33</f>
        <v>0</v>
      </c>
      <c r="S33" s="12"/>
      <c r="T33" s="12"/>
      <c r="U33" s="13">
        <f>SUM(U36:U275)</f>
        <v>30</v>
      </c>
      <c r="V33" s="13"/>
      <c r="W33" s="13"/>
      <c r="X33" s="13"/>
      <c r="Y33" s="15">
        <f>SUM(Y2:Y32)</f>
        <v>30</v>
      </c>
      <c r="Z33" s="16">
        <f>SUM(Z2:Z32)</f>
        <v>30</v>
      </c>
      <c r="AA33" s="2"/>
    </row>
    <row r="34" spans="1:29" x14ac:dyDescent="0.2">
      <c r="A34" s="3"/>
      <c r="B34" s="59"/>
      <c r="C34" s="10" t="s">
        <v>23</v>
      </c>
      <c r="D34" s="3"/>
      <c r="E34" s="3"/>
      <c r="F34" s="3"/>
      <c r="G34" s="2"/>
      <c r="H34" s="2"/>
      <c r="I34" s="3"/>
      <c r="J34" s="3"/>
      <c r="K34" s="52"/>
      <c r="L34" s="17" t="s">
        <v>7</v>
      </c>
      <c r="M34" s="31">
        <f>M17+M33</f>
        <v>250</v>
      </c>
      <c r="N34" s="32">
        <f>N17+N33</f>
        <v>246</v>
      </c>
      <c r="O34" s="32">
        <f>O17+O33</f>
        <v>4</v>
      </c>
      <c r="P34" s="3"/>
      <c r="Q34" s="3"/>
      <c r="R34" s="3"/>
      <c r="S34" s="2"/>
      <c r="T34" s="2"/>
      <c r="U34" s="3"/>
      <c r="V34" s="3"/>
      <c r="W34" s="3"/>
      <c r="X34" s="3"/>
      <c r="Y34" s="3"/>
      <c r="Z34" s="3"/>
      <c r="AA34" s="3"/>
    </row>
    <row r="35" spans="1:29" ht="27.75" customHeight="1" x14ac:dyDescent="0.2">
      <c r="A35" s="18" t="s">
        <v>8</v>
      </c>
      <c r="B35" s="61" t="s">
        <v>9</v>
      </c>
      <c r="C35" s="19" t="s">
        <v>10</v>
      </c>
      <c r="D35" s="19" t="s">
        <v>11</v>
      </c>
      <c r="E35" s="19"/>
      <c r="F35" s="19" t="s">
        <v>12</v>
      </c>
      <c r="G35" s="26" t="s">
        <v>13</v>
      </c>
      <c r="H35" s="26" t="s">
        <v>14</v>
      </c>
      <c r="I35" s="18" t="s">
        <v>15</v>
      </c>
      <c r="J35" s="46"/>
      <c r="K35" s="41" t="s">
        <v>16</v>
      </c>
      <c r="L35" s="51" t="s">
        <v>17</v>
      </c>
      <c r="M35" s="251" t="s">
        <v>18</v>
      </c>
      <c r="N35" s="252"/>
      <c r="O35" s="253"/>
      <c r="P35" s="19" t="s">
        <v>11</v>
      </c>
      <c r="Q35" s="19"/>
      <c r="R35" s="19" t="s">
        <v>12</v>
      </c>
      <c r="S35" s="20" t="s">
        <v>13</v>
      </c>
      <c r="T35" s="20" t="s">
        <v>14</v>
      </c>
      <c r="U35" s="18" t="s">
        <v>15</v>
      </c>
      <c r="V35" s="18"/>
      <c r="W35" s="19" t="s">
        <v>16</v>
      </c>
      <c r="X35" s="19" t="s">
        <v>17</v>
      </c>
      <c r="Y35" s="250" t="s">
        <v>18</v>
      </c>
      <c r="Z35" s="250"/>
      <c r="AA35" s="250"/>
      <c r="AB35" s="21"/>
      <c r="AC35" s="21"/>
    </row>
    <row r="36" spans="1:29" s="174" customFormat="1" ht="15.75" x14ac:dyDescent="0.2">
      <c r="A36" s="162">
        <v>1</v>
      </c>
      <c r="B36" s="163" t="s">
        <v>19</v>
      </c>
      <c r="C36" s="164">
        <v>44113</v>
      </c>
      <c r="D36" s="165">
        <v>0.6875</v>
      </c>
      <c r="E36" s="166"/>
      <c r="F36" s="167" t="str">
        <f>IF(I36&lt;&gt;0,D36+H36,"")</f>
        <v/>
      </c>
      <c r="G36" s="167">
        <v>3.125E-2</v>
      </c>
      <c r="H36" s="167">
        <f>G36*I36</f>
        <v>0</v>
      </c>
      <c r="I36" s="168"/>
      <c r="J36" s="169"/>
      <c r="K36" s="170" t="s">
        <v>75</v>
      </c>
      <c r="L36" s="171"/>
      <c r="M36" s="248"/>
      <c r="N36" s="245"/>
      <c r="O36" s="246"/>
      <c r="P36" s="165"/>
      <c r="Q36" s="166" t="str">
        <f t="shared" ref="Q36:Q99" si="6">IF(U36&lt;&gt;0,"-","")</f>
        <v/>
      </c>
      <c r="R36" s="167" t="str">
        <f t="shared" ref="R36:R99" si="7">IF(U36&lt;&gt;0,P36+T36,"")</f>
        <v/>
      </c>
      <c r="S36" s="167">
        <v>3.125E-2</v>
      </c>
      <c r="T36" s="167">
        <f t="shared" ref="T36:T99" si="8">S36*U36</f>
        <v>0</v>
      </c>
      <c r="U36" s="168"/>
      <c r="V36" s="162"/>
      <c r="W36" s="172"/>
      <c r="X36" s="172"/>
      <c r="Y36" s="247"/>
      <c r="Z36" s="247"/>
      <c r="AA36" s="247"/>
      <c r="AB36" s="173" t="str">
        <f t="shared" ref="AB36:AB99" si="9">L36&amp;X36</f>
        <v/>
      </c>
      <c r="AC36" s="173">
        <f t="shared" ref="AC36:AC99" si="10">I36+U36</f>
        <v>0</v>
      </c>
    </row>
    <row r="37" spans="1:29" s="174" customFormat="1" ht="15.75" x14ac:dyDescent="0.2">
      <c r="A37" s="162">
        <f t="shared" ref="A37:A50" si="11">A36</f>
        <v>1</v>
      </c>
      <c r="B37" s="163" t="s">
        <v>19</v>
      </c>
      <c r="C37" s="175">
        <f>C36</f>
        <v>44113</v>
      </c>
      <c r="D37" s="165"/>
      <c r="E37" s="166"/>
      <c r="F37" s="167" t="str">
        <f t="shared" ref="F37:F99" si="12">IF(I37&lt;&gt;0,D37+H37,"")</f>
        <v/>
      </c>
      <c r="G37" s="167">
        <v>3.125E-2</v>
      </c>
      <c r="H37" s="167">
        <f t="shared" ref="H37:H99" si="13">G37*I37</f>
        <v>0</v>
      </c>
      <c r="I37" s="168"/>
      <c r="J37" s="169"/>
      <c r="K37" s="170"/>
      <c r="L37" s="171"/>
      <c r="M37" s="247"/>
      <c r="N37" s="247"/>
      <c r="O37" s="247"/>
      <c r="P37" s="165"/>
      <c r="Q37" s="166" t="str">
        <f t="shared" si="6"/>
        <v/>
      </c>
      <c r="R37" s="167" t="str">
        <f t="shared" si="7"/>
        <v/>
      </c>
      <c r="S37" s="167">
        <v>3.125E-2</v>
      </c>
      <c r="T37" s="167">
        <f t="shared" si="8"/>
        <v>0</v>
      </c>
      <c r="U37" s="168"/>
      <c r="V37" s="162"/>
      <c r="W37" s="176"/>
      <c r="X37" s="176"/>
      <c r="Y37" s="247"/>
      <c r="Z37" s="247"/>
      <c r="AA37" s="247"/>
      <c r="AB37" s="173" t="str">
        <f t="shared" si="9"/>
        <v/>
      </c>
      <c r="AC37" s="173">
        <f t="shared" si="10"/>
        <v>0</v>
      </c>
    </row>
    <row r="38" spans="1:29" s="174" customFormat="1" ht="15.75" x14ac:dyDescent="0.2">
      <c r="A38" s="162">
        <f t="shared" si="11"/>
        <v>1</v>
      </c>
      <c r="B38" s="163" t="s">
        <v>19</v>
      </c>
      <c r="C38" s="175">
        <f>C37</f>
        <v>44113</v>
      </c>
      <c r="D38" s="165"/>
      <c r="E38" s="166" t="str">
        <f t="shared" ref="E38:E99" si="14">IF(I38&lt;&gt;0,"-","")</f>
        <v/>
      </c>
      <c r="F38" s="167" t="str">
        <f t="shared" si="12"/>
        <v/>
      </c>
      <c r="G38" s="167">
        <v>3.125E-2</v>
      </c>
      <c r="H38" s="167">
        <f t="shared" si="13"/>
        <v>0</v>
      </c>
      <c r="I38" s="168"/>
      <c r="J38" s="169"/>
      <c r="K38" s="170"/>
      <c r="L38" s="171"/>
      <c r="M38" s="247"/>
      <c r="N38" s="247"/>
      <c r="O38" s="247"/>
      <c r="P38" s="165"/>
      <c r="Q38" s="166" t="str">
        <f t="shared" si="6"/>
        <v/>
      </c>
      <c r="R38" s="167" t="str">
        <f t="shared" si="7"/>
        <v/>
      </c>
      <c r="S38" s="167">
        <v>3.125E-2</v>
      </c>
      <c r="T38" s="167">
        <f t="shared" si="8"/>
        <v>0</v>
      </c>
      <c r="U38" s="168"/>
      <c r="V38" s="162"/>
      <c r="W38" s="176"/>
      <c r="X38" s="176"/>
      <c r="Y38" s="247"/>
      <c r="Z38" s="247"/>
      <c r="AA38" s="247"/>
      <c r="AB38" s="173" t="str">
        <f t="shared" si="9"/>
        <v/>
      </c>
      <c r="AC38" s="173">
        <f t="shared" si="10"/>
        <v>0</v>
      </c>
    </row>
    <row r="39" spans="1:29" s="174" customFormat="1" ht="15.75" x14ac:dyDescent="0.2">
      <c r="A39" s="162">
        <f t="shared" si="11"/>
        <v>1</v>
      </c>
      <c r="B39" s="163" t="s">
        <v>19</v>
      </c>
      <c r="C39" s="175">
        <f>C38</f>
        <v>44113</v>
      </c>
      <c r="D39" s="165"/>
      <c r="E39" s="166" t="str">
        <f t="shared" si="14"/>
        <v/>
      </c>
      <c r="F39" s="167" t="str">
        <f t="shared" si="12"/>
        <v/>
      </c>
      <c r="G39" s="167">
        <v>3.125E-2</v>
      </c>
      <c r="H39" s="167">
        <f t="shared" si="13"/>
        <v>0</v>
      </c>
      <c r="I39" s="168"/>
      <c r="J39" s="169"/>
      <c r="K39" s="170"/>
      <c r="L39" s="171"/>
      <c r="M39" s="247"/>
      <c r="N39" s="247"/>
      <c r="O39" s="247"/>
      <c r="P39" s="165"/>
      <c r="Q39" s="166" t="str">
        <f t="shared" si="6"/>
        <v/>
      </c>
      <c r="R39" s="167" t="str">
        <f t="shared" si="7"/>
        <v/>
      </c>
      <c r="S39" s="167">
        <v>3.125E-2</v>
      </c>
      <c r="T39" s="167">
        <f t="shared" si="8"/>
        <v>0</v>
      </c>
      <c r="U39" s="168"/>
      <c r="V39" s="162"/>
      <c r="W39" s="176"/>
      <c r="X39" s="176"/>
      <c r="Y39" s="247"/>
      <c r="Z39" s="247"/>
      <c r="AA39" s="247"/>
      <c r="AB39" s="173" t="str">
        <f t="shared" si="9"/>
        <v/>
      </c>
      <c r="AC39" s="173">
        <f t="shared" si="10"/>
        <v>0</v>
      </c>
    </row>
    <row r="40" spans="1:29" s="174" customFormat="1" ht="15.75" x14ac:dyDescent="0.2">
      <c r="A40" s="162">
        <f t="shared" si="11"/>
        <v>1</v>
      </c>
      <c r="B40" s="163" t="s">
        <v>19</v>
      </c>
      <c r="C40" s="175">
        <f>C39</f>
        <v>44113</v>
      </c>
      <c r="D40" s="165"/>
      <c r="E40" s="166" t="str">
        <f t="shared" si="14"/>
        <v/>
      </c>
      <c r="F40" s="167" t="str">
        <f t="shared" si="12"/>
        <v/>
      </c>
      <c r="G40" s="167">
        <v>3.125E-2</v>
      </c>
      <c r="H40" s="167">
        <f t="shared" ref="H40:H45" si="15">G40*I40</f>
        <v>0</v>
      </c>
      <c r="I40" s="168"/>
      <c r="J40" s="169"/>
      <c r="K40" s="170"/>
      <c r="L40" s="171"/>
      <c r="M40" s="247"/>
      <c r="N40" s="247"/>
      <c r="O40" s="247"/>
      <c r="P40" s="165"/>
      <c r="Q40" s="166" t="str">
        <f t="shared" si="6"/>
        <v/>
      </c>
      <c r="R40" s="167" t="str">
        <f t="shared" si="7"/>
        <v/>
      </c>
      <c r="S40" s="167">
        <v>3.125E-2</v>
      </c>
      <c r="T40" s="167">
        <f t="shared" si="8"/>
        <v>0</v>
      </c>
      <c r="U40" s="168"/>
      <c r="V40" s="162"/>
      <c r="W40" s="176"/>
      <c r="X40" s="176"/>
      <c r="Y40" s="247"/>
      <c r="Z40" s="247"/>
      <c r="AA40" s="247"/>
      <c r="AB40" s="173" t="str">
        <f t="shared" si="9"/>
        <v/>
      </c>
      <c r="AC40" s="173">
        <f t="shared" si="10"/>
        <v>0</v>
      </c>
    </row>
    <row r="41" spans="1:29" s="174" customFormat="1" ht="15.75" x14ac:dyDescent="0.2">
      <c r="A41" s="162">
        <f t="shared" si="11"/>
        <v>1</v>
      </c>
      <c r="B41" s="163" t="s">
        <v>20</v>
      </c>
      <c r="C41" s="175">
        <f>C40+1</f>
        <v>44114</v>
      </c>
      <c r="D41" s="165"/>
      <c r="E41" s="166"/>
      <c r="F41" s="167" t="str">
        <f t="shared" si="12"/>
        <v/>
      </c>
      <c r="G41" s="167">
        <v>3.125E-2</v>
      </c>
      <c r="H41" s="167">
        <f t="shared" si="15"/>
        <v>0</v>
      </c>
      <c r="I41" s="168"/>
      <c r="J41" s="169"/>
      <c r="K41" s="177"/>
      <c r="L41" s="171"/>
      <c r="M41" s="248"/>
      <c r="N41" s="245"/>
      <c r="O41" s="246"/>
      <c r="P41" s="165"/>
      <c r="Q41" s="166" t="str">
        <f t="shared" si="6"/>
        <v/>
      </c>
      <c r="R41" s="167" t="str">
        <f t="shared" si="7"/>
        <v/>
      </c>
      <c r="S41" s="167">
        <v>3.125E-2</v>
      </c>
      <c r="T41" s="167">
        <f t="shared" si="8"/>
        <v>0</v>
      </c>
      <c r="U41" s="168"/>
      <c r="V41" s="162"/>
      <c r="W41" s="172"/>
      <c r="X41" s="172"/>
      <c r="Y41" s="247"/>
      <c r="Z41" s="247"/>
      <c r="AA41" s="247"/>
      <c r="AB41" s="173" t="str">
        <f t="shared" si="9"/>
        <v/>
      </c>
      <c r="AC41" s="173">
        <f t="shared" si="10"/>
        <v>0</v>
      </c>
    </row>
    <row r="42" spans="1:29" s="174" customFormat="1" ht="15.75" x14ac:dyDescent="0.2">
      <c r="A42" s="162">
        <f t="shared" si="11"/>
        <v>1</v>
      </c>
      <c r="B42" s="163" t="s">
        <v>20</v>
      </c>
      <c r="C42" s="175">
        <f>C41</f>
        <v>44114</v>
      </c>
      <c r="D42" s="165"/>
      <c r="E42" s="166"/>
      <c r="F42" s="167" t="str">
        <f t="shared" si="12"/>
        <v/>
      </c>
      <c r="G42" s="167">
        <v>3.125E-2</v>
      </c>
      <c r="H42" s="167">
        <f t="shared" si="15"/>
        <v>0</v>
      </c>
      <c r="I42" s="168"/>
      <c r="J42" s="169"/>
      <c r="K42" s="177"/>
      <c r="L42" s="171"/>
      <c r="M42" s="248"/>
      <c r="N42" s="245"/>
      <c r="O42" s="246"/>
      <c r="P42" s="165"/>
      <c r="Q42" s="166" t="str">
        <f t="shared" si="6"/>
        <v/>
      </c>
      <c r="R42" s="167" t="str">
        <f t="shared" si="7"/>
        <v/>
      </c>
      <c r="S42" s="167">
        <v>3.125E-2</v>
      </c>
      <c r="T42" s="167">
        <f t="shared" si="8"/>
        <v>0</v>
      </c>
      <c r="U42" s="168"/>
      <c r="V42" s="162"/>
      <c r="W42" s="172"/>
      <c r="X42" s="172"/>
      <c r="Y42" s="247"/>
      <c r="Z42" s="247"/>
      <c r="AA42" s="247"/>
      <c r="AB42" s="173" t="str">
        <f t="shared" si="9"/>
        <v/>
      </c>
      <c r="AC42" s="173">
        <f t="shared" si="10"/>
        <v>0</v>
      </c>
    </row>
    <row r="43" spans="1:29" s="174" customFormat="1" ht="15.75" x14ac:dyDescent="0.2">
      <c r="A43" s="162">
        <f t="shared" si="11"/>
        <v>1</v>
      </c>
      <c r="B43" s="163" t="s">
        <v>20</v>
      </c>
      <c r="C43" s="175">
        <f>C42</f>
        <v>44114</v>
      </c>
      <c r="D43" s="165"/>
      <c r="E43" s="166" t="str">
        <f t="shared" si="14"/>
        <v/>
      </c>
      <c r="F43" s="167" t="str">
        <f t="shared" si="12"/>
        <v/>
      </c>
      <c r="G43" s="167">
        <v>3.125E-2</v>
      </c>
      <c r="H43" s="167">
        <f t="shared" si="15"/>
        <v>0</v>
      </c>
      <c r="I43" s="168"/>
      <c r="J43" s="169"/>
      <c r="K43" s="170"/>
      <c r="L43" s="171"/>
      <c r="M43" s="248"/>
      <c r="N43" s="245"/>
      <c r="O43" s="246"/>
      <c r="P43" s="165"/>
      <c r="Q43" s="166" t="str">
        <f t="shared" si="6"/>
        <v/>
      </c>
      <c r="R43" s="167" t="str">
        <f t="shared" si="7"/>
        <v/>
      </c>
      <c r="S43" s="167">
        <v>3.125E-2</v>
      </c>
      <c r="T43" s="167">
        <f t="shared" si="8"/>
        <v>0</v>
      </c>
      <c r="U43" s="168"/>
      <c r="V43" s="162"/>
      <c r="W43" s="176"/>
      <c r="X43" s="176"/>
      <c r="Y43" s="247"/>
      <c r="Z43" s="247"/>
      <c r="AA43" s="247"/>
      <c r="AB43" s="173" t="str">
        <f t="shared" si="9"/>
        <v/>
      </c>
      <c r="AC43" s="173">
        <f t="shared" si="10"/>
        <v>0</v>
      </c>
    </row>
    <row r="44" spans="1:29" s="174" customFormat="1" ht="15.75" x14ac:dyDescent="0.2">
      <c r="A44" s="162">
        <f t="shared" si="11"/>
        <v>1</v>
      </c>
      <c r="B44" s="163" t="s">
        <v>20</v>
      </c>
      <c r="C44" s="175">
        <f>C43</f>
        <v>44114</v>
      </c>
      <c r="D44" s="165"/>
      <c r="E44" s="166" t="str">
        <f t="shared" si="14"/>
        <v/>
      </c>
      <c r="F44" s="167" t="str">
        <f t="shared" si="12"/>
        <v/>
      </c>
      <c r="G44" s="167">
        <v>3.125E-2</v>
      </c>
      <c r="H44" s="167">
        <f t="shared" si="15"/>
        <v>0</v>
      </c>
      <c r="I44" s="168"/>
      <c r="J44" s="169"/>
      <c r="K44" s="170"/>
      <c r="L44" s="171"/>
      <c r="M44" s="247"/>
      <c r="N44" s="247"/>
      <c r="O44" s="247"/>
      <c r="P44" s="165"/>
      <c r="Q44" s="166" t="str">
        <f t="shared" si="6"/>
        <v/>
      </c>
      <c r="R44" s="167" t="str">
        <f t="shared" si="7"/>
        <v/>
      </c>
      <c r="S44" s="167">
        <v>3.125E-2</v>
      </c>
      <c r="T44" s="167">
        <f t="shared" si="8"/>
        <v>0</v>
      </c>
      <c r="U44" s="168"/>
      <c r="V44" s="162"/>
      <c r="W44" s="176"/>
      <c r="X44" s="176"/>
      <c r="Y44" s="247"/>
      <c r="Z44" s="247"/>
      <c r="AA44" s="247"/>
      <c r="AB44" s="173" t="str">
        <f t="shared" si="9"/>
        <v/>
      </c>
      <c r="AC44" s="173">
        <f t="shared" si="10"/>
        <v>0</v>
      </c>
    </row>
    <row r="45" spans="1:29" s="174" customFormat="1" ht="15.75" x14ac:dyDescent="0.2">
      <c r="A45" s="162">
        <f t="shared" si="11"/>
        <v>1</v>
      </c>
      <c r="B45" s="163" t="s">
        <v>49</v>
      </c>
      <c r="C45" s="175">
        <f>C44</f>
        <v>44114</v>
      </c>
      <c r="D45" s="165"/>
      <c r="E45" s="166"/>
      <c r="F45" s="167"/>
      <c r="G45" s="167">
        <v>3.125E-2</v>
      </c>
      <c r="H45" s="167">
        <f t="shared" si="15"/>
        <v>0</v>
      </c>
      <c r="I45" s="168"/>
      <c r="J45" s="169"/>
      <c r="K45" s="170"/>
      <c r="L45" s="171"/>
      <c r="M45" s="247"/>
      <c r="N45" s="247"/>
      <c r="O45" s="247"/>
      <c r="P45" s="165"/>
      <c r="Q45" s="166" t="str">
        <f t="shared" si="6"/>
        <v/>
      </c>
      <c r="R45" s="167" t="str">
        <f t="shared" si="7"/>
        <v/>
      </c>
      <c r="S45" s="167">
        <v>3.125E-2</v>
      </c>
      <c r="T45" s="167">
        <f t="shared" si="8"/>
        <v>0</v>
      </c>
      <c r="U45" s="168"/>
      <c r="V45" s="162"/>
      <c r="W45" s="176"/>
      <c r="X45" s="176"/>
      <c r="Y45" s="247"/>
      <c r="Z45" s="247"/>
      <c r="AA45" s="247"/>
      <c r="AB45" s="173" t="str">
        <f t="shared" si="9"/>
        <v/>
      </c>
      <c r="AC45" s="173">
        <f t="shared" si="10"/>
        <v>0</v>
      </c>
    </row>
    <row r="46" spans="1:29" s="174" customFormat="1" ht="15.75" x14ac:dyDescent="0.2">
      <c r="A46" s="162">
        <f t="shared" si="11"/>
        <v>1</v>
      </c>
      <c r="B46" s="163" t="s">
        <v>21</v>
      </c>
      <c r="C46" s="175">
        <f>C45+1</f>
        <v>44115</v>
      </c>
      <c r="D46" s="165"/>
      <c r="E46" s="166"/>
      <c r="F46" s="167"/>
      <c r="G46" s="167"/>
      <c r="H46" s="167"/>
      <c r="I46" s="168"/>
      <c r="J46" s="169"/>
      <c r="K46" s="170"/>
      <c r="L46" s="178"/>
      <c r="M46" s="248"/>
      <c r="N46" s="245"/>
      <c r="O46" s="246"/>
      <c r="P46" s="165"/>
      <c r="Q46" s="166" t="str">
        <f t="shared" si="6"/>
        <v/>
      </c>
      <c r="R46" s="167" t="str">
        <f t="shared" si="7"/>
        <v/>
      </c>
      <c r="S46" s="167">
        <v>3.125E-2</v>
      </c>
      <c r="T46" s="167">
        <f t="shared" si="8"/>
        <v>0</v>
      </c>
      <c r="U46" s="168"/>
      <c r="V46" s="162"/>
      <c r="W46" s="172"/>
      <c r="X46" s="172"/>
      <c r="Y46" s="247"/>
      <c r="Z46" s="247"/>
      <c r="AA46" s="247"/>
      <c r="AB46" s="173" t="str">
        <f t="shared" si="9"/>
        <v/>
      </c>
      <c r="AC46" s="173">
        <f t="shared" si="10"/>
        <v>0</v>
      </c>
    </row>
    <row r="47" spans="1:29" s="174" customFormat="1" ht="15.75" x14ac:dyDescent="0.2">
      <c r="A47" s="162">
        <f t="shared" si="11"/>
        <v>1</v>
      </c>
      <c r="B47" s="163" t="s">
        <v>21</v>
      </c>
      <c r="C47" s="175">
        <f>C46</f>
        <v>44115</v>
      </c>
      <c r="D47" s="165"/>
      <c r="E47" s="166" t="str">
        <f t="shared" si="14"/>
        <v/>
      </c>
      <c r="F47" s="167" t="str">
        <f t="shared" si="12"/>
        <v/>
      </c>
      <c r="G47" s="167">
        <v>3.125E-2</v>
      </c>
      <c r="H47" s="167">
        <f t="shared" si="13"/>
        <v>0</v>
      </c>
      <c r="I47" s="168"/>
      <c r="J47" s="169"/>
      <c r="K47" s="170"/>
      <c r="L47" s="171"/>
      <c r="M47" s="248"/>
      <c r="N47" s="245"/>
      <c r="O47" s="246"/>
      <c r="P47" s="165"/>
      <c r="Q47" s="166" t="str">
        <f t="shared" si="6"/>
        <v/>
      </c>
      <c r="R47" s="167" t="str">
        <f t="shared" si="7"/>
        <v/>
      </c>
      <c r="S47" s="167">
        <v>3.125E-2</v>
      </c>
      <c r="T47" s="167">
        <f t="shared" si="8"/>
        <v>0</v>
      </c>
      <c r="U47" s="168"/>
      <c r="V47" s="162"/>
      <c r="W47" s="172"/>
      <c r="X47" s="172"/>
      <c r="Y47" s="247"/>
      <c r="Z47" s="247"/>
      <c r="AA47" s="247"/>
      <c r="AB47" s="173" t="str">
        <f t="shared" si="9"/>
        <v/>
      </c>
      <c r="AC47" s="173">
        <f t="shared" si="10"/>
        <v>0</v>
      </c>
    </row>
    <row r="48" spans="1:29" s="174" customFormat="1" ht="15.75" x14ac:dyDescent="0.2">
      <c r="A48" s="162">
        <f t="shared" si="11"/>
        <v>1</v>
      </c>
      <c r="B48" s="163" t="s">
        <v>21</v>
      </c>
      <c r="C48" s="175">
        <f>C47</f>
        <v>44115</v>
      </c>
      <c r="D48" s="165"/>
      <c r="E48" s="166" t="str">
        <f t="shared" si="14"/>
        <v/>
      </c>
      <c r="F48" s="167" t="str">
        <f t="shared" si="12"/>
        <v/>
      </c>
      <c r="G48" s="167">
        <v>3.125E-2</v>
      </c>
      <c r="H48" s="167">
        <f t="shared" si="13"/>
        <v>0</v>
      </c>
      <c r="I48" s="168"/>
      <c r="J48" s="169"/>
      <c r="K48" s="170"/>
      <c r="L48" s="171"/>
      <c r="M48" s="247"/>
      <c r="N48" s="247"/>
      <c r="O48" s="247"/>
      <c r="P48" s="165"/>
      <c r="Q48" s="166" t="str">
        <f t="shared" si="6"/>
        <v/>
      </c>
      <c r="R48" s="167" t="str">
        <f t="shared" si="7"/>
        <v/>
      </c>
      <c r="S48" s="167">
        <v>3.125E-2</v>
      </c>
      <c r="T48" s="167">
        <f t="shared" si="8"/>
        <v>0</v>
      </c>
      <c r="U48" s="168"/>
      <c r="V48" s="162"/>
      <c r="W48" s="176"/>
      <c r="X48" s="176"/>
      <c r="Y48" s="247"/>
      <c r="Z48" s="247"/>
      <c r="AA48" s="247"/>
      <c r="AB48" s="173" t="str">
        <f t="shared" si="9"/>
        <v/>
      </c>
      <c r="AC48" s="173">
        <f t="shared" si="10"/>
        <v>0</v>
      </c>
    </row>
    <row r="49" spans="1:29" s="174" customFormat="1" ht="15.75" x14ac:dyDescent="0.2">
      <c r="A49" s="162">
        <f t="shared" si="11"/>
        <v>1</v>
      </c>
      <c r="B49" s="163" t="s">
        <v>50</v>
      </c>
      <c r="C49" s="175">
        <f>C48</f>
        <v>44115</v>
      </c>
      <c r="D49" s="165"/>
      <c r="E49" s="166" t="str">
        <f t="shared" si="14"/>
        <v/>
      </c>
      <c r="F49" s="167" t="str">
        <f t="shared" si="12"/>
        <v/>
      </c>
      <c r="G49" s="167">
        <v>3.125E-2</v>
      </c>
      <c r="H49" s="167">
        <f t="shared" si="13"/>
        <v>0</v>
      </c>
      <c r="I49" s="168"/>
      <c r="J49" s="169"/>
      <c r="K49" s="170"/>
      <c r="L49" s="171"/>
      <c r="M49" s="247"/>
      <c r="N49" s="247"/>
      <c r="O49" s="247"/>
      <c r="P49" s="165"/>
      <c r="Q49" s="166" t="str">
        <f t="shared" si="6"/>
        <v/>
      </c>
      <c r="R49" s="167" t="str">
        <f t="shared" si="7"/>
        <v/>
      </c>
      <c r="S49" s="167">
        <v>3.125E-2</v>
      </c>
      <c r="T49" s="167">
        <f t="shared" si="8"/>
        <v>0</v>
      </c>
      <c r="U49" s="168"/>
      <c r="V49" s="162"/>
      <c r="W49" s="176"/>
      <c r="X49" s="176"/>
      <c r="Y49" s="247"/>
      <c r="Z49" s="247"/>
      <c r="AA49" s="247"/>
      <c r="AB49" s="173" t="str">
        <f t="shared" si="9"/>
        <v/>
      </c>
      <c r="AC49" s="173">
        <f t="shared" si="10"/>
        <v>0</v>
      </c>
    </row>
    <row r="50" spans="1:29" s="174" customFormat="1" ht="15.75" x14ac:dyDescent="0.2">
      <c r="A50" s="162">
        <f t="shared" si="11"/>
        <v>1</v>
      </c>
      <c r="B50" s="163" t="s">
        <v>50</v>
      </c>
      <c r="C50" s="175">
        <f>C49</f>
        <v>44115</v>
      </c>
      <c r="D50" s="165"/>
      <c r="E50" s="166" t="str">
        <f t="shared" si="14"/>
        <v/>
      </c>
      <c r="F50" s="167" t="str">
        <f t="shared" si="12"/>
        <v/>
      </c>
      <c r="G50" s="167">
        <v>3.125E-2</v>
      </c>
      <c r="H50" s="167">
        <f t="shared" si="13"/>
        <v>0</v>
      </c>
      <c r="I50" s="168"/>
      <c r="J50" s="169"/>
      <c r="K50" s="170"/>
      <c r="L50" s="171"/>
      <c r="M50" s="247"/>
      <c r="N50" s="247"/>
      <c r="O50" s="247"/>
      <c r="P50" s="165"/>
      <c r="Q50" s="166" t="str">
        <f t="shared" si="6"/>
        <v/>
      </c>
      <c r="R50" s="167" t="str">
        <f t="shared" si="7"/>
        <v/>
      </c>
      <c r="S50" s="167">
        <v>3.125E-2</v>
      </c>
      <c r="T50" s="167">
        <f t="shared" si="8"/>
        <v>0</v>
      </c>
      <c r="U50" s="168"/>
      <c r="V50" s="162"/>
      <c r="W50" s="176"/>
      <c r="X50" s="176"/>
      <c r="Y50" s="247"/>
      <c r="Z50" s="247"/>
      <c r="AA50" s="247"/>
      <c r="AB50" s="173" t="str">
        <f t="shared" si="9"/>
        <v/>
      </c>
      <c r="AC50" s="173">
        <f t="shared" si="10"/>
        <v>0</v>
      </c>
    </row>
    <row r="51" spans="1:29" s="174" customFormat="1" ht="22.5" x14ac:dyDescent="0.2">
      <c r="A51" s="162">
        <v>2</v>
      </c>
      <c r="B51" s="163" t="s">
        <v>19</v>
      </c>
      <c r="C51" s="164">
        <f>C36+7</f>
        <v>44120</v>
      </c>
      <c r="D51" s="165">
        <v>0.6875</v>
      </c>
      <c r="E51" s="166" t="str">
        <f>IF(I51&lt;&gt;0,"-","")</f>
        <v>-</v>
      </c>
      <c r="F51" s="167">
        <f>IF(I51&lt;&gt;0,D51+H51,"")</f>
        <v>0.78125</v>
      </c>
      <c r="G51" s="167">
        <v>3.125E-2</v>
      </c>
      <c r="H51" s="167">
        <f>G51*I51</f>
        <v>9.375E-2</v>
      </c>
      <c r="I51" s="168">
        <v>3</v>
      </c>
      <c r="J51" s="169"/>
      <c r="K51" s="170" t="s">
        <v>67</v>
      </c>
      <c r="L51" s="179" t="s">
        <v>73</v>
      </c>
      <c r="M51" s="248" t="s">
        <v>146</v>
      </c>
      <c r="N51" s="245"/>
      <c r="O51" s="246"/>
      <c r="P51" s="165"/>
      <c r="Q51" s="166" t="str">
        <f t="shared" si="6"/>
        <v/>
      </c>
      <c r="R51" s="167" t="str">
        <f t="shared" si="7"/>
        <v/>
      </c>
      <c r="S51" s="167">
        <v>3.125E-2</v>
      </c>
      <c r="T51" s="167">
        <f t="shared" si="8"/>
        <v>0</v>
      </c>
      <c r="U51" s="168"/>
      <c r="V51" s="162"/>
      <c r="W51" s="172"/>
      <c r="X51" s="172"/>
      <c r="Y51" s="247"/>
      <c r="Z51" s="247"/>
      <c r="AA51" s="247"/>
      <c r="AB51" s="173" t="str">
        <f t="shared" si="9"/>
        <v>dr D. Koptiew</v>
      </c>
      <c r="AC51" s="173">
        <f>I66+U51</f>
        <v>2</v>
      </c>
    </row>
    <row r="52" spans="1:29" s="174" customFormat="1" ht="15.75" x14ac:dyDescent="0.2">
      <c r="A52" s="162">
        <f t="shared" ref="A52:A65" si="16">A51</f>
        <v>2</v>
      </c>
      <c r="B52" s="163" t="s">
        <v>19</v>
      </c>
      <c r="C52" s="175">
        <f>C51</f>
        <v>44120</v>
      </c>
      <c r="D52" s="165"/>
      <c r="E52" s="166" t="str">
        <f>IF(I52&lt;&gt;0,"-","")</f>
        <v/>
      </c>
      <c r="F52" s="167" t="str">
        <f>IF(I52&lt;&gt;0,D52+H52,"")</f>
        <v/>
      </c>
      <c r="G52" s="167">
        <v>3.125E-2</v>
      </c>
      <c r="H52" s="167">
        <f>G52*I52</f>
        <v>0</v>
      </c>
      <c r="I52" s="168"/>
      <c r="J52" s="169"/>
      <c r="K52" s="170"/>
      <c r="L52" s="171"/>
      <c r="M52" s="248"/>
      <c r="N52" s="245"/>
      <c r="O52" s="246"/>
      <c r="P52" s="165"/>
      <c r="Q52" s="166" t="str">
        <f t="shared" si="6"/>
        <v/>
      </c>
      <c r="R52" s="167" t="str">
        <f t="shared" si="7"/>
        <v/>
      </c>
      <c r="S52" s="167">
        <v>3.125E-2</v>
      </c>
      <c r="T52" s="167">
        <f t="shared" si="8"/>
        <v>0</v>
      </c>
      <c r="U52" s="168"/>
      <c r="V52" s="162"/>
      <c r="W52" s="176"/>
      <c r="X52" s="176"/>
      <c r="Y52" s="247"/>
      <c r="Z52" s="247"/>
      <c r="AA52" s="247"/>
      <c r="AB52" s="173" t="str">
        <f t="shared" si="9"/>
        <v/>
      </c>
      <c r="AC52" s="173">
        <f>I67+U52</f>
        <v>3</v>
      </c>
    </row>
    <row r="53" spans="1:29" s="174" customFormat="1" ht="15.75" x14ac:dyDescent="0.2">
      <c r="A53" s="162">
        <f t="shared" si="16"/>
        <v>2</v>
      </c>
      <c r="B53" s="163" t="s">
        <v>19</v>
      </c>
      <c r="C53" s="175">
        <f>C52</f>
        <v>44120</v>
      </c>
      <c r="D53" s="165"/>
      <c r="E53" s="166" t="str">
        <f>IF(I53&lt;&gt;0,"-","")</f>
        <v/>
      </c>
      <c r="F53" s="167" t="str">
        <f>IF(I53&lt;&gt;0,D53+H53,"")</f>
        <v/>
      </c>
      <c r="G53" s="167">
        <v>3.125E-2</v>
      </c>
      <c r="H53" s="167">
        <f>G53*I53</f>
        <v>0</v>
      </c>
      <c r="I53" s="168"/>
      <c r="J53" s="169"/>
      <c r="K53" s="170"/>
      <c r="L53" s="171"/>
      <c r="M53" s="247"/>
      <c r="N53" s="247"/>
      <c r="O53" s="247"/>
      <c r="P53" s="165"/>
      <c r="Q53" s="166" t="str">
        <f t="shared" si="6"/>
        <v/>
      </c>
      <c r="R53" s="167" t="str">
        <f t="shared" si="7"/>
        <v/>
      </c>
      <c r="S53" s="167">
        <v>3.125E-2</v>
      </c>
      <c r="T53" s="167">
        <f t="shared" si="8"/>
        <v>0</v>
      </c>
      <c r="U53" s="168"/>
      <c r="V53" s="162"/>
      <c r="W53" s="176"/>
      <c r="X53" s="176"/>
      <c r="Y53" s="247"/>
      <c r="Z53" s="247"/>
      <c r="AA53" s="247"/>
      <c r="AB53" s="173" t="str">
        <f t="shared" si="9"/>
        <v/>
      </c>
      <c r="AC53" s="173">
        <f t="shared" si="10"/>
        <v>0</v>
      </c>
    </row>
    <row r="54" spans="1:29" s="174" customFormat="1" ht="15.75" x14ac:dyDescent="0.2">
      <c r="A54" s="162">
        <f t="shared" si="16"/>
        <v>2</v>
      </c>
      <c r="B54" s="163" t="s">
        <v>19</v>
      </c>
      <c r="C54" s="175">
        <f>C53</f>
        <v>44120</v>
      </c>
      <c r="D54" s="165"/>
      <c r="E54" s="166" t="str">
        <f>IF(I54&lt;&gt;0,"-","")</f>
        <v/>
      </c>
      <c r="F54" s="167" t="str">
        <f>IF(I54&lt;&gt;0,D54+H54,"")</f>
        <v/>
      </c>
      <c r="G54" s="167">
        <v>3.125E-2</v>
      </c>
      <c r="H54" s="167">
        <f>G54*I54</f>
        <v>0</v>
      </c>
      <c r="I54" s="168"/>
      <c r="J54" s="169"/>
      <c r="K54" s="170"/>
      <c r="L54" s="171"/>
      <c r="M54" s="247"/>
      <c r="N54" s="247"/>
      <c r="O54" s="247"/>
      <c r="P54" s="165"/>
      <c r="Q54" s="166" t="str">
        <f t="shared" si="6"/>
        <v/>
      </c>
      <c r="R54" s="167" t="str">
        <f t="shared" si="7"/>
        <v/>
      </c>
      <c r="S54" s="167">
        <v>3.125E-2</v>
      </c>
      <c r="T54" s="167">
        <f t="shared" si="8"/>
        <v>0</v>
      </c>
      <c r="U54" s="168"/>
      <c r="V54" s="162"/>
      <c r="W54" s="176"/>
      <c r="X54" s="176"/>
      <c r="Y54" s="247"/>
      <c r="Z54" s="247"/>
      <c r="AA54" s="247"/>
      <c r="AB54" s="173" t="str">
        <f t="shared" si="9"/>
        <v/>
      </c>
      <c r="AC54" s="173">
        <f t="shared" si="10"/>
        <v>0</v>
      </c>
    </row>
    <row r="55" spans="1:29" s="174" customFormat="1" ht="15.75" x14ac:dyDescent="0.2">
      <c r="A55" s="162">
        <f t="shared" si="16"/>
        <v>2</v>
      </c>
      <c r="B55" s="163" t="s">
        <v>19</v>
      </c>
      <c r="C55" s="175">
        <f>C54</f>
        <v>44120</v>
      </c>
      <c r="D55" s="165"/>
      <c r="E55" s="166" t="str">
        <f t="shared" si="14"/>
        <v/>
      </c>
      <c r="F55" s="167" t="str">
        <f t="shared" si="12"/>
        <v/>
      </c>
      <c r="G55" s="167">
        <v>3.125E-2</v>
      </c>
      <c r="H55" s="167">
        <f t="shared" si="13"/>
        <v>0</v>
      </c>
      <c r="I55" s="168"/>
      <c r="J55" s="169"/>
      <c r="K55" s="170"/>
      <c r="L55" s="171"/>
      <c r="M55" s="247"/>
      <c r="N55" s="247"/>
      <c r="O55" s="247"/>
      <c r="P55" s="165"/>
      <c r="Q55" s="166" t="str">
        <f t="shared" si="6"/>
        <v/>
      </c>
      <c r="R55" s="167" t="str">
        <f t="shared" si="7"/>
        <v/>
      </c>
      <c r="S55" s="167">
        <v>3.125E-2</v>
      </c>
      <c r="T55" s="167">
        <f t="shared" si="8"/>
        <v>0</v>
      </c>
      <c r="U55" s="168"/>
      <c r="V55" s="162"/>
      <c r="W55" s="176"/>
      <c r="X55" s="176"/>
      <c r="Y55" s="247"/>
      <c r="Z55" s="247"/>
      <c r="AA55" s="247"/>
      <c r="AB55" s="173" t="str">
        <f t="shared" si="9"/>
        <v/>
      </c>
      <c r="AC55" s="173">
        <f t="shared" si="10"/>
        <v>0</v>
      </c>
    </row>
    <row r="56" spans="1:29" s="174" customFormat="1" ht="15.75" x14ac:dyDescent="0.2">
      <c r="A56" s="162">
        <f t="shared" si="16"/>
        <v>2</v>
      </c>
      <c r="B56" s="163" t="s">
        <v>20</v>
      </c>
      <c r="C56" s="175">
        <f>C55+1</f>
        <v>44121</v>
      </c>
      <c r="D56" s="165">
        <v>0.4375</v>
      </c>
      <c r="E56" s="166"/>
      <c r="F56" s="167">
        <f t="shared" si="12"/>
        <v>0.5625</v>
      </c>
      <c r="G56" s="167">
        <v>3.125E-2</v>
      </c>
      <c r="H56" s="167">
        <f t="shared" si="13"/>
        <v>0.125</v>
      </c>
      <c r="I56" s="168">
        <v>4</v>
      </c>
      <c r="J56" s="169"/>
      <c r="K56" s="170" t="s">
        <v>36</v>
      </c>
      <c r="L56" s="179" t="s">
        <v>41</v>
      </c>
      <c r="M56" s="248" t="s">
        <v>143</v>
      </c>
      <c r="N56" s="245"/>
      <c r="O56" s="246"/>
      <c r="P56" s="165"/>
      <c r="Q56" s="166" t="str">
        <f t="shared" si="6"/>
        <v/>
      </c>
      <c r="R56" s="167" t="str">
        <f t="shared" si="7"/>
        <v/>
      </c>
      <c r="S56" s="167">
        <v>3.125E-2</v>
      </c>
      <c r="T56" s="167">
        <f t="shared" si="8"/>
        <v>0</v>
      </c>
      <c r="U56" s="168"/>
      <c r="V56" s="162"/>
      <c r="W56" s="172"/>
      <c r="X56" s="172"/>
      <c r="Y56" s="247"/>
      <c r="Z56" s="247"/>
      <c r="AA56" s="247"/>
      <c r="AB56" s="173" t="str">
        <f t="shared" si="9"/>
        <v>mgr M. Bugaj</v>
      </c>
      <c r="AC56" s="173">
        <f t="shared" si="10"/>
        <v>4</v>
      </c>
    </row>
    <row r="57" spans="1:29" s="174" customFormat="1" ht="15.75" x14ac:dyDescent="0.2">
      <c r="A57" s="162">
        <f t="shared" si="16"/>
        <v>2</v>
      </c>
      <c r="B57" s="163" t="s">
        <v>20</v>
      </c>
      <c r="C57" s="175">
        <f>C56</f>
        <v>44121</v>
      </c>
      <c r="D57" s="165">
        <v>0.58333333333333337</v>
      </c>
      <c r="E57" s="166" t="str">
        <f>IF(I57&lt;&gt;0,"-","")</f>
        <v/>
      </c>
      <c r="F57" s="167" t="str">
        <f>IF(I57&lt;&gt;0,D57+H57,"")</f>
        <v/>
      </c>
      <c r="G57" s="167">
        <v>3.125E-2</v>
      </c>
      <c r="H57" s="167">
        <f>G57*I57</f>
        <v>0</v>
      </c>
      <c r="I57" s="168"/>
      <c r="J57" s="169"/>
      <c r="K57" s="180"/>
      <c r="L57" s="179"/>
      <c r="M57" s="244"/>
      <c r="N57" s="245"/>
      <c r="O57" s="246"/>
      <c r="P57" s="165"/>
      <c r="Q57" s="166" t="str">
        <f t="shared" si="6"/>
        <v/>
      </c>
      <c r="R57" s="167" t="str">
        <f t="shared" si="7"/>
        <v/>
      </c>
      <c r="S57" s="167">
        <v>3.125E-2</v>
      </c>
      <c r="T57" s="167">
        <f t="shared" si="8"/>
        <v>0</v>
      </c>
      <c r="U57" s="168"/>
      <c r="V57" s="162"/>
      <c r="W57" s="172"/>
      <c r="X57" s="172"/>
      <c r="Y57" s="247"/>
      <c r="Z57" s="247"/>
      <c r="AA57" s="247"/>
      <c r="AB57" s="173" t="str">
        <f t="shared" si="9"/>
        <v/>
      </c>
      <c r="AC57" s="173">
        <f t="shared" si="10"/>
        <v>0</v>
      </c>
    </row>
    <row r="58" spans="1:29" s="174" customFormat="1" ht="15.75" x14ac:dyDescent="0.2">
      <c r="A58" s="162">
        <f t="shared" si="16"/>
        <v>2</v>
      </c>
      <c r="B58" s="163" t="s">
        <v>20</v>
      </c>
      <c r="C58" s="175">
        <f>C57</f>
        <v>44121</v>
      </c>
      <c r="D58" s="165">
        <v>0.70833333333333337</v>
      </c>
      <c r="E58" s="166" t="str">
        <f>IF(I58&lt;&gt;0,"-","")</f>
        <v/>
      </c>
      <c r="F58" s="167" t="str">
        <f>IF(I58&lt;&gt;0,D58+H58,"")</f>
        <v/>
      </c>
      <c r="G58" s="167">
        <v>3.125E-2</v>
      </c>
      <c r="H58" s="167">
        <f>G58*I58</f>
        <v>0</v>
      </c>
      <c r="I58" s="168"/>
      <c r="J58" s="169"/>
      <c r="K58" s="180"/>
      <c r="L58" s="179"/>
      <c r="M58" s="247"/>
      <c r="N58" s="247"/>
      <c r="O58" s="247"/>
      <c r="P58" s="165"/>
      <c r="Q58" s="166" t="str">
        <f t="shared" si="6"/>
        <v/>
      </c>
      <c r="R58" s="167" t="str">
        <f t="shared" si="7"/>
        <v/>
      </c>
      <c r="S58" s="167">
        <v>3.125E-2</v>
      </c>
      <c r="T58" s="167">
        <f t="shared" si="8"/>
        <v>0</v>
      </c>
      <c r="U58" s="168"/>
      <c r="V58" s="162"/>
      <c r="W58" s="176"/>
      <c r="X58" s="176"/>
      <c r="Y58" s="247"/>
      <c r="Z58" s="247"/>
      <c r="AA58" s="247"/>
      <c r="AB58" s="173" t="str">
        <f t="shared" si="9"/>
        <v/>
      </c>
      <c r="AC58" s="173">
        <f t="shared" si="10"/>
        <v>0</v>
      </c>
    </row>
    <row r="59" spans="1:29" s="174" customFormat="1" ht="15.75" x14ac:dyDescent="0.2">
      <c r="A59" s="162">
        <f t="shared" si="16"/>
        <v>2</v>
      </c>
      <c r="B59" s="163" t="s">
        <v>49</v>
      </c>
      <c r="C59" s="175">
        <f>C58</f>
        <v>44121</v>
      </c>
      <c r="D59" s="165"/>
      <c r="E59" s="166"/>
      <c r="F59" s="167"/>
      <c r="G59" s="167"/>
      <c r="H59" s="167"/>
      <c r="I59" s="168"/>
      <c r="J59" s="169"/>
      <c r="K59" s="180"/>
      <c r="L59" s="179"/>
      <c r="M59" s="247"/>
      <c r="N59" s="247"/>
      <c r="O59" s="247"/>
      <c r="P59" s="165"/>
      <c r="Q59" s="166" t="str">
        <f t="shared" si="6"/>
        <v/>
      </c>
      <c r="R59" s="167" t="str">
        <f t="shared" si="7"/>
        <v/>
      </c>
      <c r="S59" s="167">
        <v>3.125E-2</v>
      </c>
      <c r="T59" s="167">
        <f t="shared" si="8"/>
        <v>0</v>
      </c>
      <c r="U59" s="168"/>
      <c r="V59" s="162"/>
      <c r="W59" s="176"/>
      <c r="X59" s="176"/>
      <c r="Y59" s="247"/>
      <c r="Z59" s="247"/>
      <c r="AA59" s="247"/>
      <c r="AB59" s="173" t="str">
        <f t="shared" si="9"/>
        <v/>
      </c>
      <c r="AC59" s="173">
        <f t="shared" si="10"/>
        <v>0</v>
      </c>
    </row>
    <row r="60" spans="1:29" s="174" customFormat="1" ht="15.75" x14ac:dyDescent="0.2">
      <c r="A60" s="162">
        <f t="shared" si="16"/>
        <v>2</v>
      </c>
      <c r="B60" s="163" t="s">
        <v>49</v>
      </c>
      <c r="C60" s="175">
        <f>C59</f>
        <v>44121</v>
      </c>
      <c r="D60" s="165"/>
      <c r="E60" s="166"/>
      <c r="F60" s="167"/>
      <c r="G60" s="167"/>
      <c r="H60" s="167"/>
      <c r="I60" s="168"/>
      <c r="J60" s="169"/>
      <c r="K60" s="170"/>
      <c r="L60" s="179"/>
      <c r="M60" s="247"/>
      <c r="N60" s="247"/>
      <c r="O60" s="247"/>
      <c r="P60" s="165"/>
      <c r="Q60" s="166" t="str">
        <f t="shared" si="6"/>
        <v/>
      </c>
      <c r="R60" s="167" t="str">
        <f t="shared" si="7"/>
        <v/>
      </c>
      <c r="S60" s="167">
        <v>3.125E-2</v>
      </c>
      <c r="T60" s="167">
        <f t="shared" si="8"/>
        <v>0</v>
      </c>
      <c r="U60" s="168"/>
      <c r="V60" s="162"/>
      <c r="W60" s="176"/>
      <c r="X60" s="176"/>
      <c r="Y60" s="247"/>
      <c r="Z60" s="247"/>
      <c r="AA60" s="247"/>
      <c r="AB60" s="173" t="str">
        <f t="shared" si="9"/>
        <v/>
      </c>
      <c r="AC60" s="173">
        <f t="shared" si="10"/>
        <v>0</v>
      </c>
    </row>
    <row r="61" spans="1:29" s="174" customFormat="1" ht="15.75" x14ac:dyDescent="0.2">
      <c r="A61" s="162">
        <f t="shared" si="16"/>
        <v>2</v>
      </c>
      <c r="B61" s="163" t="s">
        <v>21</v>
      </c>
      <c r="C61" s="175">
        <f>C60+1</f>
        <v>44122</v>
      </c>
      <c r="D61" s="165">
        <v>0.33333333333333331</v>
      </c>
      <c r="E61" s="166" t="str">
        <f t="shared" si="14"/>
        <v>-</v>
      </c>
      <c r="F61" s="167">
        <f t="shared" si="12"/>
        <v>0.39583333333333331</v>
      </c>
      <c r="G61" s="167">
        <v>3.125E-2</v>
      </c>
      <c r="H61" s="167">
        <f t="shared" si="13"/>
        <v>6.25E-2</v>
      </c>
      <c r="I61" s="168">
        <v>2</v>
      </c>
      <c r="J61" s="169"/>
      <c r="K61" s="170" t="s">
        <v>65</v>
      </c>
      <c r="L61" s="178" t="s">
        <v>64</v>
      </c>
      <c r="M61" s="248"/>
      <c r="N61" s="245"/>
      <c r="O61" s="246"/>
      <c r="P61" s="165"/>
      <c r="Q61" s="166" t="str">
        <f t="shared" si="6"/>
        <v/>
      </c>
      <c r="R61" s="167" t="str">
        <f t="shared" si="7"/>
        <v/>
      </c>
      <c r="S61" s="167">
        <v>3.125E-2</v>
      </c>
      <c r="T61" s="167">
        <f t="shared" si="8"/>
        <v>0</v>
      </c>
      <c r="U61" s="168"/>
      <c r="V61" s="162"/>
      <c r="W61" s="172"/>
      <c r="X61" s="172"/>
      <c r="Y61" s="247"/>
      <c r="Z61" s="247"/>
      <c r="AA61" s="247"/>
      <c r="AB61" s="173" t="str">
        <f t="shared" si="9"/>
        <v>Lektor</v>
      </c>
      <c r="AC61" s="173">
        <f t="shared" si="10"/>
        <v>2</v>
      </c>
    </row>
    <row r="62" spans="1:29" s="174" customFormat="1" ht="15.75" x14ac:dyDescent="0.2">
      <c r="A62" s="162">
        <f t="shared" si="16"/>
        <v>2</v>
      </c>
      <c r="B62" s="163" t="s">
        <v>21</v>
      </c>
      <c r="C62" s="175">
        <f>C61</f>
        <v>44122</v>
      </c>
      <c r="D62" s="165">
        <v>0.40625</v>
      </c>
      <c r="E62" s="166" t="str">
        <f t="shared" si="14"/>
        <v>-</v>
      </c>
      <c r="F62" s="167">
        <f t="shared" si="12"/>
        <v>0.5</v>
      </c>
      <c r="G62" s="167">
        <v>3.125E-2</v>
      </c>
      <c r="H62" s="167">
        <f t="shared" si="13"/>
        <v>9.375E-2</v>
      </c>
      <c r="I62" s="168">
        <v>3</v>
      </c>
      <c r="J62" s="169"/>
      <c r="K62" s="180" t="s">
        <v>24</v>
      </c>
      <c r="L62" s="179" t="s">
        <v>74</v>
      </c>
      <c r="M62" s="248" t="s">
        <v>146</v>
      </c>
      <c r="N62" s="245"/>
      <c r="O62" s="246"/>
      <c r="P62" s="165"/>
      <c r="Q62" s="166" t="str">
        <f t="shared" si="6"/>
        <v/>
      </c>
      <c r="R62" s="167" t="str">
        <f t="shared" si="7"/>
        <v/>
      </c>
      <c r="S62" s="167">
        <v>3.125E-2</v>
      </c>
      <c r="T62" s="167">
        <f t="shared" si="8"/>
        <v>0</v>
      </c>
      <c r="U62" s="168"/>
      <c r="V62" s="162"/>
      <c r="W62" s="172"/>
      <c r="X62" s="172"/>
      <c r="Y62" s="247"/>
      <c r="Z62" s="247"/>
      <c r="AA62" s="247"/>
      <c r="AB62" s="173" t="str">
        <f t="shared" si="9"/>
        <v>dr D. Bogocz</v>
      </c>
      <c r="AC62" s="173">
        <f t="shared" si="10"/>
        <v>3</v>
      </c>
    </row>
    <row r="63" spans="1:29" s="174" customFormat="1" ht="15.75" x14ac:dyDescent="0.2">
      <c r="A63" s="162">
        <f t="shared" si="16"/>
        <v>2</v>
      </c>
      <c r="B63" s="163" t="s">
        <v>21</v>
      </c>
      <c r="C63" s="175">
        <f>C62</f>
        <v>44122</v>
      </c>
      <c r="D63" s="165">
        <v>0.51041666666666663</v>
      </c>
      <c r="E63" s="166" t="str">
        <f t="shared" si="14"/>
        <v>-</v>
      </c>
      <c r="F63" s="167">
        <f t="shared" si="12"/>
        <v>0.60416666666666663</v>
      </c>
      <c r="G63" s="167">
        <v>3.125E-2</v>
      </c>
      <c r="H63" s="167">
        <f t="shared" si="13"/>
        <v>9.375E-2</v>
      </c>
      <c r="I63" s="168">
        <v>3</v>
      </c>
      <c r="J63" s="169"/>
      <c r="K63" s="170" t="s">
        <v>25</v>
      </c>
      <c r="L63" s="179" t="s">
        <v>74</v>
      </c>
      <c r="M63" s="248" t="s">
        <v>146</v>
      </c>
      <c r="N63" s="245"/>
      <c r="O63" s="246"/>
      <c r="P63" s="165"/>
      <c r="Q63" s="166" t="str">
        <f t="shared" si="6"/>
        <v/>
      </c>
      <c r="R63" s="167" t="str">
        <f t="shared" si="7"/>
        <v/>
      </c>
      <c r="S63" s="167">
        <v>3.125E-2</v>
      </c>
      <c r="T63" s="167">
        <f t="shared" si="8"/>
        <v>0</v>
      </c>
      <c r="U63" s="168"/>
      <c r="V63" s="162"/>
      <c r="W63" s="165"/>
      <c r="X63" s="176"/>
      <c r="Y63" s="247"/>
      <c r="Z63" s="247"/>
      <c r="AA63" s="247"/>
      <c r="AB63" s="173" t="str">
        <f t="shared" si="9"/>
        <v>dr D. Bogocz</v>
      </c>
      <c r="AC63" s="173">
        <f t="shared" si="10"/>
        <v>3</v>
      </c>
    </row>
    <row r="64" spans="1:29" s="174" customFormat="1" ht="22.5" x14ac:dyDescent="0.2">
      <c r="A64" s="162">
        <f t="shared" si="16"/>
        <v>2</v>
      </c>
      <c r="B64" s="163" t="s">
        <v>50</v>
      </c>
      <c r="C64" s="175">
        <f>C63</f>
        <v>44122</v>
      </c>
      <c r="D64" s="165">
        <v>0.625</v>
      </c>
      <c r="E64" s="166" t="str">
        <f t="shared" si="14"/>
        <v>-</v>
      </c>
      <c r="F64" s="167">
        <f t="shared" si="12"/>
        <v>0.71875</v>
      </c>
      <c r="G64" s="167">
        <v>3.125E-2</v>
      </c>
      <c r="H64" s="167">
        <f t="shared" si="13"/>
        <v>9.375E-2</v>
      </c>
      <c r="I64" s="168">
        <v>3</v>
      </c>
      <c r="J64" s="169"/>
      <c r="K64" s="177" t="s">
        <v>29</v>
      </c>
      <c r="L64" s="179" t="s">
        <v>116</v>
      </c>
      <c r="M64" s="248" t="s">
        <v>146</v>
      </c>
      <c r="N64" s="245"/>
      <c r="O64" s="246"/>
      <c r="P64" s="165"/>
      <c r="Q64" s="166" t="str">
        <f t="shared" si="6"/>
        <v/>
      </c>
      <c r="R64" s="167" t="str">
        <f t="shared" si="7"/>
        <v/>
      </c>
      <c r="S64" s="167">
        <v>3.125E-2</v>
      </c>
      <c r="T64" s="167">
        <f t="shared" si="8"/>
        <v>0</v>
      </c>
      <c r="U64" s="168"/>
      <c r="V64" s="162"/>
      <c r="W64" s="176"/>
      <c r="X64" s="176"/>
      <c r="Y64" s="247"/>
      <c r="Z64" s="247"/>
      <c r="AA64" s="247"/>
      <c r="AB64" s="173" t="str">
        <f t="shared" si="9"/>
        <v>prof. dr hab. Cz. Nowak</v>
      </c>
      <c r="AC64" s="173">
        <f t="shared" si="10"/>
        <v>3</v>
      </c>
    </row>
    <row r="65" spans="1:31" s="174" customFormat="1" ht="22.5" x14ac:dyDescent="0.2">
      <c r="A65" s="162">
        <f t="shared" si="16"/>
        <v>2</v>
      </c>
      <c r="B65" s="163" t="s">
        <v>50</v>
      </c>
      <c r="C65" s="175">
        <f>C64</f>
        <v>44122</v>
      </c>
      <c r="D65" s="165">
        <v>0.72916666666666663</v>
      </c>
      <c r="E65" s="166" t="str">
        <f t="shared" si="14"/>
        <v>-</v>
      </c>
      <c r="F65" s="167">
        <f t="shared" si="12"/>
        <v>0.82291666666666663</v>
      </c>
      <c r="G65" s="167">
        <v>3.125E-2</v>
      </c>
      <c r="H65" s="167">
        <f t="shared" si="13"/>
        <v>9.375E-2</v>
      </c>
      <c r="I65" s="168">
        <v>3</v>
      </c>
      <c r="J65" s="169"/>
      <c r="K65" s="177" t="s">
        <v>32</v>
      </c>
      <c r="L65" s="179" t="s">
        <v>116</v>
      </c>
      <c r="M65" s="244" t="s">
        <v>146</v>
      </c>
      <c r="N65" s="245"/>
      <c r="O65" s="246"/>
      <c r="P65" s="165"/>
      <c r="Q65" s="166" t="str">
        <f t="shared" si="6"/>
        <v/>
      </c>
      <c r="R65" s="167" t="str">
        <f t="shared" si="7"/>
        <v/>
      </c>
      <c r="S65" s="167">
        <v>3.125E-2</v>
      </c>
      <c r="T65" s="167">
        <f t="shared" si="8"/>
        <v>0</v>
      </c>
      <c r="U65" s="168"/>
      <c r="V65" s="162"/>
      <c r="W65" s="176"/>
      <c r="X65" s="176"/>
      <c r="Y65" s="247"/>
      <c r="Z65" s="247"/>
      <c r="AA65" s="247"/>
      <c r="AB65" s="173" t="str">
        <f t="shared" si="9"/>
        <v>prof. dr hab. Cz. Nowak</v>
      </c>
      <c r="AC65" s="173">
        <f t="shared" si="10"/>
        <v>3</v>
      </c>
    </row>
    <row r="66" spans="1:31" s="174" customFormat="1" ht="15.75" x14ac:dyDescent="0.2">
      <c r="A66" s="162">
        <v>3</v>
      </c>
      <c r="B66" s="181" t="s">
        <v>19</v>
      </c>
      <c r="C66" s="164">
        <f>C51+7</f>
        <v>44127</v>
      </c>
      <c r="D66" s="165">
        <v>0.6875</v>
      </c>
      <c r="E66" s="166" t="str">
        <f>IF(I66&lt;&gt;0,"-","")</f>
        <v>-</v>
      </c>
      <c r="F66" s="167">
        <f>IF(I66&lt;&gt;0,D66+H66,"")</f>
        <v>0.75</v>
      </c>
      <c r="G66" s="167">
        <v>3.125E-2</v>
      </c>
      <c r="H66" s="167">
        <f>G66*I66</f>
        <v>6.25E-2</v>
      </c>
      <c r="I66" s="168">
        <v>2</v>
      </c>
      <c r="J66" s="169"/>
      <c r="K66" s="180" t="s">
        <v>27</v>
      </c>
      <c r="L66" s="179" t="s">
        <v>28</v>
      </c>
      <c r="M66" s="248" t="s">
        <v>143</v>
      </c>
      <c r="N66" s="245"/>
      <c r="O66" s="246"/>
      <c r="P66" s="165"/>
      <c r="Q66" s="166" t="str">
        <f t="shared" si="6"/>
        <v/>
      </c>
      <c r="R66" s="167" t="str">
        <f t="shared" si="7"/>
        <v/>
      </c>
      <c r="S66" s="167">
        <v>3.125E-2</v>
      </c>
      <c r="T66" s="167">
        <f t="shared" si="8"/>
        <v>0</v>
      </c>
      <c r="U66" s="168"/>
      <c r="V66" s="162"/>
      <c r="W66" s="172"/>
      <c r="X66" s="172"/>
      <c r="Y66" s="247"/>
      <c r="Z66" s="247"/>
      <c r="AA66" s="247"/>
      <c r="AB66" s="173" t="str">
        <f t="shared" si="9"/>
        <v>dr B. Puzio-Wacławik</v>
      </c>
      <c r="AC66" s="173">
        <f t="shared" si="10"/>
        <v>2</v>
      </c>
    </row>
    <row r="67" spans="1:31" s="174" customFormat="1" ht="15.75" x14ac:dyDescent="0.2">
      <c r="A67" s="162">
        <f t="shared" ref="A67:A80" si="17">A66</f>
        <v>3</v>
      </c>
      <c r="B67" s="163" t="s">
        <v>19</v>
      </c>
      <c r="C67" s="175">
        <f>C66</f>
        <v>44127</v>
      </c>
      <c r="D67" s="165">
        <v>0.76041666666666663</v>
      </c>
      <c r="E67" s="166" t="str">
        <f>IF(I67&lt;&gt;0,"-","")</f>
        <v>-</v>
      </c>
      <c r="F67" s="167">
        <f>IF(I67&lt;&gt;0,D67+H67,"")</f>
        <v>0.85416666666666663</v>
      </c>
      <c r="G67" s="167">
        <v>3.125E-2</v>
      </c>
      <c r="H67" s="167">
        <f>G67*I67</f>
        <v>9.375E-2</v>
      </c>
      <c r="I67" s="168">
        <v>3</v>
      </c>
      <c r="J67" s="169"/>
      <c r="K67" s="170" t="s">
        <v>31</v>
      </c>
      <c r="L67" s="179" t="s">
        <v>28</v>
      </c>
      <c r="M67" s="248" t="s">
        <v>143</v>
      </c>
      <c r="N67" s="245"/>
      <c r="O67" s="246"/>
      <c r="P67" s="165"/>
      <c r="Q67" s="166" t="str">
        <f t="shared" si="6"/>
        <v/>
      </c>
      <c r="R67" s="167" t="str">
        <f t="shared" si="7"/>
        <v/>
      </c>
      <c r="S67" s="167">
        <v>3.125E-2</v>
      </c>
      <c r="T67" s="167">
        <f t="shared" si="8"/>
        <v>0</v>
      </c>
      <c r="U67" s="168"/>
      <c r="V67" s="162"/>
      <c r="W67" s="176"/>
      <c r="X67" s="176"/>
      <c r="Y67" s="247"/>
      <c r="Z67" s="247"/>
      <c r="AA67" s="247"/>
      <c r="AB67" s="173" t="str">
        <f t="shared" si="9"/>
        <v>dr B. Puzio-Wacławik</v>
      </c>
      <c r="AC67" s="173">
        <f t="shared" si="10"/>
        <v>3</v>
      </c>
    </row>
    <row r="68" spans="1:31" s="174" customFormat="1" ht="15.75" x14ac:dyDescent="0.2">
      <c r="A68" s="162">
        <f t="shared" si="17"/>
        <v>3</v>
      </c>
      <c r="B68" s="163" t="s">
        <v>19</v>
      </c>
      <c r="C68" s="175">
        <f>C67</f>
        <v>44127</v>
      </c>
      <c r="D68" s="165"/>
      <c r="E68" s="166" t="str">
        <f t="shared" si="14"/>
        <v/>
      </c>
      <c r="F68" s="167" t="str">
        <f t="shared" si="12"/>
        <v/>
      </c>
      <c r="G68" s="167">
        <v>3.125E-2</v>
      </c>
      <c r="H68" s="167">
        <f t="shared" si="13"/>
        <v>0</v>
      </c>
      <c r="I68" s="168"/>
      <c r="J68" s="169"/>
      <c r="K68" s="170"/>
      <c r="L68" s="171"/>
      <c r="M68" s="247"/>
      <c r="N68" s="247"/>
      <c r="O68" s="247"/>
      <c r="P68" s="165"/>
      <c r="Q68" s="166" t="str">
        <f t="shared" si="6"/>
        <v/>
      </c>
      <c r="R68" s="167" t="str">
        <f t="shared" si="7"/>
        <v/>
      </c>
      <c r="S68" s="167">
        <v>3.125E-2</v>
      </c>
      <c r="T68" s="167">
        <f t="shared" si="8"/>
        <v>0</v>
      </c>
      <c r="U68" s="168"/>
      <c r="V68" s="162"/>
      <c r="W68" s="176"/>
      <c r="X68" s="176"/>
      <c r="Y68" s="247"/>
      <c r="Z68" s="247"/>
      <c r="AA68" s="247"/>
      <c r="AB68" s="173" t="str">
        <f t="shared" si="9"/>
        <v/>
      </c>
      <c r="AC68" s="173">
        <f t="shared" si="10"/>
        <v>0</v>
      </c>
    </row>
    <row r="69" spans="1:31" s="174" customFormat="1" ht="15.75" x14ac:dyDescent="0.2">
      <c r="A69" s="162">
        <f t="shared" si="17"/>
        <v>3</v>
      </c>
      <c r="B69" s="163" t="s">
        <v>19</v>
      </c>
      <c r="C69" s="175">
        <f>C68</f>
        <v>44127</v>
      </c>
      <c r="D69" s="165"/>
      <c r="E69" s="166" t="str">
        <f t="shared" si="14"/>
        <v/>
      </c>
      <c r="F69" s="167" t="str">
        <f t="shared" si="12"/>
        <v/>
      </c>
      <c r="G69" s="167">
        <v>3.125E-2</v>
      </c>
      <c r="H69" s="167">
        <f t="shared" si="13"/>
        <v>0</v>
      </c>
      <c r="I69" s="168"/>
      <c r="J69" s="169"/>
      <c r="K69" s="170"/>
      <c r="L69" s="171"/>
      <c r="M69" s="247"/>
      <c r="N69" s="247"/>
      <c r="O69" s="247"/>
      <c r="P69" s="165"/>
      <c r="Q69" s="166" t="str">
        <f t="shared" si="6"/>
        <v/>
      </c>
      <c r="R69" s="167" t="str">
        <f t="shared" si="7"/>
        <v/>
      </c>
      <c r="S69" s="167">
        <v>3.125E-2</v>
      </c>
      <c r="T69" s="167">
        <f t="shared" si="8"/>
        <v>0</v>
      </c>
      <c r="U69" s="168"/>
      <c r="V69" s="162"/>
      <c r="W69" s="176"/>
      <c r="X69" s="176"/>
      <c r="Y69" s="247"/>
      <c r="Z69" s="247"/>
      <c r="AA69" s="247"/>
      <c r="AB69" s="173" t="str">
        <f t="shared" si="9"/>
        <v/>
      </c>
      <c r="AC69" s="173">
        <f t="shared" si="10"/>
        <v>0</v>
      </c>
    </row>
    <row r="70" spans="1:31" s="174" customFormat="1" ht="15.75" x14ac:dyDescent="0.2">
      <c r="A70" s="162">
        <f t="shared" si="17"/>
        <v>3</v>
      </c>
      <c r="B70" s="163" t="s">
        <v>19</v>
      </c>
      <c r="C70" s="175">
        <f>C69</f>
        <v>44127</v>
      </c>
      <c r="D70" s="165"/>
      <c r="E70" s="166" t="str">
        <f t="shared" si="14"/>
        <v/>
      </c>
      <c r="F70" s="167" t="str">
        <f t="shared" si="12"/>
        <v/>
      </c>
      <c r="G70" s="167">
        <v>3.125E-2</v>
      </c>
      <c r="H70" s="167">
        <f t="shared" si="13"/>
        <v>0</v>
      </c>
      <c r="I70" s="168"/>
      <c r="J70" s="169"/>
      <c r="K70" s="170"/>
      <c r="L70" s="171"/>
      <c r="M70" s="247"/>
      <c r="N70" s="247"/>
      <c r="O70" s="247"/>
      <c r="P70" s="165"/>
      <c r="Q70" s="166" t="str">
        <f t="shared" si="6"/>
        <v/>
      </c>
      <c r="R70" s="167" t="str">
        <f t="shared" si="7"/>
        <v/>
      </c>
      <c r="S70" s="167">
        <v>3.125E-2</v>
      </c>
      <c r="T70" s="167">
        <f t="shared" si="8"/>
        <v>0</v>
      </c>
      <c r="U70" s="168"/>
      <c r="V70" s="162"/>
      <c r="W70" s="176"/>
      <c r="X70" s="176"/>
      <c r="Y70" s="247"/>
      <c r="Z70" s="247"/>
      <c r="AA70" s="247"/>
      <c r="AB70" s="173" t="str">
        <f t="shared" si="9"/>
        <v/>
      </c>
      <c r="AC70" s="173">
        <f t="shared" si="10"/>
        <v>0</v>
      </c>
    </row>
    <row r="71" spans="1:31" s="174" customFormat="1" ht="15.75" x14ac:dyDescent="0.2">
      <c r="A71" s="162">
        <f t="shared" si="17"/>
        <v>3</v>
      </c>
      <c r="B71" s="163" t="s">
        <v>20</v>
      </c>
      <c r="C71" s="175">
        <f>C70+1</f>
        <v>44128</v>
      </c>
      <c r="D71" s="165">
        <v>0.40625</v>
      </c>
      <c r="E71" s="166" t="str">
        <f>IF(I71&lt;&gt;0,"-","")</f>
        <v>-</v>
      </c>
      <c r="F71" s="167">
        <f>IF(I71&lt;&gt;0,D71+H71,"")</f>
        <v>0.5625</v>
      </c>
      <c r="G71" s="167">
        <v>3.125E-2</v>
      </c>
      <c r="H71" s="167">
        <f>G71*I71</f>
        <v>0.15625</v>
      </c>
      <c r="I71" s="168">
        <v>5</v>
      </c>
      <c r="J71" s="169"/>
      <c r="K71" s="170" t="s">
        <v>37</v>
      </c>
      <c r="L71" s="179" t="s">
        <v>38</v>
      </c>
      <c r="M71" s="248" t="s">
        <v>148</v>
      </c>
      <c r="N71" s="245"/>
      <c r="O71" s="246"/>
      <c r="P71" s="165"/>
      <c r="Q71" s="166" t="str">
        <f t="shared" si="6"/>
        <v/>
      </c>
      <c r="R71" s="167" t="str">
        <f t="shared" si="7"/>
        <v/>
      </c>
      <c r="S71" s="167">
        <v>3.125E-2</v>
      </c>
      <c r="T71" s="167">
        <f t="shared" si="8"/>
        <v>0</v>
      </c>
      <c r="U71" s="168"/>
      <c r="V71" s="162"/>
      <c r="W71" s="172"/>
      <c r="X71" s="172"/>
      <c r="Y71" s="247"/>
      <c r="Z71" s="247"/>
      <c r="AA71" s="247"/>
      <c r="AB71" s="173" t="str">
        <f t="shared" si="9"/>
        <v>Mgr M. Bydłosz</v>
      </c>
      <c r="AC71" s="173">
        <f t="shared" si="10"/>
        <v>5</v>
      </c>
    </row>
    <row r="72" spans="1:31" s="174" customFormat="1" ht="15.75" x14ac:dyDescent="0.2">
      <c r="A72" s="162">
        <f t="shared" si="17"/>
        <v>3</v>
      </c>
      <c r="B72" s="163" t="s">
        <v>20</v>
      </c>
      <c r="C72" s="175">
        <f>C71</f>
        <v>44128</v>
      </c>
      <c r="D72" s="165"/>
      <c r="E72" s="166"/>
      <c r="F72" s="167"/>
      <c r="G72" s="167"/>
      <c r="H72" s="167"/>
      <c r="I72" s="168"/>
      <c r="J72" s="169"/>
      <c r="K72" s="180"/>
      <c r="L72" s="179"/>
      <c r="M72" s="248"/>
      <c r="N72" s="245"/>
      <c r="O72" s="246"/>
      <c r="P72" s="165">
        <v>0.57291666666666663</v>
      </c>
      <c r="Q72" s="166" t="str">
        <f>IF(U72&lt;&gt;0,"-","")</f>
        <v>-</v>
      </c>
      <c r="R72" s="167">
        <f>IF(U72&lt;&gt;0,P72+T72,"")</f>
        <v>0.72916666666666663</v>
      </c>
      <c r="S72" s="167">
        <v>3.125E-2</v>
      </c>
      <c r="T72" s="167">
        <f>S72*U72</f>
        <v>0.15625</v>
      </c>
      <c r="U72" s="168">
        <v>5</v>
      </c>
      <c r="V72" s="162"/>
      <c r="W72" s="170" t="s">
        <v>63</v>
      </c>
      <c r="X72" s="179" t="s">
        <v>38</v>
      </c>
      <c r="Y72" s="247" t="s">
        <v>148</v>
      </c>
      <c r="Z72" s="247"/>
      <c r="AA72" s="247"/>
      <c r="AB72" s="173" t="str">
        <f t="shared" si="9"/>
        <v>Mgr M. Bydłosz</v>
      </c>
      <c r="AC72" s="173">
        <f t="shared" si="10"/>
        <v>5</v>
      </c>
    </row>
    <row r="73" spans="1:31" s="174" customFormat="1" ht="15.75" x14ac:dyDescent="0.2">
      <c r="A73" s="162">
        <f t="shared" si="17"/>
        <v>3</v>
      </c>
      <c r="B73" s="163" t="s">
        <v>20</v>
      </c>
      <c r="C73" s="175">
        <f>C72</f>
        <v>44128</v>
      </c>
      <c r="D73" s="165"/>
      <c r="E73" s="166"/>
      <c r="F73" s="167"/>
      <c r="G73" s="167"/>
      <c r="H73" s="167"/>
      <c r="I73" s="168"/>
      <c r="J73" s="169"/>
      <c r="K73" s="170"/>
      <c r="L73" s="179"/>
      <c r="M73" s="248"/>
      <c r="N73" s="245"/>
      <c r="O73" s="246"/>
      <c r="P73" s="165"/>
      <c r="Q73" s="166" t="str">
        <f t="shared" si="6"/>
        <v/>
      </c>
      <c r="R73" s="167" t="str">
        <f t="shared" si="7"/>
        <v/>
      </c>
      <c r="S73" s="167">
        <v>3.125E-2</v>
      </c>
      <c r="T73" s="167">
        <f t="shared" si="8"/>
        <v>0</v>
      </c>
      <c r="U73" s="168"/>
      <c r="V73" s="162"/>
      <c r="W73" s="172"/>
      <c r="X73" s="172"/>
      <c r="Y73" s="247"/>
      <c r="Z73" s="247"/>
      <c r="AA73" s="247"/>
      <c r="AB73" s="173" t="str">
        <f t="shared" si="9"/>
        <v/>
      </c>
      <c r="AC73" s="173">
        <f t="shared" si="10"/>
        <v>0</v>
      </c>
    </row>
    <row r="74" spans="1:31" s="174" customFormat="1" ht="15.75" x14ac:dyDescent="0.2">
      <c r="A74" s="162">
        <f t="shared" si="17"/>
        <v>3</v>
      </c>
      <c r="B74" s="163" t="s">
        <v>49</v>
      </c>
      <c r="C74" s="175">
        <f>C73</f>
        <v>44128</v>
      </c>
      <c r="D74" s="165"/>
      <c r="E74" s="166" t="str">
        <f t="shared" si="14"/>
        <v/>
      </c>
      <c r="F74" s="167" t="str">
        <f t="shared" si="12"/>
        <v/>
      </c>
      <c r="G74" s="167">
        <v>3.125E-2</v>
      </c>
      <c r="H74" s="167">
        <f t="shared" si="13"/>
        <v>0</v>
      </c>
      <c r="I74" s="168"/>
      <c r="J74" s="169"/>
      <c r="K74" s="170"/>
      <c r="L74" s="171"/>
      <c r="M74" s="248"/>
      <c r="N74" s="245"/>
      <c r="O74" s="246"/>
      <c r="P74" s="165"/>
      <c r="Q74" s="166" t="str">
        <f t="shared" si="6"/>
        <v/>
      </c>
      <c r="R74" s="167" t="str">
        <f t="shared" si="7"/>
        <v/>
      </c>
      <c r="S74" s="167">
        <v>3.125E-2</v>
      </c>
      <c r="T74" s="167">
        <f t="shared" si="8"/>
        <v>0</v>
      </c>
      <c r="U74" s="168"/>
      <c r="V74" s="162"/>
      <c r="W74" s="176"/>
      <c r="X74" s="176"/>
      <c r="Y74" s="247"/>
      <c r="Z74" s="247"/>
      <c r="AA74" s="247"/>
      <c r="AB74" s="173" t="str">
        <f t="shared" si="9"/>
        <v/>
      </c>
      <c r="AC74" s="173">
        <f t="shared" si="10"/>
        <v>0</v>
      </c>
    </row>
    <row r="75" spans="1:31" s="174" customFormat="1" ht="15.75" x14ac:dyDescent="0.2">
      <c r="A75" s="162">
        <f t="shared" si="17"/>
        <v>3</v>
      </c>
      <c r="B75" s="163" t="s">
        <v>49</v>
      </c>
      <c r="C75" s="175">
        <f>C74</f>
        <v>44128</v>
      </c>
      <c r="D75" s="165"/>
      <c r="E75" s="166" t="str">
        <f t="shared" si="14"/>
        <v/>
      </c>
      <c r="F75" s="167" t="str">
        <f t="shared" si="12"/>
        <v/>
      </c>
      <c r="G75" s="167">
        <v>3.125E-2</v>
      </c>
      <c r="H75" s="167">
        <f t="shared" si="13"/>
        <v>0</v>
      </c>
      <c r="I75" s="168"/>
      <c r="J75" s="169"/>
      <c r="K75" s="170"/>
      <c r="L75" s="171"/>
      <c r="M75" s="247"/>
      <c r="N75" s="247"/>
      <c r="O75" s="247"/>
      <c r="P75" s="165"/>
      <c r="Q75" s="166" t="str">
        <f t="shared" si="6"/>
        <v/>
      </c>
      <c r="R75" s="167" t="str">
        <f t="shared" si="7"/>
        <v/>
      </c>
      <c r="S75" s="167">
        <v>3.125E-2</v>
      </c>
      <c r="T75" s="167">
        <f t="shared" si="8"/>
        <v>0</v>
      </c>
      <c r="U75" s="168"/>
      <c r="V75" s="162"/>
      <c r="W75" s="176"/>
      <c r="X75" s="176"/>
      <c r="Y75" s="247"/>
      <c r="Z75" s="247"/>
      <c r="AA75" s="247"/>
      <c r="AB75" s="173" t="str">
        <f t="shared" si="9"/>
        <v/>
      </c>
      <c r="AC75" s="173">
        <f t="shared" si="10"/>
        <v>0</v>
      </c>
    </row>
    <row r="76" spans="1:31" s="174" customFormat="1" ht="15.75" x14ac:dyDescent="0.2">
      <c r="A76" s="162">
        <f t="shared" si="17"/>
        <v>3</v>
      </c>
      <c r="B76" s="163" t="s">
        <v>21</v>
      </c>
      <c r="C76" s="175">
        <f>C75+1</f>
        <v>44129</v>
      </c>
      <c r="D76" s="165">
        <v>0.33333333333333331</v>
      </c>
      <c r="E76" s="166" t="str">
        <f>IF(I76&lt;&gt;0,"-","")</f>
        <v>-</v>
      </c>
      <c r="F76" s="167">
        <f>IF(I76&lt;&gt;0,D76+H76,"")</f>
        <v>0.39583333333333331</v>
      </c>
      <c r="G76" s="167">
        <v>3.125E-2</v>
      </c>
      <c r="H76" s="167">
        <f>G76*I76</f>
        <v>6.25E-2</v>
      </c>
      <c r="I76" s="168">
        <v>2</v>
      </c>
      <c r="J76" s="169"/>
      <c r="K76" s="170" t="s">
        <v>65</v>
      </c>
      <c r="L76" s="178" t="s">
        <v>64</v>
      </c>
      <c r="M76" s="248"/>
      <c r="N76" s="245"/>
      <c r="O76" s="246"/>
      <c r="P76" s="165"/>
      <c r="Q76" s="166" t="str">
        <f t="shared" si="6"/>
        <v/>
      </c>
      <c r="R76" s="167" t="str">
        <f t="shared" si="7"/>
        <v/>
      </c>
      <c r="S76" s="167">
        <v>3.125E-2</v>
      </c>
      <c r="T76" s="167">
        <f t="shared" si="8"/>
        <v>0</v>
      </c>
      <c r="U76" s="168"/>
      <c r="V76" s="162"/>
      <c r="W76" s="172"/>
      <c r="X76" s="172"/>
      <c r="Y76" s="247"/>
      <c r="Z76" s="247"/>
      <c r="AA76" s="247"/>
      <c r="AB76" s="173" t="str">
        <f t="shared" si="9"/>
        <v>Lektor</v>
      </c>
      <c r="AC76" s="173">
        <f t="shared" si="10"/>
        <v>2</v>
      </c>
    </row>
    <row r="77" spans="1:31" s="174" customFormat="1" ht="15.75" x14ac:dyDescent="0.2">
      <c r="A77" s="162">
        <f t="shared" si="17"/>
        <v>3</v>
      </c>
      <c r="B77" s="163" t="s">
        <v>21</v>
      </c>
      <c r="C77" s="175">
        <f>C76</f>
        <v>44129</v>
      </c>
      <c r="D77" s="165">
        <v>0.40625</v>
      </c>
      <c r="E77" s="166" t="str">
        <f>IF(I77&lt;&gt;0,"-","")</f>
        <v>-</v>
      </c>
      <c r="F77" s="167">
        <f>IF(I77&lt;&gt;0,D77+H77,"")</f>
        <v>0.53125</v>
      </c>
      <c r="G77" s="167">
        <v>3.125E-2</v>
      </c>
      <c r="H77" s="167">
        <f>G77*I77</f>
        <v>0.125</v>
      </c>
      <c r="I77" s="168">
        <v>4</v>
      </c>
      <c r="J77" s="169"/>
      <c r="K77" s="170" t="s">
        <v>36</v>
      </c>
      <c r="L77" s="179" t="s">
        <v>41</v>
      </c>
      <c r="M77" s="248" t="s">
        <v>146</v>
      </c>
      <c r="N77" s="245"/>
      <c r="O77" s="246"/>
      <c r="P77" s="165"/>
      <c r="Q77" s="166" t="str">
        <f t="shared" si="6"/>
        <v/>
      </c>
      <c r="R77" s="167" t="str">
        <f t="shared" si="7"/>
        <v/>
      </c>
      <c r="S77" s="167">
        <v>3.125E-2</v>
      </c>
      <c r="T77" s="167">
        <f t="shared" si="8"/>
        <v>0</v>
      </c>
      <c r="U77" s="168"/>
      <c r="V77" s="162"/>
      <c r="W77" s="172"/>
      <c r="X77" s="172"/>
      <c r="Y77" s="247"/>
      <c r="Z77" s="247"/>
      <c r="AA77" s="247"/>
      <c r="AB77" s="173" t="str">
        <f t="shared" si="9"/>
        <v>mgr M. Bugaj</v>
      </c>
      <c r="AC77" s="173">
        <f t="shared" si="10"/>
        <v>4</v>
      </c>
    </row>
    <row r="78" spans="1:31" s="174" customFormat="1" ht="22.5" x14ac:dyDescent="0.2">
      <c r="A78" s="162">
        <f t="shared" si="17"/>
        <v>3</v>
      </c>
      <c r="B78" s="163" t="s">
        <v>21</v>
      </c>
      <c r="C78" s="175">
        <f>C77</f>
        <v>44129</v>
      </c>
      <c r="D78" s="165">
        <v>0.5625</v>
      </c>
      <c r="E78" s="166" t="str">
        <f>IF(I78&lt;&gt;0,"-","")</f>
        <v>-</v>
      </c>
      <c r="F78" s="167">
        <f>IF(I78&lt;&gt;0,D78+H78,"")</f>
        <v>0.65625</v>
      </c>
      <c r="G78" s="167">
        <v>3.125E-2</v>
      </c>
      <c r="H78" s="167">
        <f>G78*I78</f>
        <v>9.375E-2</v>
      </c>
      <c r="I78" s="168">
        <v>3</v>
      </c>
      <c r="J78" s="169"/>
      <c r="K78" s="177" t="s">
        <v>30</v>
      </c>
      <c r="L78" s="179" t="s">
        <v>116</v>
      </c>
      <c r="M78" s="248" t="s">
        <v>146</v>
      </c>
      <c r="N78" s="245"/>
      <c r="O78" s="246"/>
      <c r="P78" s="165"/>
      <c r="Q78" s="166" t="str">
        <f t="shared" si="6"/>
        <v/>
      </c>
      <c r="R78" s="167" t="str">
        <f t="shared" si="7"/>
        <v/>
      </c>
      <c r="S78" s="167">
        <v>3.125E-2</v>
      </c>
      <c r="T78" s="167">
        <f t="shared" si="8"/>
        <v>0</v>
      </c>
      <c r="U78" s="168"/>
      <c r="V78" s="162"/>
      <c r="W78" s="176"/>
      <c r="X78" s="176"/>
      <c r="Y78" s="247"/>
      <c r="Z78" s="247"/>
      <c r="AA78" s="247"/>
      <c r="AB78" s="173" t="str">
        <f t="shared" si="9"/>
        <v>prof. dr hab. Cz. Nowak</v>
      </c>
      <c r="AC78" s="173">
        <f t="shared" si="10"/>
        <v>3</v>
      </c>
    </row>
    <row r="79" spans="1:31" s="174" customFormat="1" ht="22.5" x14ac:dyDescent="0.2">
      <c r="A79" s="162">
        <f t="shared" si="17"/>
        <v>3</v>
      </c>
      <c r="B79" s="163" t="s">
        <v>21</v>
      </c>
      <c r="C79" s="175">
        <f>C78</f>
        <v>44129</v>
      </c>
      <c r="D79" s="165">
        <v>0.66666666666666663</v>
      </c>
      <c r="E79" s="166" t="str">
        <f>IF(I79&lt;&gt;0,"-","")</f>
        <v>-</v>
      </c>
      <c r="F79" s="167">
        <f>IF(I79&lt;&gt;0,D79+H79,"")</f>
        <v>0.76041666666666663</v>
      </c>
      <c r="G79" s="167">
        <v>3.125E-2</v>
      </c>
      <c r="H79" s="167">
        <f>G79*I79</f>
        <v>9.375E-2</v>
      </c>
      <c r="I79" s="168">
        <v>3</v>
      </c>
      <c r="J79" s="169"/>
      <c r="K79" s="177" t="s">
        <v>33</v>
      </c>
      <c r="L79" s="179" t="s">
        <v>116</v>
      </c>
      <c r="M79" s="247" t="s">
        <v>146</v>
      </c>
      <c r="N79" s="247"/>
      <c r="O79" s="247"/>
      <c r="P79" s="165"/>
      <c r="Q79" s="166" t="str">
        <f t="shared" si="6"/>
        <v/>
      </c>
      <c r="R79" s="167" t="str">
        <f t="shared" si="7"/>
        <v/>
      </c>
      <c r="S79" s="167">
        <v>3.125E-2</v>
      </c>
      <c r="T79" s="167">
        <f t="shared" si="8"/>
        <v>0</v>
      </c>
      <c r="U79" s="168"/>
      <c r="V79" s="162"/>
      <c r="W79" s="176"/>
      <c r="X79" s="176"/>
      <c r="Y79" s="247"/>
      <c r="Z79" s="247"/>
      <c r="AA79" s="247"/>
      <c r="AB79" s="173" t="str">
        <f t="shared" si="9"/>
        <v>prof. dr hab. Cz. Nowak</v>
      </c>
      <c r="AC79" s="173">
        <f t="shared" si="10"/>
        <v>3</v>
      </c>
    </row>
    <row r="80" spans="1:31" s="174" customFormat="1" ht="15.75" x14ac:dyDescent="0.2">
      <c r="A80" s="162">
        <f t="shared" si="17"/>
        <v>3</v>
      </c>
      <c r="B80" s="163" t="s">
        <v>50</v>
      </c>
      <c r="C80" s="175">
        <f>C79</f>
        <v>44129</v>
      </c>
      <c r="D80" s="165"/>
      <c r="E80" s="166" t="str">
        <f t="shared" si="14"/>
        <v/>
      </c>
      <c r="F80" s="167" t="str">
        <f t="shared" si="12"/>
        <v/>
      </c>
      <c r="G80" s="167">
        <v>3.125E-2</v>
      </c>
      <c r="H80" s="167">
        <f t="shared" si="13"/>
        <v>0</v>
      </c>
      <c r="I80" s="168"/>
      <c r="J80" s="169"/>
      <c r="K80" s="170"/>
      <c r="L80" s="171"/>
      <c r="M80" s="247"/>
      <c r="N80" s="247"/>
      <c r="O80" s="247"/>
      <c r="P80" s="165"/>
      <c r="Q80" s="166" t="str">
        <f t="shared" si="6"/>
        <v/>
      </c>
      <c r="R80" s="167" t="str">
        <f t="shared" si="7"/>
        <v/>
      </c>
      <c r="S80" s="167">
        <v>3.125E-2</v>
      </c>
      <c r="T80" s="167">
        <f t="shared" si="8"/>
        <v>0</v>
      </c>
      <c r="U80" s="168"/>
      <c r="V80" s="162"/>
      <c r="W80" s="176"/>
      <c r="X80" s="176"/>
      <c r="Y80" s="247"/>
      <c r="Z80" s="247"/>
      <c r="AA80" s="247"/>
      <c r="AB80" s="173" t="str">
        <f t="shared" si="9"/>
        <v/>
      </c>
      <c r="AC80" s="173">
        <f t="shared" si="10"/>
        <v>0</v>
      </c>
      <c r="AE80" s="182"/>
    </row>
    <row r="81" spans="1:31" s="174" customFormat="1" ht="15.75" x14ac:dyDescent="0.2">
      <c r="A81" s="162">
        <v>4</v>
      </c>
      <c r="B81" s="163" t="s">
        <v>19</v>
      </c>
      <c r="C81" s="164">
        <f>C66+7</f>
        <v>44134</v>
      </c>
      <c r="D81" s="165">
        <v>0.6875</v>
      </c>
      <c r="E81" s="166" t="str">
        <f t="shared" si="14"/>
        <v/>
      </c>
      <c r="F81" s="167" t="str">
        <f t="shared" si="12"/>
        <v/>
      </c>
      <c r="G81" s="167">
        <v>3.125E-2</v>
      </c>
      <c r="H81" s="167">
        <f t="shared" si="13"/>
        <v>0</v>
      </c>
      <c r="I81" s="168"/>
      <c r="J81" s="169"/>
      <c r="K81" s="170"/>
      <c r="L81" s="171"/>
      <c r="M81" s="248"/>
      <c r="N81" s="245"/>
      <c r="O81" s="246"/>
      <c r="P81" s="165"/>
      <c r="Q81" s="166" t="str">
        <f t="shared" si="6"/>
        <v/>
      </c>
      <c r="R81" s="167" t="str">
        <f t="shared" si="7"/>
        <v/>
      </c>
      <c r="S81" s="167">
        <v>3.125E-2</v>
      </c>
      <c r="T81" s="167">
        <f t="shared" si="8"/>
        <v>0</v>
      </c>
      <c r="U81" s="168"/>
      <c r="V81" s="162"/>
      <c r="W81" s="172"/>
      <c r="X81" s="172"/>
      <c r="Y81" s="247"/>
      <c r="Z81" s="247"/>
      <c r="AA81" s="247"/>
      <c r="AB81" s="173" t="str">
        <f t="shared" si="9"/>
        <v/>
      </c>
      <c r="AC81" s="173">
        <f t="shared" si="10"/>
        <v>0</v>
      </c>
      <c r="AE81" s="182"/>
    </row>
    <row r="82" spans="1:31" s="174" customFormat="1" ht="15.75" x14ac:dyDescent="0.2">
      <c r="A82" s="162">
        <f t="shared" ref="A82:A95" si="18">A81</f>
        <v>4</v>
      </c>
      <c r="B82" s="163" t="s">
        <v>19</v>
      </c>
      <c r="C82" s="175">
        <f>C81</f>
        <v>44134</v>
      </c>
      <c r="D82" s="165"/>
      <c r="E82" s="166" t="str">
        <f t="shared" si="14"/>
        <v/>
      </c>
      <c r="F82" s="167" t="str">
        <f t="shared" si="12"/>
        <v/>
      </c>
      <c r="G82" s="167">
        <v>3.125E-2</v>
      </c>
      <c r="H82" s="167">
        <f t="shared" si="13"/>
        <v>0</v>
      </c>
      <c r="I82" s="168"/>
      <c r="J82" s="169"/>
      <c r="K82" s="170"/>
      <c r="L82" s="171"/>
      <c r="M82" s="247"/>
      <c r="N82" s="247"/>
      <c r="O82" s="247"/>
      <c r="P82" s="165"/>
      <c r="Q82" s="166" t="str">
        <f t="shared" si="6"/>
        <v/>
      </c>
      <c r="R82" s="167" t="str">
        <f t="shared" si="7"/>
        <v/>
      </c>
      <c r="S82" s="167">
        <v>3.125E-2</v>
      </c>
      <c r="T82" s="167">
        <f t="shared" si="8"/>
        <v>0</v>
      </c>
      <c r="U82" s="168"/>
      <c r="V82" s="162"/>
      <c r="W82" s="176"/>
      <c r="X82" s="176"/>
      <c r="Y82" s="247"/>
      <c r="Z82" s="247"/>
      <c r="AA82" s="247"/>
      <c r="AB82" s="173" t="str">
        <f t="shared" si="9"/>
        <v/>
      </c>
      <c r="AC82" s="173">
        <f t="shared" si="10"/>
        <v>0</v>
      </c>
      <c r="AE82" s="182"/>
    </row>
    <row r="83" spans="1:31" s="174" customFormat="1" ht="15.75" x14ac:dyDescent="0.2">
      <c r="A83" s="162">
        <f t="shared" si="18"/>
        <v>4</v>
      </c>
      <c r="B83" s="163" t="s">
        <v>19</v>
      </c>
      <c r="C83" s="175">
        <f>C82</f>
        <v>44134</v>
      </c>
      <c r="D83" s="165"/>
      <c r="E83" s="166" t="str">
        <f t="shared" si="14"/>
        <v/>
      </c>
      <c r="F83" s="167" t="str">
        <f t="shared" si="12"/>
        <v/>
      </c>
      <c r="G83" s="167">
        <v>3.125E-2</v>
      </c>
      <c r="H83" s="167">
        <f t="shared" si="13"/>
        <v>0</v>
      </c>
      <c r="I83" s="168"/>
      <c r="J83" s="169"/>
      <c r="K83" s="170"/>
      <c r="L83" s="171"/>
      <c r="M83" s="247"/>
      <c r="N83" s="247"/>
      <c r="O83" s="247"/>
      <c r="P83" s="165"/>
      <c r="Q83" s="166" t="str">
        <f t="shared" si="6"/>
        <v/>
      </c>
      <c r="R83" s="167" t="str">
        <f t="shared" si="7"/>
        <v/>
      </c>
      <c r="S83" s="167">
        <v>3.125E-2</v>
      </c>
      <c r="T83" s="167">
        <f t="shared" si="8"/>
        <v>0</v>
      </c>
      <c r="U83" s="168"/>
      <c r="V83" s="162"/>
      <c r="W83" s="176"/>
      <c r="X83" s="176"/>
      <c r="Y83" s="247"/>
      <c r="Z83" s="247"/>
      <c r="AA83" s="247"/>
      <c r="AB83" s="173" t="str">
        <f t="shared" si="9"/>
        <v/>
      </c>
      <c r="AC83" s="173">
        <f t="shared" si="10"/>
        <v>0</v>
      </c>
      <c r="AE83" s="182"/>
    </row>
    <row r="84" spans="1:31" s="174" customFormat="1" ht="15.75" x14ac:dyDescent="0.2">
      <c r="A84" s="162">
        <f t="shared" si="18"/>
        <v>4</v>
      </c>
      <c r="B84" s="163" t="s">
        <v>19</v>
      </c>
      <c r="C84" s="175">
        <f>C83</f>
        <v>44134</v>
      </c>
      <c r="D84" s="165"/>
      <c r="E84" s="166" t="str">
        <f t="shared" si="14"/>
        <v/>
      </c>
      <c r="F84" s="167" t="str">
        <f t="shared" si="12"/>
        <v/>
      </c>
      <c r="G84" s="167">
        <v>3.125E-2</v>
      </c>
      <c r="H84" s="167">
        <f t="shared" si="13"/>
        <v>0</v>
      </c>
      <c r="I84" s="168"/>
      <c r="J84" s="169"/>
      <c r="K84" s="170"/>
      <c r="L84" s="171"/>
      <c r="M84" s="247"/>
      <c r="N84" s="247"/>
      <c r="O84" s="247"/>
      <c r="P84" s="165"/>
      <c r="Q84" s="166" t="str">
        <f t="shared" si="6"/>
        <v/>
      </c>
      <c r="R84" s="167" t="str">
        <f t="shared" si="7"/>
        <v/>
      </c>
      <c r="S84" s="167">
        <v>3.125E-2</v>
      </c>
      <c r="T84" s="167">
        <f t="shared" si="8"/>
        <v>0</v>
      </c>
      <c r="U84" s="168"/>
      <c r="V84" s="162"/>
      <c r="W84" s="176"/>
      <c r="X84" s="176"/>
      <c r="Y84" s="247"/>
      <c r="Z84" s="247"/>
      <c r="AA84" s="247"/>
      <c r="AB84" s="173" t="str">
        <f t="shared" si="9"/>
        <v/>
      </c>
      <c r="AC84" s="173">
        <f t="shared" si="10"/>
        <v>0</v>
      </c>
      <c r="AE84" s="182"/>
    </row>
    <row r="85" spans="1:31" s="174" customFormat="1" ht="15.75" x14ac:dyDescent="0.2">
      <c r="A85" s="162">
        <f t="shared" si="18"/>
        <v>4</v>
      </c>
      <c r="B85" s="163" t="s">
        <v>19</v>
      </c>
      <c r="C85" s="175">
        <f>C84</f>
        <v>44134</v>
      </c>
      <c r="D85" s="165"/>
      <c r="E85" s="166" t="str">
        <f t="shared" si="14"/>
        <v/>
      </c>
      <c r="F85" s="167" t="str">
        <f t="shared" si="12"/>
        <v/>
      </c>
      <c r="G85" s="167">
        <v>3.125E-2</v>
      </c>
      <c r="H85" s="167">
        <f t="shared" si="13"/>
        <v>0</v>
      </c>
      <c r="I85" s="168"/>
      <c r="J85" s="169"/>
      <c r="K85" s="170"/>
      <c r="L85" s="171"/>
      <c r="M85" s="247"/>
      <c r="N85" s="247"/>
      <c r="O85" s="247"/>
      <c r="P85" s="165"/>
      <c r="Q85" s="166" t="str">
        <f t="shared" si="6"/>
        <v/>
      </c>
      <c r="R85" s="167" t="str">
        <f t="shared" si="7"/>
        <v/>
      </c>
      <c r="S85" s="167">
        <v>3.125E-2</v>
      </c>
      <c r="T85" s="167">
        <f t="shared" si="8"/>
        <v>0</v>
      </c>
      <c r="U85" s="168"/>
      <c r="V85" s="162"/>
      <c r="W85" s="176"/>
      <c r="X85" s="176"/>
      <c r="Y85" s="247"/>
      <c r="Z85" s="247"/>
      <c r="AA85" s="247"/>
      <c r="AB85" s="173" t="str">
        <f t="shared" si="9"/>
        <v/>
      </c>
      <c r="AC85" s="173">
        <f t="shared" si="10"/>
        <v>0</v>
      </c>
    </row>
    <row r="86" spans="1:31" s="174" customFormat="1" ht="15.75" x14ac:dyDescent="0.2">
      <c r="A86" s="162">
        <f t="shared" si="18"/>
        <v>4</v>
      </c>
      <c r="B86" s="163" t="s">
        <v>20</v>
      </c>
      <c r="C86" s="175">
        <f>C85+1</f>
        <v>44135</v>
      </c>
      <c r="D86" s="165"/>
      <c r="E86" s="166" t="str">
        <f t="shared" si="14"/>
        <v/>
      </c>
      <c r="F86" s="167" t="str">
        <f t="shared" si="12"/>
        <v/>
      </c>
      <c r="G86" s="167">
        <v>3.125E-2</v>
      </c>
      <c r="H86" s="167">
        <f t="shared" si="13"/>
        <v>0</v>
      </c>
      <c r="I86" s="168"/>
      <c r="J86" s="169"/>
      <c r="K86" s="170"/>
      <c r="L86" s="183"/>
      <c r="M86" s="248"/>
      <c r="N86" s="245"/>
      <c r="O86" s="246"/>
      <c r="P86" s="165"/>
      <c r="Q86" s="166" t="str">
        <f t="shared" si="6"/>
        <v/>
      </c>
      <c r="R86" s="167" t="str">
        <f t="shared" si="7"/>
        <v/>
      </c>
      <c r="S86" s="167">
        <v>3.125E-2</v>
      </c>
      <c r="T86" s="167">
        <f t="shared" si="8"/>
        <v>0</v>
      </c>
      <c r="U86" s="168"/>
      <c r="V86" s="162"/>
      <c r="W86" s="172"/>
      <c r="X86" s="172"/>
      <c r="Y86" s="247"/>
      <c r="Z86" s="247"/>
      <c r="AA86" s="247"/>
      <c r="AB86" s="173" t="str">
        <f t="shared" si="9"/>
        <v/>
      </c>
      <c r="AC86" s="173">
        <f t="shared" si="10"/>
        <v>0</v>
      </c>
    </row>
    <row r="87" spans="1:31" s="174" customFormat="1" ht="15.75" x14ac:dyDescent="0.2">
      <c r="A87" s="162">
        <f t="shared" si="18"/>
        <v>4</v>
      </c>
      <c r="B87" s="163" t="s">
        <v>20</v>
      </c>
      <c r="C87" s="175">
        <f>C86</f>
        <v>44135</v>
      </c>
      <c r="D87" s="165"/>
      <c r="E87" s="166" t="str">
        <f t="shared" si="14"/>
        <v/>
      </c>
      <c r="F87" s="167" t="str">
        <f t="shared" si="12"/>
        <v/>
      </c>
      <c r="G87" s="167">
        <v>3.125E-2</v>
      </c>
      <c r="H87" s="167">
        <f t="shared" si="13"/>
        <v>0</v>
      </c>
      <c r="I87" s="168"/>
      <c r="J87" s="169"/>
      <c r="K87" s="170"/>
      <c r="L87" s="183"/>
      <c r="M87" s="248"/>
      <c r="N87" s="245"/>
      <c r="O87" s="246"/>
      <c r="P87" s="165"/>
      <c r="Q87" s="166" t="str">
        <f t="shared" si="6"/>
        <v/>
      </c>
      <c r="R87" s="167" t="str">
        <f t="shared" si="7"/>
        <v/>
      </c>
      <c r="S87" s="167">
        <v>3.125E-2</v>
      </c>
      <c r="T87" s="167">
        <f t="shared" si="8"/>
        <v>0</v>
      </c>
      <c r="U87" s="168"/>
      <c r="V87" s="162"/>
      <c r="W87" s="172"/>
      <c r="X87" s="172"/>
      <c r="Y87" s="247"/>
      <c r="Z87" s="247"/>
      <c r="AA87" s="247"/>
      <c r="AB87" s="173" t="str">
        <f t="shared" si="9"/>
        <v/>
      </c>
      <c r="AC87" s="173">
        <f t="shared" si="10"/>
        <v>0</v>
      </c>
    </row>
    <row r="88" spans="1:31" s="174" customFormat="1" ht="15.75" x14ac:dyDescent="0.2">
      <c r="A88" s="162">
        <f t="shared" si="18"/>
        <v>4</v>
      </c>
      <c r="B88" s="163" t="s">
        <v>20</v>
      </c>
      <c r="C88" s="175">
        <f>C87</f>
        <v>44135</v>
      </c>
      <c r="D88" s="165"/>
      <c r="E88" s="166" t="str">
        <f t="shared" si="14"/>
        <v/>
      </c>
      <c r="F88" s="167" t="str">
        <f t="shared" si="12"/>
        <v/>
      </c>
      <c r="G88" s="167">
        <v>3.125E-2</v>
      </c>
      <c r="H88" s="167">
        <f t="shared" si="13"/>
        <v>0</v>
      </c>
      <c r="I88" s="168"/>
      <c r="J88" s="169"/>
      <c r="K88" s="170"/>
      <c r="L88" s="171"/>
      <c r="M88" s="247"/>
      <c r="N88" s="247"/>
      <c r="O88" s="247"/>
      <c r="P88" s="165"/>
      <c r="Q88" s="166" t="str">
        <f t="shared" si="6"/>
        <v/>
      </c>
      <c r="R88" s="167" t="str">
        <f t="shared" si="7"/>
        <v/>
      </c>
      <c r="S88" s="167">
        <v>3.125E-2</v>
      </c>
      <c r="T88" s="167">
        <f t="shared" si="8"/>
        <v>0</v>
      </c>
      <c r="U88" s="168"/>
      <c r="V88" s="162"/>
      <c r="W88" s="172"/>
      <c r="X88" s="172"/>
      <c r="Y88" s="247"/>
      <c r="Z88" s="247"/>
      <c r="AA88" s="247"/>
      <c r="AB88" s="173" t="str">
        <f t="shared" si="9"/>
        <v/>
      </c>
      <c r="AC88" s="173">
        <f t="shared" si="10"/>
        <v>0</v>
      </c>
    </row>
    <row r="89" spans="1:31" s="174" customFormat="1" ht="15.75" x14ac:dyDescent="0.2">
      <c r="A89" s="162">
        <f t="shared" si="18"/>
        <v>4</v>
      </c>
      <c r="B89" s="163" t="s">
        <v>49</v>
      </c>
      <c r="C89" s="175">
        <f>C88</f>
        <v>44135</v>
      </c>
      <c r="D89" s="165"/>
      <c r="E89" s="166" t="str">
        <f t="shared" si="14"/>
        <v/>
      </c>
      <c r="F89" s="167" t="str">
        <f t="shared" si="12"/>
        <v/>
      </c>
      <c r="G89" s="167">
        <v>3.125E-2</v>
      </c>
      <c r="H89" s="167">
        <f t="shared" si="13"/>
        <v>0</v>
      </c>
      <c r="I89" s="168"/>
      <c r="J89" s="169"/>
      <c r="K89" s="170"/>
      <c r="L89" s="171"/>
      <c r="M89" s="247"/>
      <c r="N89" s="247"/>
      <c r="O89" s="247"/>
      <c r="P89" s="165"/>
      <c r="Q89" s="166" t="str">
        <f t="shared" si="6"/>
        <v/>
      </c>
      <c r="R89" s="167" t="str">
        <f t="shared" si="7"/>
        <v/>
      </c>
      <c r="S89" s="167">
        <v>3.125E-2</v>
      </c>
      <c r="T89" s="167">
        <f t="shared" si="8"/>
        <v>0</v>
      </c>
      <c r="U89" s="168"/>
      <c r="V89" s="162"/>
      <c r="W89" s="176"/>
      <c r="X89" s="176"/>
      <c r="Y89" s="247"/>
      <c r="Z89" s="247"/>
      <c r="AA89" s="247"/>
      <c r="AB89" s="173" t="str">
        <f t="shared" si="9"/>
        <v/>
      </c>
      <c r="AC89" s="173">
        <f t="shared" si="10"/>
        <v>0</v>
      </c>
    </row>
    <row r="90" spans="1:31" s="174" customFormat="1" ht="15.75" x14ac:dyDescent="0.2">
      <c r="A90" s="162">
        <f t="shared" si="18"/>
        <v>4</v>
      </c>
      <c r="B90" s="163" t="s">
        <v>49</v>
      </c>
      <c r="C90" s="175">
        <f>C89</f>
        <v>44135</v>
      </c>
      <c r="D90" s="165"/>
      <c r="E90" s="166" t="str">
        <f t="shared" si="14"/>
        <v/>
      </c>
      <c r="F90" s="167" t="str">
        <f t="shared" si="12"/>
        <v/>
      </c>
      <c r="G90" s="167">
        <v>3.125E-2</v>
      </c>
      <c r="H90" s="167">
        <f t="shared" si="13"/>
        <v>0</v>
      </c>
      <c r="I90" s="168"/>
      <c r="J90" s="169"/>
      <c r="K90" s="170"/>
      <c r="L90" s="171"/>
      <c r="M90" s="247"/>
      <c r="N90" s="247"/>
      <c r="O90" s="247"/>
      <c r="P90" s="165"/>
      <c r="Q90" s="166" t="str">
        <f t="shared" si="6"/>
        <v/>
      </c>
      <c r="R90" s="167" t="str">
        <f t="shared" si="7"/>
        <v/>
      </c>
      <c r="S90" s="167">
        <v>3.125E-2</v>
      </c>
      <c r="T90" s="167">
        <f t="shared" si="8"/>
        <v>0</v>
      </c>
      <c r="U90" s="168"/>
      <c r="V90" s="162"/>
      <c r="W90" s="176"/>
      <c r="X90" s="176"/>
      <c r="Y90" s="247"/>
      <c r="Z90" s="247"/>
      <c r="AA90" s="247"/>
      <c r="AB90" s="173" t="str">
        <f t="shared" si="9"/>
        <v/>
      </c>
      <c r="AC90" s="173">
        <f t="shared" si="10"/>
        <v>0</v>
      </c>
    </row>
    <row r="91" spans="1:31" s="174" customFormat="1" ht="15.75" x14ac:dyDescent="0.2">
      <c r="A91" s="162">
        <f t="shared" si="18"/>
        <v>4</v>
      </c>
      <c r="B91" s="163" t="s">
        <v>21</v>
      </c>
      <c r="C91" s="175">
        <f>C90+1</f>
        <v>44136</v>
      </c>
      <c r="D91" s="165"/>
      <c r="E91" s="166" t="str">
        <f t="shared" si="14"/>
        <v/>
      </c>
      <c r="F91" s="167" t="str">
        <f t="shared" si="12"/>
        <v/>
      </c>
      <c r="G91" s="167">
        <v>3.125E-2</v>
      </c>
      <c r="H91" s="167">
        <f t="shared" si="13"/>
        <v>0</v>
      </c>
      <c r="I91" s="168"/>
      <c r="J91" s="169"/>
      <c r="K91" s="170"/>
      <c r="L91" s="171"/>
      <c r="M91" s="248"/>
      <c r="N91" s="245"/>
      <c r="O91" s="246"/>
      <c r="P91" s="165"/>
      <c r="Q91" s="166" t="str">
        <f t="shared" si="6"/>
        <v/>
      </c>
      <c r="R91" s="167" t="str">
        <f t="shared" si="7"/>
        <v/>
      </c>
      <c r="S91" s="167">
        <v>3.125E-2</v>
      </c>
      <c r="T91" s="167">
        <f t="shared" si="8"/>
        <v>0</v>
      </c>
      <c r="U91" s="168"/>
      <c r="V91" s="162"/>
      <c r="W91" s="172"/>
      <c r="X91" s="172"/>
      <c r="Y91" s="247"/>
      <c r="Z91" s="247"/>
      <c r="AA91" s="247"/>
      <c r="AB91" s="173" t="str">
        <f t="shared" si="9"/>
        <v/>
      </c>
      <c r="AC91" s="173">
        <f t="shared" si="10"/>
        <v>0</v>
      </c>
    </row>
    <row r="92" spans="1:31" s="174" customFormat="1" ht="15.75" x14ac:dyDescent="0.2">
      <c r="A92" s="162">
        <f t="shared" si="18"/>
        <v>4</v>
      </c>
      <c r="B92" s="163" t="s">
        <v>21</v>
      </c>
      <c r="C92" s="175">
        <f>C91</f>
        <v>44136</v>
      </c>
      <c r="D92" s="165"/>
      <c r="E92" s="166" t="str">
        <f t="shared" si="14"/>
        <v/>
      </c>
      <c r="F92" s="167" t="str">
        <f t="shared" si="12"/>
        <v/>
      </c>
      <c r="G92" s="167">
        <v>3.125E-2</v>
      </c>
      <c r="H92" s="167">
        <f t="shared" si="13"/>
        <v>0</v>
      </c>
      <c r="I92" s="168"/>
      <c r="J92" s="169"/>
      <c r="K92" s="170"/>
      <c r="L92" s="171"/>
      <c r="M92" s="248"/>
      <c r="N92" s="245"/>
      <c r="O92" s="246"/>
      <c r="P92" s="165"/>
      <c r="Q92" s="166" t="str">
        <f t="shared" si="6"/>
        <v/>
      </c>
      <c r="R92" s="167" t="str">
        <f t="shared" si="7"/>
        <v/>
      </c>
      <c r="S92" s="167">
        <v>3.125E-2</v>
      </c>
      <c r="T92" s="167">
        <f t="shared" si="8"/>
        <v>0</v>
      </c>
      <c r="U92" s="168"/>
      <c r="V92" s="162"/>
      <c r="W92" s="172"/>
      <c r="X92" s="172"/>
      <c r="Y92" s="247"/>
      <c r="Z92" s="247"/>
      <c r="AA92" s="247"/>
      <c r="AB92" s="173" t="str">
        <f t="shared" si="9"/>
        <v/>
      </c>
      <c r="AC92" s="173">
        <f t="shared" si="10"/>
        <v>0</v>
      </c>
    </row>
    <row r="93" spans="1:31" s="174" customFormat="1" ht="15.75" x14ac:dyDescent="0.2">
      <c r="A93" s="162">
        <f t="shared" si="18"/>
        <v>4</v>
      </c>
      <c r="B93" s="163" t="s">
        <v>21</v>
      </c>
      <c r="C93" s="175">
        <f>C92</f>
        <v>44136</v>
      </c>
      <c r="D93" s="165"/>
      <c r="E93" s="166" t="str">
        <f t="shared" si="14"/>
        <v/>
      </c>
      <c r="F93" s="167" t="str">
        <f t="shared" si="12"/>
        <v/>
      </c>
      <c r="G93" s="167">
        <v>3.125E-2</v>
      </c>
      <c r="H93" s="167">
        <f t="shared" si="13"/>
        <v>0</v>
      </c>
      <c r="I93" s="168"/>
      <c r="J93" s="169"/>
      <c r="K93" s="170"/>
      <c r="L93" s="183"/>
      <c r="M93" s="248"/>
      <c r="N93" s="245"/>
      <c r="O93" s="246"/>
      <c r="P93" s="165"/>
      <c r="Q93" s="166" t="str">
        <f t="shared" si="6"/>
        <v/>
      </c>
      <c r="R93" s="167" t="str">
        <f t="shared" si="7"/>
        <v/>
      </c>
      <c r="S93" s="167">
        <v>3.125E-2</v>
      </c>
      <c r="T93" s="167">
        <f t="shared" si="8"/>
        <v>0</v>
      </c>
      <c r="U93" s="168"/>
      <c r="V93" s="162"/>
      <c r="W93" s="176"/>
      <c r="X93" s="176"/>
      <c r="Y93" s="247"/>
      <c r="Z93" s="247"/>
      <c r="AA93" s="247"/>
      <c r="AB93" s="173" t="str">
        <f t="shared" si="9"/>
        <v/>
      </c>
      <c r="AC93" s="173">
        <f t="shared" si="10"/>
        <v>0</v>
      </c>
    </row>
    <row r="94" spans="1:31" s="174" customFormat="1" ht="15.75" x14ac:dyDescent="0.2">
      <c r="A94" s="162">
        <f t="shared" si="18"/>
        <v>4</v>
      </c>
      <c r="B94" s="163" t="s">
        <v>50</v>
      </c>
      <c r="C94" s="175">
        <f>C93</f>
        <v>44136</v>
      </c>
      <c r="D94" s="165"/>
      <c r="E94" s="166" t="str">
        <f t="shared" si="14"/>
        <v/>
      </c>
      <c r="F94" s="167" t="str">
        <f t="shared" si="12"/>
        <v/>
      </c>
      <c r="G94" s="167">
        <v>3.125E-2</v>
      </c>
      <c r="H94" s="167">
        <f t="shared" si="13"/>
        <v>0</v>
      </c>
      <c r="I94" s="168"/>
      <c r="J94" s="169"/>
      <c r="K94" s="170"/>
      <c r="L94" s="171"/>
      <c r="M94" s="247"/>
      <c r="N94" s="247"/>
      <c r="O94" s="247"/>
      <c r="P94" s="165"/>
      <c r="Q94" s="166" t="str">
        <f t="shared" si="6"/>
        <v/>
      </c>
      <c r="R94" s="167" t="str">
        <f t="shared" si="7"/>
        <v/>
      </c>
      <c r="S94" s="167">
        <v>3.125E-2</v>
      </c>
      <c r="T94" s="167">
        <f t="shared" si="8"/>
        <v>0</v>
      </c>
      <c r="U94" s="168"/>
      <c r="V94" s="162"/>
      <c r="W94" s="176"/>
      <c r="X94" s="176"/>
      <c r="Y94" s="247"/>
      <c r="Z94" s="247"/>
      <c r="AA94" s="247"/>
      <c r="AB94" s="173" t="str">
        <f t="shared" si="9"/>
        <v/>
      </c>
      <c r="AC94" s="173">
        <f t="shared" si="10"/>
        <v>0</v>
      </c>
    </row>
    <row r="95" spans="1:31" s="174" customFormat="1" ht="15.75" x14ac:dyDescent="0.2">
      <c r="A95" s="162">
        <f t="shared" si="18"/>
        <v>4</v>
      </c>
      <c r="B95" s="163" t="s">
        <v>50</v>
      </c>
      <c r="C95" s="175">
        <f>C94</f>
        <v>44136</v>
      </c>
      <c r="D95" s="184"/>
      <c r="E95" s="166" t="str">
        <f t="shared" si="14"/>
        <v/>
      </c>
      <c r="F95" s="167" t="str">
        <f t="shared" si="12"/>
        <v/>
      </c>
      <c r="G95" s="167">
        <v>3.125E-2</v>
      </c>
      <c r="H95" s="167">
        <f t="shared" si="13"/>
        <v>0</v>
      </c>
      <c r="I95" s="168"/>
      <c r="J95" s="169"/>
      <c r="K95" s="170"/>
      <c r="L95" s="183"/>
      <c r="M95" s="247"/>
      <c r="N95" s="247"/>
      <c r="O95" s="247"/>
      <c r="P95" s="184"/>
      <c r="Q95" s="166" t="str">
        <f t="shared" si="6"/>
        <v/>
      </c>
      <c r="R95" s="167" t="str">
        <f t="shared" si="7"/>
        <v/>
      </c>
      <c r="S95" s="167">
        <v>3.125E-2</v>
      </c>
      <c r="T95" s="167">
        <f t="shared" si="8"/>
        <v>0</v>
      </c>
      <c r="U95" s="168"/>
      <c r="V95" s="162"/>
      <c r="W95" s="172"/>
      <c r="X95" s="176"/>
      <c r="Y95" s="247"/>
      <c r="Z95" s="247"/>
      <c r="AA95" s="247"/>
      <c r="AB95" s="173" t="str">
        <f t="shared" si="9"/>
        <v/>
      </c>
      <c r="AC95" s="173">
        <f t="shared" si="10"/>
        <v>0</v>
      </c>
    </row>
    <row r="96" spans="1:31" s="174" customFormat="1" ht="15.75" x14ac:dyDescent="0.2">
      <c r="A96" s="162">
        <v>5</v>
      </c>
      <c r="B96" s="163" t="s">
        <v>19</v>
      </c>
      <c r="C96" s="164">
        <v>44141</v>
      </c>
      <c r="D96" s="165">
        <v>0.6875</v>
      </c>
      <c r="E96" s="166" t="str">
        <f>IF(I96&lt;&gt;0,"-","")</f>
        <v>-</v>
      </c>
      <c r="F96" s="167">
        <f>IF(I96&lt;&gt;0,D96+H96,"")</f>
        <v>0.75</v>
      </c>
      <c r="G96" s="167">
        <v>3.125E-2</v>
      </c>
      <c r="H96" s="167">
        <f>G96*I96</f>
        <v>6.25E-2</v>
      </c>
      <c r="I96" s="168">
        <v>2</v>
      </c>
      <c r="J96" s="169"/>
      <c r="K96" s="180" t="s">
        <v>27</v>
      </c>
      <c r="L96" s="179" t="s">
        <v>28</v>
      </c>
      <c r="M96" s="248" t="s">
        <v>144</v>
      </c>
      <c r="N96" s="245"/>
      <c r="O96" s="246"/>
      <c r="P96" s="165"/>
      <c r="Q96" s="166" t="str">
        <f t="shared" si="6"/>
        <v/>
      </c>
      <c r="R96" s="167" t="str">
        <f t="shared" si="7"/>
        <v/>
      </c>
      <c r="S96" s="167">
        <v>3.125E-2</v>
      </c>
      <c r="T96" s="167">
        <f t="shared" si="8"/>
        <v>0</v>
      </c>
      <c r="U96" s="168"/>
      <c r="V96" s="162"/>
      <c r="W96" s="172"/>
      <c r="X96" s="176"/>
      <c r="Y96" s="247"/>
      <c r="Z96" s="247"/>
      <c r="AA96" s="247"/>
      <c r="AB96" s="173" t="str">
        <f t="shared" si="9"/>
        <v>dr B. Puzio-Wacławik</v>
      </c>
      <c r="AC96" s="173">
        <f t="shared" si="10"/>
        <v>2</v>
      </c>
    </row>
    <row r="97" spans="1:29" s="174" customFormat="1" ht="15.75" x14ac:dyDescent="0.2">
      <c r="A97" s="162">
        <f t="shared" ref="A97:A110" si="19">A96</f>
        <v>5</v>
      </c>
      <c r="B97" s="163" t="s">
        <v>19</v>
      </c>
      <c r="C97" s="175">
        <f>C96</f>
        <v>44141</v>
      </c>
      <c r="D97" s="165">
        <v>0.76041666666666663</v>
      </c>
      <c r="E97" s="166" t="str">
        <f>IF(I97&lt;&gt;0,"-","")</f>
        <v>-</v>
      </c>
      <c r="F97" s="167">
        <f>IF(I97&lt;&gt;0,D97+H97,"")</f>
        <v>0.85416666666666663</v>
      </c>
      <c r="G97" s="167">
        <v>3.125E-2</v>
      </c>
      <c r="H97" s="167">
        <f>G97*I97</f>
        <v>9.375E-2</v>
      </c>
      <c r="I97" s="168">
        <v>3</v>
      </c>
      <c r="J97" s="169"/>
      <c r="K97" s="170" t="s">
        <v>31</v>
      </c>
      <c r="L97" s="179" t="s">
        <v>28</v>
      </c>
      <c r="M97" s="248" t="s">
        <v>144</v>
      </c>
      <c r="N97" s="245"/>
      <c r="O97" s="246"/>
      <c r="P97" s="165"/>
      <c r="Q97" s="166" t="str">
        <f t="shared" si="6"/>
        <v/>
      </c>
      <c r="R97" s="167" t="str">
        <f t="shared" si="7"/>
        <v/>
      </c>
      <c r="S97" s="167">
        <v>3.125E-2</v>
      </c>
      <c r="T97" s="167">
        <f t="shared" si="8"/>
        <v>0</v>
      </c>
      <c r="U97" s="168"/>
      <c r="V97" s="162"/>
      <c r="W97" s="176"/>
      <c r="X97" s="176"/>
      <c r="Y97" s="247"/>
      <c r="Z97" s="247"/>
      <c r="AA97" s="247"/>
      <c r="AB97" s="173" t="str">
        <f t="shared" si="9"/>
        <v>dr B. Puzio-Wacławik</v>
      </c>
      <c r="AC97" s="173">
        <f t="shared" si="10"/>
        <v>3</v>
      </c>
    </row>
    <row r="98" spans="1:29" s="174" customFormat="1" ht="15.75" x14ac:dyDescent="0.2">
      <c r="A98" s="162">
        <f t="shared" si="19"/>
        <v>5</v>
      </c>
      <c r="B98" s="163" t="s">
        <v>19</v>
      </c>
      <c r="C98" s="175">
        <f>C97</f>
        <v>44141</v>
      </c>
      <c r="D98" s="165"/>
      <c r="E98" s="166" t="str">
        <f t="shared" si="14"/>
        <v/>
      </c>
      <c r="F98" s="167" t="str">
        <f t="shared" si="12"/>
        <v/>
      </c>
      <c r="G98" s="167">
        <v>3.125E-2</v>
      </c>
      <c r="H98" s="167">
        <f t="shared" si="13"/>
        <v>0</v>
      </c>
      <c r="I98" s="168"/>
      <c r="J98" s="169"/>
      <c r="K98" s="170"/>
      <c r="L98" s="171"/>
      <c r="M98" s="247"/>
      <c r="N98" s="247"/>
      <c r="O98" s="247"/>
      <c r="P98" s="165"/>
      <c r="Q98" s="166" t="str">
        <f t="shared" si="6"/>
        <v/>
      </c>
      <c r="R98" s="167" t="str">
        <f t="shared" si="7"/>
        <v/>
      </c>
      <c r="S98" s="167">
        <v>3.125E-2</v>
      </c>
      <c r="T98" s="167">
        <f t="shared" si="8"/>
        <v>0</v>
      </c>
      <c r="U98" s="168"/>
      <c r="V98" s="162"/>
      <c r="W98" s="176"/>
      <c r="X98" s="176"/>
      <c r="Y98" s="247"/>
      <c r="Z98" s="247"/>
      <c r="AA98" s="247"/>
      <c r="AB98" s="173" t="str">
        <f t="shared" si="9"/>
        <v/>
      </c>
      <c r="AC98" s="173">
        <f t="shared" si="10"/>
        <v>0</v>
      </c>
    </row>
    <row r="99" spans="1:29" s="174" customFormat="1" ht="15.75" x14ac:dyDescent="0.2">
      <c r="A99" s="162">
        <f t="shared" si="19"/>
        <v>5</v>
      </c>
      <c r="B99" s="163" t="s">
        <v>19</v>
      </c>
      <c r="C99" s="175">
        <f>C98</f>
        <v>44141</v>
      </c>
      <c r="D99" s="165"/>
      <c r="E99" s="166" t="str">
        <f t="shared" si="14"/>
        <v/>
      </c>
      <c r="F99" s="167" t="str">
        <f t="shared" si="12"/>
        <v/>
      </c>
      <c r="G99" s="167">
        <v>3.125E-2</v>
      </c>
      <c r="H99" s="167">
        <f t="shared" si="13"/>
        <v>0</v>
      </c>
      <c r="I99" s="168"/>
      <c r="J99" s="169"/>
      <c r="K99" s="170"/>
      <c r="L99" s="171"/>
      <c r="M99" s="247"/>
      <c r="N99" s="247"/>
      <c r="O99" s="247"/>
      <c r="P99" s="165"/>
      <c r="Q99" s="166" t="str">
        <f t="shared" si="6"/>
        <v/>
      </c>
      <c r="R99" s="167" t="str">
        <f t="shared" si="7"/>
        <v/>
      </c>
      <c r="S99" s="167">
        <v>3.125E-2</v>
      </c>
      <c r="T99" s="167">
        <f t="shared" si="8"/>
        <v>0</v>
      </c>
      <c r="U99" s="168"/>
      <c r="V99" s="162"/>
      <c r="W99" s="176"/>
      <c r="X99" s="176"/>
      <c r="Y99" s="247"/>
      <c r="Z99" s="247"/>
      <c r="AA99" s="247"/>
      <c r="AB99" s="173" t="str">
        <f t="shared" si="9"/>
        <v/>
      </c>
      <c r="AC99" s="173">
        <f t="shared" si="10"/>
        <v>0</v>
      </c>
    </row>
    <row r="100" spans="1:29" s="174" customFormat="1" ht="15.75" x14ac:dyDescent="0.2">
      <c r="A100" s="162">
        <f t="shared" si="19"/>
        <v>5</v>
      </c>
      <c r="B100" s="163" t="s">
        <v>19</v>
      </c>
      <c r="C100" s="175">
        <f>C99</f>
        <v>44141</v>
      </c>
      <c r="D100" s="165"/>
      <c r="E100" s="166" t="str">
        <f t="shared" ref="E100:E160" si="20">IF(I100&lt;&gt;0,"-","")</f>
        <v/>
      </c>
      <c r="F100" s="167" t="str">
        <f t="shared" ref="F100:F160" si="21">IF(I100&lt;&gt;0,D100+H100,"")</f>
        <v/>
      </c>
      <c r="G100" s="167">
        <v>3.125E-2</v>
      </c>
      <c r="H100" s="167">
        <f t="shared" ref="H100:H160" si="22">G100*I100</f>
        <v>0</v>
      </c>
      <c r="I100" s="168"/>
      <c r="J100" s="169"/>
      <c r="K100" s="170"/>
      <c r="L100" s="171"/>
      <c r="M100" s="247"/>
      <c r="N100" s="247"/>
      <c r="O100" s="247"/>
      <c r="P100" s="165"/>
      <c r="Q100" s="166" t="str">
        <f t="shared" ref="Q100:Q163" si="23">IF(U100&lt;&gt;0,"-","")</f>
        <v/>
      </c>
      <c r="R100" s="167" t="str">
        <f t="shared" ref="R100:R163" si="24">IF(U100&lt;&gt;0,P100+T100,"")</f>
        <v/>
      </c>
      <c r="S100" s="167">
        <v>3.125E-2</v>
      </c>
      <c r="T100" s="167">
        <f t="shared" ref="T100:T163" si="25">S100*U100</f>
        <v>0</v>
      </c>
      <c r="U100" s="168"/>
      <c r="V100" s="162"/>
      <c r="W100" s="176"/>
      <c r="X100" s="176"/>
      <c r="Y100" s="247"/>
      <c r="Z100" s="247"/>
      <c r="AA100" s="247"/>
      <c r="AB100" s="173" t="str">
        <f t="shared" ref="AB100:AB163" si="26">L100&amp;X100</f>
        <v/>
      </c>
      <c r="AC100" s="173">
        <f t="shared" ref="AC100:AC163" si="27">I100+U100</f>
        <v>0</v>
      </c>
    </row>
    <row r="101" spans="1:29" s="174" customFormat="1" ht="22.5" x14ac:dyDescent="0.2">
      <c r="A101" s="162">
        <f t="shared" si="19"/>
        <v>5</v>
      </c>
      <c r="B101" s="163" t="s">
        <v>20</v>
      </c>
      <c r="C101" s="175">
        <f>C100+1</f>
        <v>44142</v>
      </c>
      <c r="D101" s="165">
        <v>0.35416666666666669</v>
      </c>
      <c r="E101" s="166" t="str">
        <f>IF(I101&lt;&gt;0,"-","")</f>
        <v>-</v>
      </c>
      <c r="F101" s="167">
        <v>0.44791666666666669</v>
      </c>
      <c r="G101" s="167"/>
      <c r="H101" s="167"/>
      <c r="I101" s="240">
        <v>3</v>
      </c>
      <c r="J101" s="169"/>
      <c r="K101" s="180" t="s">
        <v>35</v>
      </c>
      <c r="L101" s="179" t="s">
        <v>140</v>
      </c>
      <c r="M101" s="244" t="s">
        <v>143</v>
      </c>
      <c r="N101" s="245"/>
      <c r="O101" s="246"/>
      <c r="P101" s="165"/>
      <c r="Q101" s="166" t="str">
        <f t="shared" si="23"/>
        <v/>
      </c>
      <c r="R101" s="167" t="str">
        <f t="shared" si="24"/>
        <v/>
      </c>
      <c r="S101" s="167">
        <v>3.125E-2</v>
      </c>
      <c r="T101" s="167">
        <f t="shared" si="25"/>
        <v>0</v>
      </c>
      <c r="U101" s="168"/>
      <c r="V101" s="162"/>
      <c r="W101" s="172"/>
      <c r="X101" s="172"/>
      <c r="Y101" s="247"/>
      <c r="Z101" s="247"/>
      <c r="AA101" s="247"/>
      <c r="AB101" s="173" t="str">
        <f t="shared" si="26"/>
        <v>Mgr inż. B. Partyńska</v>
      </c>
      <c r="AC101" s="173">
        <f t="shared" si="27"/>
        <v>3</v>
      </c>
    </row>
    <row r="102" spans="1:29" s="174" customFormat="1" ht="22.5" x14ac:dyDescent="0.2">
      <c r="A102" s="162">
        <f t="shared" si="19"/>
        <v>5</v>
      </c>
      <c r="B102" s="163" t="s">
        <v>20</v>
      </c>
      <c r="C102" s="175">
        <f>C101</f>
        <v>44142</v>
      </c>
      <c r="D102" s="165">
        <v>0.45833333333333331</v>
      </c>
      <c r="E102" s="166" t="str">
        <f>IF(I102&lt;&gt;0,"-","")</f>
        <v>-</v>
      </c>
      <c r="F102" s="167">
        <v>0.55208333333333337</v>
      </c>
      <c r="G102" s="167"/>
      <c r="H102" s="167"/>
      <c r="I102" s="240">
        <v>3</v>
      </c>
      <c r="J102" s="169"/>
      <c r="K102" s="180" t="s">
        <v>40</v>
      </c>
      <c r="L102" s="179" t="s">
        <v>140</v>
      </c>
      <c r="M102" s="247" t="s">
        <v>143</v>
      </c>
      <c r="N102" s="247"/>
      <c r="O102" s="247"/>
      <c r="P102" s="165"/>
      <c r="Q102" s="166" t="str">
        <f t="shared" si="23"/>
        <v/>
      </c>
      <c r="R102" s="167" t="str">
        <f t="shared" si="24"/>
        <v/>
      </c>
      <c r="S102" s="167">
        <v>3.125E-2</v>
      </c>
      <c r="T102" s="167">
        <f t="shared" si="25"/>
        <v>0</v>
      </c>
      <c r="U102" s="168"/>
      <c r="V102" s="162"/>
      <c r="W102" s="172"/>
      <c r="X102" s="172"/>
      <c r="Y102" s="247"/>
      <c r="Z102" s="247"/>
      <c r="AA102" s="247"/>
      <c r="AB102" s="173" t="str">
        <f t="shared" si="26"/>
        <v>Mgr inż. B. Partyńska</v>
      </c>
      <c r="AC102" s="173">
        <f t="shared" si="27"/>
        <v>3</v>
      </c>
    </row>
    <row r="103" spans="1:29" s="174" customFormat="1" ht="16.5" customHeight="1" x14ac:dyDescent="0.2">
      <c r="A103" s="162">
        <f t="shared" si="19"/>
        <v>5</v>
      </c>
      <c r="B103" s="163" t="s">
        <v>20</v>
      </c>
      <c r="C103" s="175">
        <f>C102</f>
        <v>44142</v>
      </c>
      <c r="D103" s="165">
        <v>0.5625</v>
      </c>
      <c r="E103" s="166" t="str">
        <f>IF(I103&lt;&gt;0,"-","")</f>
        <v>-</v>
      </c>
      <c r="F103" s="167">
        <f>IF(I103&lt;&gt;0,D103+H103,"")</f>
        <v>0.71875</v>
      </c>
      <c r="G103" s="167">
        <v>3.125E-2</v>
      </c>
      <c r="H103" s="167">
        <f>G103*I103</f>
        <v>0.15625</v>
      </c>
      <c r="I103" s="168">
        <v>5</v>
      </c>
      <c r="J103" s="169"/>
      <c r="K103" s="170" t="s">
        <v>37</v>
      </c>
      <c r="L103" s="179" t="s">
        <v>38</v>
      </c>
      <c r="M103" s="248" t="s">
        <v>148</v>
      </c>
      <c r="N103" s="245"/>
      <c r="O103" s="246"/>
      <c r="P103" s="165"/>
      <c r="Q103" s="166" t="str">
        <f t="shared" si="23"/>
        <v/>
      </c>
      <c r="R103" s="167" t="str">
        <f t="shared" si="24"/>
        <v/>
      </c>
      <c r="S103" s="167">
        <v>3.125E-2</v>
      </c>
      <c r="T103" s="167">
        <f t="shared" si="25"/>
        <v>0</v>
      </c>
      <c r="U103" s="168"/>
      <c r="V103" s="162"/>
      <c r="W103" s="172"/>
      <c r="X103" s="172"/>
      <c r="Y103" s="247"/>
      <c r="Z103" s="247"/>
      <c r="AA103" s="247"/>
      <c r="AB103" s="173" t="str">
        <f t="shared" si="26"/>
        <v>Mgr M. Bydłosz</v>
      </c>
      <c r="AC103" s="173">
        <f t="shared" si="27"/>
        <v>5</v>
      </c>
    </row>
    <row r="104" spans="1:29" s="174" customFormat="1" ht="15.75" x14ac:dyDescent="0.2">
      <c r="A104" s="162">
        <f t="shared" si="19"/>
        <v>5</v>
      </c>
      <c r="B104" s="163" t="s">
        <v>49</v>
      </c>
      <c r="C104" s="175">
        <f>C103</f>
        <v>44142</v>
      </c>
      <c r="D104" s="165"/>
      <c r="E104" s="166"/>
      <c r="F104" s="167"/>
      <c r="G104" s="167"/>
      <c r="H104" s="167"/>
      <c r="I104" s="168"/>
      <c r="J104" s="169"/>
      <c r="K104" s="170"/>
      <c r="L104" s="179"/>
      <c r="M104" s="248"/>
      <c r="N104" s="245"/>
      <c r="O104" s="246"/>
      <c r="P104" s="165"/>
      <c r="Q104" s="166" t="str">
        <f t="shared" si="23"/>
        <v/>
      </c>
      <c r="R104" s="167" t="str">
        <f t="shared" si="24"/>
        <v/>
      </c>
      <c r="S104" s="167">
        <v>3.125E-2</v>
      </c>
      <c r="T104" s="167">
        <f t="shared" si="25"/>
        <v>0</v>
      </c>
      <c r="U104" s="168"/>
      <c r="V104" s="162"/>
      <c r="W104" s="176"/>
      <c r="X104" s="176"/>
      <c r="Y104" s="247"/>
      <c r="Z104" s="247"/>
      <c r="AA104" s="247"/>
      <c r="AB104" s="173" t="str">
        <f t="shared" si="26"/>
        <v/>
      </c>
      <c r="AC104" s="173">
        <f t="shared" si="27"/>
        <v>0</v>
      </c>
    </row>
    <row r="105" spans="1:29" s="174" customFormat="1" ht="15.75" x14ac:dyDescent="0.2">
      <c r="A105" s="162">
        <f t="shared" si="19"/>
        <v>5</v>
      </c>
      <c r="B105" s="163" t="s">
        <v>49</v>
      </c>
      <c r="C105" s="175">
        <f>C104</f>
        <v>44142</v>
      </c>
      <c r="D105" s="165"/>
      <c r="E105" s="166"/>
      <c r="F105" s="167"/>
      <c r="G105" s="167"/>
      <c r="H105" s="167"/>
      <c r="I105" s="168"/>
      <c r="J105" s="169"/>
      <c r="K105" s="170"/>
      <c r="L105" s="171"/>
      <c r="M105" s="247"/>
      <c r="N105" s="247"/>
      <c r="O105" s="247"/>
      <c r="P105" s="165"/>
      <c r="Q105" s="166" t="str">
        <f t="shared" si="23"/>
        <v/>
      </c>
      <c r="R105" s="167" t="str">
        <f t="shared" si="24"/>
        <v/>
      </c>
      <c r="S105" s="167">
        <v>3.125E-2</v>
      </c>
      <c r="T105" s="167">
        <f t="shared" si="25"/>
        <v>0</v>
      </c>
      <c r="U105" s="168"/>
      <c r="V105" s="162"/>
      <c r="W105" s="176"/>
      <c r="X105" s="176"/>
      <c r="Y105" s="247"/>
      <c r="Z105" s="247"/>
      <c r="AA105" s="247"/>
      <c r="AB105" s="173" t="str">
        <f t="shared" si="26"/>
        <v/>
      </c>
      <c r="AC105" s="173">
        <f t="shared" si="27"/>
        <v>0</v>
      </c>
    </row>
    <row r="106" spans="1:29" s="174" customFormat="1" ht="15.75" x14ac:dyDescent="0.2">
      <c r="A106" s="162">
        <f t="shared" si="19"/>
        <v>5</v>
      </c>
      <c r="B106" s="163" t="s">
        <v>21</v>
      </c>
      <c r="C106" s="175">
        <f>C105+1</f>
        <v>44143</v>
      </c>
      <c r="D106" s="165">
        <v>0.33333333333333331</v>
      </c>
      <c r="E106" s="166" t="str">
        <f>IF(I106&lt;&gt;0,"-","")</f>
        <v>-</v>
      </c>
      <c r="F106" s="167">
        <f>IF(I106&lt;&gt;0,D106+H106,"")</f>
        <v>0.39583333333333331</v>
      </c>
      <c r="G106" s="167">
        <v>3.125E-2</v>
      </c>
      <c r="H106" s="167">
        <f>G106*I106</f>
        <v>6.25E-2</v>
      </c>
      <c r="I106" s="168">
        <v>2</v>
      </c>
      <c r="J106" s="169"/>
      <c r="K106" s="170" t="s">
        <v>65</v>
      </c>
      <c r="L106" s="178" t="s">
        <v>64</v>
      </c>
      <c r="M106" s="248"/>
      <c r="N106" s="245"/>
      <c r="O106" s="246"/>
      <c r="P106" s="165"/>
      <c r="Q106" s="166" t="str">
        <f t="shared" si="23"/>
        <v/>
      </c>
      <c r="R106" s="167" t="str">
        <f t="shared" si="24"/>
        <v/>
      </c>
      <c r="S106" s="167">
        <v>3.125E-2</v>
      </c>
      <c r="T106" s="167">
        <f t="shared" si="25"/>
        <v>0</v>
      </c>
      <c r="U106" s="168"/>
      <c r="V106" s="162"/>
      <c r="W106" s="172"/>
      <c r="X106" s="172"/>
      <c r="Y106" s="255"/>
      <c r="Z106" s="255"/>
      <c r="AA106" s="255"/>
      <c r="AB106" s="173" t="str">
        <f t="shared" si="26"/>
        <v>Lektor</v>
      </c>
      <c r="AC106" s="173">
        <f t="shared" si="27"/>
        <v>2</v>
      </c>
    </row>
    <row r="107" spans="1:29" s="174" customFormat="1" ht="15.75" x14ac:dyDescent="0.2">
      <c r="A107" s="162">
        <f t="shared" si="19"/>
        <v>5</v>
      </c>
      <c r="B107" s="163" t="s">
        <v>21</v>
      </c>
      <c r="C107" s="175">
        <f>C106</f>
        <v>44143</v>
      </c>
      <c r="D107" s="165">
        <v>0.40625</v>
      </c>
      <c r="E107" s="166" t="str">
        <f>IF(I107&lt;&gt;0,"-","")</f>
        <v>-</v>
      </c>
      <c r="F107" s="167">
        <f>IF(I107&lt;&gt;0,D107+H107,"")</f>
        <v>0.53125</v>
      </c>
      <c r="G107" s="167">
        <v>3.125E-2</v>
      </c>
      <c r="H107" s="167">
        <f>G107*I107</f>
        <v>0.125</v>
      </c>
      <c r="I107" s="168">
        <v>4</v>
      </c>
      <c r="J107" s="169"/>
      <c r="K107" s="170" t="s">
        <v>36</v>
      </c>
      <c r="L107" s="179" t="s">
        <v>41</v>
      </c>
      <c r="M107" s="248" t="s">
        <v>144</v>
      </c>
      <c r="N107" s="245"/>
      <c r="O107" s="246"/>
      <c r="P107" s="165"/>
      <c r="Q107" s="166" t="str">
        <f t="shared" si="23"/>
        <v/>
      </c>
      <c r="R107" s="167" t="str">
        <f t="shared" si="24"/>
        <v/>
      </c>
      <c r="S107" s="167">
        <v>3.125E-2</v>
      </c>
      <c r="T107" s="167">
        <f t="shared" si="25"/>
        <v>0</v>
      </c>
      <c r="U107" s="168"/>
      <c r="V107" s="162"/>
      <c r="W107" s="172"/>
      <c r="X107" s="172"/>
      <c r="Y107" s="247"/>
      <c r="Z107" s="247"/>
      <c r="AA107" s="247"/>
      <c r="AB107" s="173" t="str">
        <f t="shared" si="26"/>
        <v>mgr M. Bugaj</v>
      </c>
      <c r="AC107" s="173">
        <f t="shared" si="27"/>
        <v>4</v>
      </c>
    </row>
    <row r="108" spans="1:29" s="174" customFormat="1" ht="22.5" x14ac:dyDescent="0.2">
      <c r="A108" s="162">
        <f t="shared" si="19"/>
        <v>5</v>
      </c>
      <c r="B108" s="163" t="s">
        <v>21</v>
      </c>
      <c r="C108" s="175">
        <f>C107</f>
        <v>44143</v>
      </c>
      <c r="D108" s="165">
        <v>0.5625</v>
      </c>
      <c r="E108" s="166" t="str">
        <f>IF(I108&lt;&gt;0,"-","")</f>
        <v>-</v>
      </c>
      <c r="F108" s="167">
        <f>IF(I108&lt;&gt;0,D108+H108,"")</f>
        <v>0.625</v>
      </c>
      <c r="G108" s="167">
        <v>3.125E-2</v>
      </c>
      <c r="H108" s="167">
        <f>G108*I108</f>
        <v>6.25E-2</v>
      </c>
      <c r="I108" s="168">
        <v>2</v>
      </c>
      <c r="J108" s="169"/>
      <c r="K108" s="177" t="s">
        <v>29</v>
      </c>
      <c r="L108" s="179" t="s">
        <v>116</v>
      </c>
      <c r="M108" s="248" t="s">
        <v>144</v>
      </c>
      <c r="N108" s="245"/>
      <c r="O108" s="246"/>
      <c r="P108" s="165"/>
      <c r="Q108" s="166" t="str">
        <f t="shared" si="23"/>
        <v/>
      </c>
      <c r="R108" s="167" t="str">
        <f t="shared" si="24"/>
        <v/>
      </c>
      <c r="S108" s="167">
        <v>3.125E-2</v>
      </c>
      <c r="T108" s="167">
        <f t="shared" si="25"/>
        <v>0</v>
      </c>
      <c r="U108" s="168"/>
      <c r="V108" s="162"/>
      <c r="W108" s="172"/>
      <c r="X108" s="172"/>
      <c r="Y108" s="247"/>
      <c r="Z108" s="247"/>
      <c r="AA108" s="247"/>
      <c r="AB108" s="173" t="str">
        <f t="shared" si="26"/>
        <v>prof. dr hab. Cz. Nowak</v>
      </c>
      <c r="AC108" s="173">
        <f t="shared" si="27"/>
        <v>2</v>
      </c>
    </row>
    <row r="109" spans="1:29" s="174" customFormat="1" ht="22.5" x14ac:dyDescent="0.2">
      <c r="A109" s="162">
        <f t="shared" si="19"/>
        <v>5</v>
      </c>
      <c r="B109" s="163" t="s">
        <v>50</v>
      </c>
      <c r="C109" s="175">
        <f>C108</f>
        <v>44143</v>
      </c>
      <c r="D109" s="165">
        <v>0.63541666666666663</v>
      </c>
      <c r="E109" s="166" t="str">
        <f>IF(I109&lt;&gt;0,"-","")</f>
        <v>-</v>
      </c>
      <c r="F109" s="167">
        <f>IF(I109&lt;&gt;0,D109+H109,"")</f>
        <v>0.76041666666666663</v>
      </c>
      <c r="G109" s="167">
        <v>3.125E-2</v>
      </c>
      <c r="H109" s="167">
        <f>G109*I109</f>
        <v>0.125</v>
      </c>
      <c r="I109" s="168">
        <v>4</v>
      </c>
      <c r="J109" s="169"/>
      <c r="K109" s="177" t="s">
        <v>32</v>
      </c>
      <c r="L109" s="179" t="s">
        <v>116</v>
      </c>
      <c r="M109" s="247" t="s">
        <v>144</v>
      </c>
      <c r="N109" s="247"/>
      <c r="O109" s="247"/>
      <c r="P109" s="165"/>
      <c r="Q109" s="166" t="str">
        <f t="shared" si="23"/>
        <v/>
      </c>
      <c r="R109" s="167" t="str">
        <f t="shared" si="24"/>
        <v/>
      </c>
      <c r="S109" s="167">
        <v>3.125E-2</v>
      </c>
      <c r="T109" s="167">
        <f t="shared" si="25"/>
        <v>0</v>
      </c>
      <c r="U109" s="168"/>
      <c r="V109" s="162"/>
      <c r="W109" s="176"/>
      <c r="X109" s="176"/>
      <c r="Y109" s="247"/>
      <c r="Z109" s="247"/>
      <c r="AA109" s="247"/>
      <c r="AB109" s="173" t="str">
        <f t="shared" si="26"/>
        <v>prof. dr hab. Cz. Nowak</v>
      </c>
      <c r="AC109" s="173">
        <f t="shared" si="27"/>
        <v>4</v>
      </c>
    </row>
    <row r="110" spans="1:29" s="174" customFormat="1" ht="15.75" x14ac:dyDescent="0.2">
      <c r="A110" s="162">
        <f t="shared" si="19"/>
        <v>5</v>
      </c>
      <c r="B110" s="163" t="s">
        <v>50</v>
      </c>
      <c r="C110" s="175">
        <f>C109</f>
        <v>44143</v>
      </c>
      <c r="D110" s="184"/>
      <c r="E110" s="166" t="str">
        <f t="shared" si="20"/>
        <v/>
      </c>
      <c r="F110" s="167" t="str">
        <f t="shared" si="21"/>
        <v/>
      </c>
      <c r="G110" s="167">
        <v>3.125E-2</v>
      </c>
      <c r="H110" s="167">
        <f t="shared" si="22"/>
        <v>0</v>
      </c>
      <c r="I110" s="168"/>
      <c r="J110" s="169"/>
      <c r="K110" s="170"/>
      <c r="L110" s="179"/>
      <c r="M110" s="247"/>
      <c r="N110" s="247"/>
      <c r="O110" s="247"/>
      <c r="P110" s="184"/>
      <c r="Q110" s="166" t="str">
        <f t="shared" si="23"/>
        <v/>
      </c>
      <c r="R110" s="167" t="str">
        <f t="shared" si="24"/>
        <v/>
      </c>
      <c r="S110" s="167">
        <v>3.125E-2</v>
      </c>
      <c r="T110" s="167">
        <f t="shared" si="25"/>
        <v>0</v>
      </c>
      <c r="U110" s="168"/>
      <c r="V110" s="162"/>
      <c r="W110" s="172"/>
      <c r="X110" s="176"/>
      <c r="Y110" s="247"/>
      <c r="Z110" s="247"/>
      <c r="AA110" s="247"/>
      <c r="AB110" s="173" t="str">
        <f t="shared" si="26"/>
        <v/>
      </c>
      <c r="AC110" s="173">
        <f t="shared" si="27"/>
        <v>0</v>
      </c>
    </row>
    <row r="111" spans="1:29" s="174" customFormat="1" ht="15.75" x14ac:dyDescent="0.2">
      <c r="A111" s="162">
        <v>6</v>
      </c>
      <c r="B111" s="163" t="s">
        <v>19</v>
      </c>
      <c r="C111" s="164">
        <f>C96+7</f>
        <v>44148</v>
      </c>
      <c r="D111" s="184"/>
      <c r="E111" s="166" t="str">
        <f t="shared" si="20"/>
        <v/>
      </c>
      <c r="F111" s="167" t="str">
        <f t="shared" si="21"/>
        <v/>
      </c>
      <c r="G111" s="167">
        <v>3.125E-2</v>
      </c>
      <c r="H111" s="167">
        <f t="shared" si="22"/>
        <v>0</v>
      </c>
      <c r="I111" s="168"/>
      <c r="J111" s="169"/>
      <c r="K111" s="170"/>
      <c r="L111" s="171"/>
      <c r="M111" s="248"/>
      <c r="N111" s="245"/>
      <c r="O111" s="246"/>
      <c r="P111" s="184"/>
      <c r="Q111" s="166" t="str">
        <f t="shared" si="23"/>
        <v/>
      </c>
      <c r="R111" s="167" t="str">
        <f t="shared" si="24"/>
        <v/>
      </c>
      <c r="S111" s="167">
        <v>3.125E-2</v>
      </c>
      <c r="T111" s="167">
        <f t="shared" si="25"/>
        <v>0</v>
      </c>
      <c r="U111" s="168"/>
      <c r="V111" s="162"/>
      <c r="W111" s="172"/>
      <c r="X111" s="172"/>
      <c r="Y111" s="247"/>
      <c r="Z111" s="247"/>
      <c r="AA111" s="247"/>
      <c r="AB111" s="173" t="str">
        <f t="shared" si="26"/>
        <v/>
      </c>
      <c r="AC111" s="173">
        <f t="shared" si="27"/>
        <v>0</v>
      </c>
    </row>
    <row r="112" spans="1:29" s="174" customFormat="1" ht="15.75" x14ac:dyDescent="0.2">
      <c r="A112" s="162">
        <f t="shared" ref="A112:A125" si="28">A111</f>
        <v>6</v>
      </c>
      <c r="B112" s="163" t="s">
        <v>19</v>
      </c>
      <c r="C112" s="175">
        <f>C111</f>
        <v>44148</v>
      </c>
      <c r="D112" s="185"/>
      <c r="E112" s="166" t="str">
        <f t="shared" si="20"/>
        <v/>
      </c>
      <c r="F112" s="167" t="str">
        <f t="shared" si="21"/>
        <v/>
      </c>
      <c r="G112" s="167">
        <v>3.125E-2</v>
      </c>
      <c r="H112" s="167">
        <f t="shared" si="22"/>
        <v>0</v>
      </c>
      <c r="I112" s="168"/>
      <c r="J112" s="169"/>
      <c r="K112" s="170"/>
      <c r="L112" s="171"/>
      <c r="M112" s="247"/>
      <c r="N112" s="247"/>
      <c r="O112" s="247"/>
      <c r="P112" s="185"/>
      <c r="Q112" s="166" t="str">
        <f t="shared" si="23"/>
        <v/>
      </c>
      <c r="R112" s="167" t="str">
        <f t="shared" si="24"/>
        <v/>
      </c>
      <c r="S112" s="167">
        <v>3.125E-2</v>
      </c>
      <c r="T112" s="167">
        <f t="shared" si="25"/>
        <v>0</v>
      </c>
      <c r="U112" s="168"/>
      <c r="V112" s="162"/>
      <c r="W112" s="176"/>
      <c r="X112" s="176"/>
      <c r="Y112" s="247"/>
      <c r="Z112" s="247"/>
      <c r="AA112" s="247"/>
      <c r="AB112" s="173" t="str">
        <f t="shared" si="26"/>
        <v/>
      </c>
      <c r="AC112" s="173">
        <f t="shared" si="27"/>
        <v>0</v>
      </c>
    </row>
    <row r="113" spans="1:29" s="174" customFormat="1" ht="15.75" x14ac:dyDescent="0.2">
      <c r="A113" s="162">
        <f t="shared" si="28"/>
        <v>6</v>
      </c>
      <c r="B113" s="163" t="s">
        <v>19</v>
      </c>
      <c r="C113" s="175">
        <f>C112</f>
        <v>44148</v>
      </c>
      <c r="D113" s="185"/>
      <c r="E113" s="166" t="str">
        <f t="shared" si="20"/>
        <v/>
      </c>
      <c r="F113" s="167" t="str">
        <f t="shared" si="21"/>
        <v/>
      </c>
      <c r="G113" s="167">
        <v>3.125E-2</v>
      </c>
      <c r="H113" s="167">
        <f t="shared" si="22"/>
        <v>0</v>
      </c>
      <c r="I113" s="168"/>
      <c r="J113" s="169"/>
      <c r="K113" s="170"/>
      <c r="L113" s="171"/>
      <c r="M113" s="247"/>
      <c r="N113" s="247"/>
      <c r="O113" s="247"/>
      <c r="P113" s="185"/>
      <c r="Q113" s="166" t="str">
        <f t="shared" si="23"/>
        <v/>
      </c>
      <c r="R113" s="167" t="str">
        <f t="shared" si="24"/>
        <v/>
      </c>
      <c r="S113" s="167">
        <v>3.125E-2</v>
      </c>
      <c r="T113" s="167">
        <f t="shared" si="25"/>
        <v>0</v>
      </c>
      <c r="U113" s="168"/>
      <c r="V113" s="162"/>
      <c r="W113" s="176"/>
      <c r="X113" s="176"/>
      <c r="Y113" s="247"/>
      <c r="Z113" s="247"/>
      <c r="AA113" s="247"/>
      <c r="AB113" s="173" t="str">
        <f t="shared" si="26"/>
        <v/>
      </c>
      <c r="AC113" s="173">
        <f t="shared" si="27"/>
        <v>0</v>
      </c>
    </row>
    <row r="114" spans="1:29" s="174" customFormat="1" ht="15.75" x14ac:dyDescent="0.2">
      <c r="A114" s="162">
        <f t="shared" si="28"/>
        <v>6</v>
      </c>
      <c r="B114" s="163" t="s">
        <v>19</v>
      </c>
      <c r="C114" s="175">
        <f>C113</f>
        <v>44148</v>
      </c>
      <c r="D114" s="185"/>
      <c r="E114" s="166" t="str">
        <f t="shared" si="20"/>
        <v/>
      </c>
      <c r="F114" s="167" t="str">
        <f t="shared" si="21"/>
        <v/>
      </c>
      <c r="G114" s="167">
        <v>3.125E-2</v>
      </c>
      <c r="H114" s="167">
        <f t="shared" si="22"/>
        <v>0</v>
      </c>
      <c r="I114" s="168"/>
      <c r="J114" s="169"/>
      <c r="K114" s="170"/>
      <c r="L114" s="171"/>
      <c r="M114" s="247"/>
      <c r="N114" s="247"/>
      <c r="O114" s="247"/>
      <c r="P114" s="185"/>
      <c r="Q114" s="166" t="str">
        <f t="shared" si="23"/>
        <v/>
      </c>
      <c r="R114" s="167" t="str">
        <f t="shared" si="24"/>
        <v/>
      </c>
      <c r="S114" s="167">
        <v>3.125E-2</v>
      </c>
      <c r="T114" s="167">
        <f t="shared" si="25"/>
        <v>0</v>
      </c>
      <c r="U114" s="168"/>
      <c r="V114" s="162"/>
      <c r="W114" s="176"/>
      <c r="X114" s="176"/>
      <c r="Y114" s="247"/>
      <c r="Z114" s="247"/>
      <c r="AA114" s="247"/>
      <c r="AB114" s="173" t="str">
        <f t="shared" si="26"/>
        <v/>
      </c>
      <c r="AC114" s="173">
        <f t="shared" si="27"/>
        <v>0</v>
      </c>
    </row>
    <row r="115" spans="1:29" s="174" customFormat="1" ht="15.75" x14ac:dyDescent="0.2">
      <c r="A115" s="162">
        <f t="shared" si="28"/>
        <v>6</v>
      </c>
      <c r="B115" s="163" t="s">
        <v>19</v>
      </c>
      <c r="C115" s="175">
        <f>C114</f>
        <v>44148</v>
      </c>
      <c r="D115" s="185"/>
      <c r="E115" s="166" t="str">
        <f t="shared" si="20"/>
        <v/>
      </c>
      <c r="F115" s="167" t="str">
        <f t="shared" si="21"/>
        <v/>
      </c>
      <c r="G115" s="167">
        <v>3.125E-2</v>
      </c>
      <c r="H115" s="167">
        <f t="shared" si="22"/>
        <v>0</v>
      </c>
      <c r="I115" s="168"/>
      <c r="J115" s="169"/>
      <c r="K115" s="170"/>
      <c r="L115" s="171"/>
      <c r="M115" s="247"/>
      <c r="N115" s="247"/>
      <c r="O115" s="247"/>
      <c r="P115" s="185"/>
      <c r="Q115" s="166" t="str">
        <f t="shared" si="23"/>
        <v/>
      </c>
      <c r="R115" s="167" t="str">
        <f t="shared" si="24"/>
        <v/>
      </c>
      <c r="S115" s="167">
        <v>3.125E-2</v>
      </c>
      <c r="T115" s="167">
        <f t="shared" si="25"/>
        <v>0</v>
      </c>
      <c r="U115" s="168"/>
      <c r="V115" s="162"/>
      <c r="W115" s="176"/>
      <c r="X115" s="176"/>
      <c r="Y115" s="247"/>
      <c r="Z115" s="247"/>
      <c r="AA115" s="247"/>
      <c r="AB115" s="173" t="str">
        <f t="shared" si="26"/>
        <v/>
      </c>
      <c r="AC115" s="173">
        <f t="shared" si="27"/>
        <v>0</v>
      </c>
    </row>
    <row r="116" spans="1:29" s="174" customFormat="1" ht="15.75" x14ac:dyDescent="0.2">
      <c r="A116" s="162">
        <f t="shared" si="28"/>
        <v>6</v>
      </c>
      <c r="B116" s="163" t="s">
        <v>20</v>
      </c>
      <c r="C116" s="175">
        <f>C115+1</f>
        <v>44149</v>
      </c>
      <c r="D116" s="184"/>
      <c r="E116" s="166" t="str">
        <f t="shared" si="20"/>
        <v/>
      </c>
      <c r="F116" s="167" t="str">
        <f t="shared" si="21"/>
        <v/>
      </c>
      <c r="G116" s="167">
        <v>3.125E-2</v>
      </c>
      <c r="H116" s="167">
        <f t="shared" si="22"/>
        <v>0</v>
      </c>
      <c r="I116" s="168"/>
      <c r="J116" s="169"/>
      <c r="K116" s="170"/>
      <c r="L116" s="171"/>
      <c r="M116" s="248"/>
      <c r="N116" s="245"/>
      <c r="O116" s="246"/>
      <c r="P116" s="184"/>
      <c r="Q116" s="166" t="str">
        <f t="shared" si="23"/>
        <v/>
      </c>
      <c r="R116" s="167" t="str">
        <f t="shared" si="24"/>
        <v/>
      </c>
      <c r="S116" s="167">
        <v>3.125E-2</v>
      </c>
      <c r="T116" s="167">
        <f t="shared" si="25"/>
        <v>0</v>
      </c>
      <c r="U116" s="168"/>
      <c r="V116" s="162"/>
      <c r="W116" s="172"/>
      <c r="X116" s="172"/>
      <c r="Y116" s="247"/>
      <c r="Z116" s="247"/>
      <c r="AA116" s="247"/>
      <c r="AB116" s="173" t="str">
        <f t="shared" si="26"/>
        <v/>
      </c>
      <c r="AC116" s="173">
        <f t="shared" si="27"/>
        <v>0</v>
      </c>
    </row>
    <row r="117" spans="1:29" s="174" customFormat="1" ht="15.75" x14ac:dyDescent="0.2">
      <c r="A117" s="162">
        <f t="shared" si="28"/>
        <v>6</v>
      </c>
      <c r="B117" s="163" t="s">
        <v>20</v>
      </c>
      <c r="C117" s="175">
        <f>C116</f>
        <v>44149</v>
      </c>
      <c r="D117" s="184"/>
      <c r="E117" s="166" t="str">
        <f t="shared" si="20"/>
        <v/>
      </c>
      <c r="F117" s="167" t="str">
        <f t="shared" si="21"/>
        <v/>
      </c>
      <c r="G117" s="167">
        <v>3.125E-2</v>
      </c>
      <c r="H117" s="167">
        <f t="shared" si="22"/>
        <v>0</v>
      </c>
      <c r="I117" s="168"/>
      <c r="J117" s="169"/>
      <c r="K117" s="170"/>
      <c r="L117" s="171"/>
      <c r="M117" s="248"/>
      <c r="N117" s="245"/>
      <c r="O117" s="246"/>
      <c r="P117" s="184"/>
      <c r="Q117" s="166" t="str">
        <f t="shared" si="23"/>
        <v/>
      </c>
      <c r="R117" s="167" t="str">
        <f t="shared" si="24"/>
        <v/>
      </c>
      <c r="S117" s="167">
        <v>3.125E-2</v>
      </c>
      <c r="T117" s="167">
        <f t="shared" si="25"/>
        <v>0</v>
      </c>
      <c r="U117" s="168"/>
      <c r="V117" s="162"/>
      <c r="W117" s="172"/>
      <c r="X117" s="172"/>
      <c r="Y117" s="247"/>
      <c r="Z117" s="247"/>
      <c r="AA117" s="247"/>
      <c r="AB117" s="173" t="str">
        <f t="shared" si="26"/>
        <v/>
      </c>
      <c r="AC117" s="173">
        <f t="shared" si="27"/>
        <v>0</v>
      </c>
    </row>
    <row r="118" spans="1:29" s="174" customFormat="1" ht="15.75" x14ac:dyDescent="0.2">
      <c r="A118" s="162">
        <f t="shared" si="28"/>
        <v>6</v>
      </c>
      <c r="B118" s="163" t="s">
        <v>20</v>
      </c>
      <c r="C118" s="175">
        <f>C117</f>
        <v>44149</v>
      </c>
      <c r="D118" s="184"/>
      <c r="E118" s="166" t="str">
        <f t="shared" si="20"/>
        <v/>
      </c>
      <c r="F118" s="167" t="str">
        <f t="shared" si="21"/>
        <v/>
      </c>
      <c r="G118" s="167">
        <v>3.125E-2</v>
      </c>
      <c r="H118" s="167">
        <f t="shared" si="22"/>
        <v>0</v>
      </c>
      <c r="I118" s="168"/>
      <c r="J118" s="169"/>
      <c r="K118" s="170"/>
      <c r="L118" s="171"/>
      <c r="M118" s="247"/>
      <c r="N118" s="247"/>
      <c r="O118" s="247"/>
      <c r="P118" s="185"/>
      <c r="Q118" s="166" t="str">
        <f t="shared" si="23"/>
        <v/>
      </c>
      <c r="R118" s="167" t="str">
        <f t="shared" si="24"/>
        <v/>
      </c>
      <c r="S118" s="167">
        <v>3.125E-2</v>
      </c>
      <c r="T118" s="167">
        <f t="shared" si="25"/>
        <v>0</v>
      </c>
      <c r="U118" s="168"/>
      <c r="V118" s="162"/>
      <c r="W118" s="176"/>
      <c r="X118" s="176"/>
      <c r="Y118" s="247"/>
      <c r="Z118" s="247"/>
      <c r="AA118" s="247"/>
      <c r="AB118" s="173" t="str">
        <f t="shared" si="26"/>
        <v/>
      </c>
      <c r="AC118" s="173">
        <f t="shared" si="27"/>
        <v>0</v>
      </c>
    </row>
    <row r="119" spans="1:29" s="174" customFormat="1" ht="15.75" x14ac:dyDescent="0.2">
      <c r="A119" s="162">
        <f t="shared" si="28"/>
        <v>6</v>
      </c>
      <c r="B119" s="163" t="s">
        <v>20</v>
      </c>
      <c r="C119" s="175">
        <f>C118</f>
        <v>44149</v>
      </c>
      <c r="D119" s="185"/>
      <c r="E119" s="166" t="str">
        <f t="shared" si="20"/>
        <v/>
      </c>
      <c r="F119" s="167" t="str">
        <f t="shared" si="21"/>
        <v/>
      </c>
      <c r="G119" s="167">
        <v>3.125E-2</v>
      </c>
      <c r="H119" s="167">
        <f t="shared" si="22"/>
        <v>0</v>
      </c>
      <c r="I119" s="168"/>
      <c r="J119" s="169"/>
      <c r="K119" s="170"/>
      <c r="L119" s="171"/>
      <c r="M119" s="247"/>
      <c r="N119" s="247"/>
      <c r="O119" s="247"/>
      <c r="P119" s="185"/>
      <c r="Q119" s="166" t="str">
        <f t="shared" si="23"/>
        <v/>
      </c>
      <c r="R119" s="167" t="str">
        <f t="shared" si="24"/>
        <v/>
      </c>
      <c r="S119" s="167">
        <v>3.125E-2</v>
      </c>
      <c r="T119" s="167">
        <f t="shared" si="25"/>
        <v>0</v>
      </c>
      <c r="U119" s="168"/>
      <c r="V119" s="162"/>
      <c r="W119" s="176"/>
      <c r="X119" s="176"/>
      <c r="Y119" s="247"/>
      <c r="Z119" s="247"/>
      <c r="AA119" s="247"/>
      <c r="AB119" s="173" t="str">
        <f t="shared" si="26"/>
        <v/>
      </c>
      <c r="AC119" s="173">
        <f t="shared" si="27"/>
        <v>0</v>
      </c>
    </row>
    <row r="120" spans="1:29" s="174" customFormat="1" ht="15.75" x14ac:dyDescent="0.2">
      <c r="A120" s="162">
        <f t="shared" si="28"/>
        <v>6</v>
      </c>
      <c r="B120" s="163" t="s">
        <v>49</v>
      </c>
      <c r="C120" s="175">
        <f>C119</f>
        <v>44149</v>
      </c>
      <c r="D120" s="185"/>
      <c r="E120" s="166" t="str">
        <f t="shared" si="20"/>
        <v/>
      </c>
      <c r="F120" s="167" t="str">
        <f t="shared" si="21"/>
        <v/>
      </c>
      <c r="G120" s="167">
        <v>3.125E-2</v>
      </c>
      <c r="H120" s="167">
        <f t="shared" si="22"/>
        <v>0</v>
      </c>
      <c r="I120" s="168"/>
      <c r="J120" s="169"/>
      <c r="K120" s="170"/>
      <c r="L120" s="171"/>
      <c r="M120" s="247"/>
      <c r="N120" s="247"/>
      <c r="O120" s="247"/>
      <c r="P120" s="185"/>
      <c r="Q120" s="166" t="str">
        <f t="shared" si="23"/>
        <v/>
      </c>
      <c r="R120" s="167" t="str">
        <f t="shared" si="24"/>
        <v/>
      </c>
      <c r="S120" s="167">
        <v>3.125E-2</v>
      </c>
      <c r="T120" s="167">
        <f t="shared" si="25"/>
        <v>0</v>
      </c>
      <c r="U120" s="168"/>
      <c r="V120" s="162"/>
      <c r="W120" s="176"/>
      <c r="X120" s="176"/>
      <c r="Y120" s="247"/>
      <c r="Z120" s="247"/>
      <c r="AA120" s="247"/>
      <c r="AB120" s="173" t="str">
        <f t="shared" si="26"/>
        <v/>
      </c>
      <c r="AC120" s="173">
        <f t="shared" si="27"/>
        <v>0</v>
      </c>
    </row>
    <row r="121" spans="1:29" s="174" customFormat="1" ht="15.75" x14ac:dyDescent="0.2">
      <c r="A121" s="162">
        <f t="shared" si="28"/>
        <v>6</v>
      </c>
      <c r="B121" s="163" t="s">
        <v>21</v>
      </c>
      <c r="C121" s="175">
        <f>C120+1</f>
        <v>44150</v>
      </c>
      <c r="D121" s="165">
        <v>0.33333333333333331</v>
      </c>
      <c r="E121" s="166" t="str">
        <f>IF(I121&lt;&gt;0,"-","")</f>
        <v>-</v>
      </c>
      <c r="F121" s="167">
        <f>IF(I121&lt;&gt;0,D121+H121,"")</f>
        <v>0.39583333333333331</v>
      </c>
      <c r="G121" s="167">
        <v>3.125E-2</v>
      </c>
      <c r="H121" s="167">
        <f>G121*I121</f>
        <v>6.25E-2</v>
      </c>
      <c r="I121" s="168">
        <v>2</v>
      </c>
      <c r="J121" s="169"/>
      <c r="K121" s="170" t="s">
        <v>65</v>
      </c>
      <c r="L121" s="178" t="s">
        <v>64</v>
      </c>
      <c r="M121" s="248"/>
      <c r="N121" s="245"/>
      <c r="O121" s="246"/>
      <c r="P121" s="184"/>
      <c r="Q121" s="166" t="str">
        <f t="shared" si="23"/>
        <v/>
      </c>
      <c r="R121" s="167" t="str">
        <f t="shared" si="24"/>
        <v/>
      </c>
      <c r="S121" s="167">
        <v>3.125E-2</v>
      </c>
      <c r="T121" s="167">
        <f t="shared" si="25"/>
        <v>0</v>
      </c>
      <c r="U121" s="168"/>
      <c r="V121" s="162"/>
      <c r="W121" s="172"/>
      <c r="X121" s="172"/>
      <c r="Y121" s="247"/>
      <c r="Z121" s="247"/>
      <c r="AA121" s="247"/>
      <c r="AB121" s="173" t="str">
        <f t="shared" si="26"/>
        <v>Lektor</v>
      </c>
      <c r="AC121" s="173">
        <f t="shared" si="27"/>
        <v>2</v>
      </c>
    </row>
    <row r="122" spans="1:29" s="174" customFormat="1" ht="15.75" x14ac:dyDescent="0.2">
      <c r="A122" s="162">
        <f t="shared" si="28"/>
        <v>6</v>
      </c>
      <c r="B122" s="163" t="s">
        <v>21</v>
      </c>
      <c r="C122" s="175">
        <f>C121</f>
        <v>44150</v>
      </c>
      <c r="D122" s="165">
        <v>0.40625</v>
      </c>
      <c r="E122" s="166"/>
      <c r="F122" s="167">
        <f>IF(I122&lt;&gt;0,D122+H122,"")</f>
        <v>0.5</v>
      </c>
      <c r="G122" s="167">
        <v>3.125E-2</v>
      </c>
      <c r="H122" s="167">
        <f>G122*I122</f>
        <v>9.375E-2</v>
      </c>
      <c r="I122" s="168">
        <v>3</v>
      </c>
      <c r="J122" s="169"/>
      <c r="K122" s="180" t="s">
        <v>24</v>
      </c>
      <c r="L122" s="179" t="s">
        <v>74</v>
      </c>
      <c r="M122" s="248" t="s">
        <v>147</v>
      </c>
      <c r="N122" s="245"/>
      <c r="O122" s="246"/>
      <c r="P122" s="184"/>
      <c r="Q122" s="166" t="str">
        <f t="shared" si="23"/>
        <v/>
      </c>
      <c r="R122" s="167" t="str">
        <f t="shared" si="24"/>
        <v/>
      </c>
      <c r="S122" s="167">
        <v>3.125E-2</v>
      </c>
      <c r="T122" s="167">
        <f t="shared" si="25"/>
        <v>0</v>
      </c>
      <c r="U122" s="168"/>
      <c r="V122" s="162"/>
      <c r="W122" s="172"/>
      <c r="X122" s="172"/>
      <c r="Y122" s="247"/>
      <c r="Z122" s="247"/>
      <c r="AA122" s="247"/>
      <c r="AB122" s="173" t="str">
        <f t="shared" si="26"/>
        <v>dr D. Bogocz</v>
      </c>
      <c r="AC122" s="173">
        <f t="shared" si="27"/>
        <v>3</v>
      </c>
    </row>
    <row r="123" spans="1:29" s="174" customFormat="1" ht="15.75" x14ac:dyDescent="0.2">
      <c r="A123" s="162">
        <f t="shared" si="28"/>
        <v>6</v>
      </c>
      <c r="B123" s="163" t="s">
        <v>21</v>
      </c>
      <c r="C123" s="175">
        <f>C122</f>
        <v>44150</v>
      </c>
      <c r="D123" s="165">
        <v>0.51041666666666663</v>
      </c>
      <c r="E123" s="166" t="str">
        <f>IF(I123&lt;&gt;0,"-","")</f>
        <v>-</v>
      </c>
      <c r="F123" s="167">
        <f>IF(I123&lt;&gt;0,D123+H123,"")</f>
        <v>0.60416666666666663</v>
      </c>
      <c r="G123" s="167">
        <v>3.125E-2</v>
      </c>
      <c r="H123" s="167">
        <f>G123*I123</f>
        <v>9.375E-2</v>
      </c>
      <c r="I123" s="168">
        <v>3</v>
      </c>
      <c r="J123" s="169"/>
      <c r="K123" s="170" t="s">
        <v>25</v>
      </c>
      <c r="L123" s="179" t="s">
        <v>74</v>
      </c>
      <c r="M123" s="248" t="s">
        <v>147</v>
      </c>
      <c r="N123" s="245"/>
      <c r="O123" s="246"/>
      <c r="P123" s="185"/>
      <c r="Q123" s="166" t="str">
        <f t="shared" si="23"/>
        <v/>
      </c>
      <c r="R123" s="167" t="str">
        <f t="shared" si="24"/>
        <v/>
      </c>
      <c r="S123" s="167">
        <v>3.125E-2</v>
      </c>
      <c r="T123" s="167">
        <f t="shared" si="25"/>
        <v>0</v>
      </c>
      <c r="U123" s="168"/>
      <c r="V123" s="162"/>
      <c r="W123" s="176"/>
      <c r="X123" s="176"/>
      <c r="Y123" s="247"/>
      <c r="Z123" s="247"/>
      <c r="AA123" s="247"/>
      <c r="AB123" s="173" t="str">
        <f t="shared" si="26"/>
        <v>dr D. Bogocz</v>
      </c>
      <c r="AC123" s="173">
        <f t="shared" si="27"/>
        <v>3</v>
      </c>
    </row>
    <row r="124" spans="1:29" s="174" customFormat="1" ht="22.5" x14ac:dyDescent="0.2">
      <c r="A124" s="162">
        <f t="shared" si="28"/>
        <v>6</v>
      </c>
      <c r="B124" s="163" t="s">
        <v>21</v>
      </c>
      <c r="C124" s="175">
        <f>C123</f>
        <v>44150</v>
      </c>
      <c r="D124" s="165">
        <v>0.625</v>
      </c>
      <c r="E124" s="166" t="str">
        <f t="shared" si="20"/>
        <v>-</v>
      </c>
      <c r="F124" s="167">
        <f t="shared" si="21"/>
        <v>0.71875</v>
      </c>
      <c r="G124" s="167">
        <v>3.125E-2</v>
      </c>
      <c r="H124" s="167">
        <f t="shared" si="22"/>
        <v>9.375E-2</v>
      </c>
      <c r="I124" s="168">
        <v>3</v>
      </c>
      <c r="J124" s="169"/>
      <c r="K124" s="177" t="s">
        <v>30</v>
      </c>
      <c r="L124" s="179" t="s">
        <v>116</v>
      </c>
      <c r="M124" s="248" t="s">
        <v>143</v>
      </c>
      <c r="N124" s="245"/>
      <c r="O124" s="246"/>
      <c r="P124" s="184"/>
      <c r="Q124" s="166" t="str">
        <f t="shared" si="23"/>
        <v/>
      </c>
      <c r="R124" s="167" t="str">
        <f t="shared" si="24"/>
        <v/>
      </c>
      <c r="S124" s="167">
        <v>3.125E-2</v>
      </c>
      <c r="T124" s="167">
        <f t="shared" si="25"/>
        <v>0</v>
      </c>
      <c r="U124" s="168"/>
      <c r="V124" s="162"/>
      <c r="W124" s="172"/>
      <c r="X124" s="172"/>
      <c r="Y124" s="247"/>
      <c r="Z124" s="247"/>
      <c r="AA124" s="247"/>
      <c r="AB124" s="173" t="str">
        <f t="shared" si="26"/>
        <v>prof. dr hab. Cz. Nowak</v>
      </c>
      <c r="AC124" s="173">
        <f t="shared" si="27"/>
        <v>3</v>
      </c>
    </row>
    <row r="125" spans="1:29" s="174" customFormat="1" ht="22.5" x14ac:dyDescent="0.2">
      <c r="A125" s="162">
        <f t="shared" si="28"/>
        <v>6</v>
      </c>
      <c r="B125" s="163" t="s">
        <v>50</v>
      </c>
      <c r="C125" s="175">
        <f>C124</f>
        <v>44150</v>
      </c>
      <c r="D125" s="165">
        <v>0.72916666666666663</v>
      </c>
      <c r="E125" s="166" t="str">
        <f t="shared" si="20"/>
        <v>-</v>
      </c>
      <c r="F125" s="167">
        <f t="shared" si="21"/>
        <v>0.79166666666666663</v>
      </c>
      <c r="G125" s="167">
        <v>3.125E-2</v>
      </c>
      <c r="H125" s="167">
        <f t="shared" si="22"/>
        <v>6.25E-2</v>
      </c>
      <c r="I125" s="168">
        <v>2</v>
      </c>
      <c r="J125" s="169"/>
      <c r="K125" s="177" t="s">
        <v>33</v>
      </c>
      <c r="L125" s="179" t="s">
        <v>116</v>
      </c>
      <c r="M125" s="247" t="s">
        <v>143</v>
      </c>
      <c r="N125" s="247"/>
      <c r="O125" s="247"/>
      <c r="P125" s="184"/>
      <c r="Q125" s="166" t="str">
        <f t="shared" si="23"/>
        <v/>
      </c>
      <c r="R125" s="167" t="str">
        <f t="shared" si="24"/>
        <v/>
      </c>
      <c r="S125" s="167">
        <v>3.125E-2</v>
      </c>
      <c r="T125" s="167">
        <f t="shared" si="25"/>
        <v>0</v>
      </c>
      <c r="U125" s="168"/>
      <c r="V125" s="162"/>
      <c r="W125" s="172"/>
      <c r="X125" s="176"/>
      <c r="Y125" s="247"/>
      <c r="Z125" s="247"/>
      <c r="AA125" s="247"/>
      <c r="AB125" s="173" t="str">
        <f t="shared" si="26"/>
        <v>prof. dr hab. Cz. Nowak</v>
      </c>
      <c r="AC125" s="173">
        <f t="shared" si="27"/>
        <v>2</v>
      </c>
    </row>
    <row r="126" spans="1:29" s="174" customFormat="1" ht="15.75" x14ac:dyDescent="0.2">
      <c r="A126" s="162">
        <v>7</v>
      </c>
      <c r="B126" s="163" t="s">
        <v>19</v>
      </c>
      <c r="C126" s="164">
        <f>C111+7</f>
        <v>44155</v>
      </c>
      <c r="D126" s="165">
        <v>0.6875</v>
      </c>
      <c r="E126" s="166" t="str">
        <f>IF(I126&lt;&gt;0,"-","")</f>
        <v>-</v>
      </c>
      <c r="F126" s="167">
        <f>IF(I126&lt;&gt;0,D126+H126,"")</f>
        <v>0.75</v>
      </c>
      <c r="G126" s="167">
        <v>3.125E-2</v>
      </c>
      <c r="H126" s="167">
        <f>G126*I126</f>
        <v>6.25E-2</v>
      </c>
      <c r="I126" s="168">
        <v>2</v>
      </c>
      <c r="J126" s="169"/>
      <c r="K126" s="180" t="s">
        <v>27</v>
      </c>
      <c r="L126" s="179" t="s">
        <v>28</v>
      </c>
      <c r="M126" s="248" t="s">
        <v>146</v>
      </c>
      <c r="N126" s="245"/>
      <c r="O126" s="246"/>
      <c r="P126" s="184"/>
      <c r="Q126" s="166" t="str">
        <f t="shared" si="23"/>
        <v/>
      </c>
      <c r="R126" s="167" t="str">
        <f t="shared" si="24"/>
        <v/>
      </c>
      <c r="S126" s="167">
        <v>3.125E-2</v>
      </c>
      <c r="T126" s="167">
        <f t="shared" si="25"/>
        <v>0</v>
      </c>
      <c r="U126" s="168"/>
      <c r="V126" s="162"/>
      <c r="W126" s="172"/>
      <c r="X126" s="172"/>
      <c r="Y126" s="247"/>
      <c r="Z126" s="247"/>
      <c r="AA126" s="247"/>
      <c r="AB126" s="173" t="str">
        <f t="shared" si="26"/>
        <v>dr B. Puzio-Wacławik</v>
      </c>
      <c r="AC126" s="173">
        <f t="shared" si="27"/>
        <v>2</v>
      </c>
    </row>
    <row r="127" spans="1:29" s="174" customFormat="1" ht="15.75" x14ac:dyDescent="0.2">
      <c r="A127" s="162">
        <f t="shared" ref="A127:A140" si="29">A126</f>
        <v>7</v>
      </c>
      <c r="B127" s="163" t="s">
        <v>19</v>
      </c>
      <c r="C127" s="175">
        <f>C126</f>
        <v>44155</v>
      </c>
      <c r="D127" s="165">
        <v>0.76041666666666663</v>
      </c>
      <c r="E127" s="166" t="str">
        <f>IF(I127&lt;&gt;0,"-","")</f>
        <v>-</v>
      </c>
      <c r="F127" s="167">
        <f>IF(I127&lt;&gt;0,D127+H127,"")</f>
        <v>0.85416666666666663</v>
      </c>
      <c r="G127" s="167">
        <v>3.125E-2</v>
      </c>
      <c r="H127" s="167">
        <f>G127*I127</f>
        <v>9.375E-2</v>
      </c>
      <c r="I127" s="168">
        <v>3</v>
      </c>
      <c r="J127" s="169"/>
      <c r="K127" s="170" t="s">
        <v>31</v>
      </c>
      <c r="L127" s="179" t="s">
        <v>28</v>
      </c>
      <c r="M127" s="248" t="s">
        <v>146</v>
      </c>
      <c r="N127" s="245"/>
      <c r="O127" s="246"/>
      <c r="P127" s="185"/>
      <c r="Q127" s="166" t="str">
        <f t="shared" si="23"/>
        <v/>
      </c>
      <c r="R127" s="167" t="str">
        <f t="shared" si="24"/>
        <v/>
      </c>
      <c r="S127" s="167">
        <v>3.125E-2</v>
      </c>
      <c r="T127" s="167">
        <f t="shared" si="25"/>
        <v>0</v>
      </c>
      <c r="U127" s="168"/>
      <c r="V127" s="162"/>
      <c r="W127" s="176"/>
      <c r="X127" s="176"/>
      <c r="Y127" s="247"/>
      <c r="Z127" s="247"/>
      <c r="AA127" s="247"/>
      <c r="AB127" s="173" t="str">
        <f t="shared" si="26"/>
        <v>dr B. Puzio-Wacławik</v>
      </c>
      <c r="AC127" s="173">
        <f t="shared" si="27"/>
        <v>3</v>
      </c>
    </row>
    <row r="128" spans="1:29" s="174" customFormat="1" ht="15.75" x14ac:dyDescent="0.2">
      <c r="A128" s="162">
        <f t="shared" si="29"/>
        <v>7</v>
      </c>
      <c r="B128" s="163" t="s">
        <v>19</v>
      </c>
      <c r="C128" s="175">
        <f>C127</f>
        <v>44155</v>
      </c>
      <c r="D128" s="185"/>
      <c r="E128" s="166" t="str">
        <f t="shared" si="20"/>
        <v/>
      </c>
      <c r="F128" s="167" t="str">
        <f t="shared" si="21"/>
        <v/>
      </c>
      <c r="G128" s="167">
        <v>3.125E-2</v>
      </c>
      <c r="H128" s="167">
        <f t="shared" si="22"/>
        <v>0</v>
      </c>
      <c r="I128" s="168"/>
      <c r="J128" s="169"/>
      <c r="K128" s="170"/>
      <c r="L128" s="171"/>
      <c r="M128" s="247"/>
      <c r="N128" s="247"/>
      <c r="O128" s="247"/>
      <c r="P128" s="185"/>
      <c r="Q128" s="166" t="str">
        <f t="shared" si="23"/>
        <v/>
      </c>
      <c r="R128" s="167" t="str">
        <f t="shared" si="24"/>
        <v/>
      </c>
      <c r="S128" s="167">
        <v>3.125E-2</v>
      </c>
      <c r="T128" s="167">
        <f t="shared" si="25"/>
        <v>0</v>
      </c>
      <c r="U128" s="168"/>
      <c r="V128" s="162"/>
      <c r="W128" s="176"/>
      <c r="X128" s="176"/>
      <c r="Y128" s="247"/>
      <c r="Z128" s="247"/>
      <c r="AA128" s="247"/>
      <c r="AB128" s="173" t="str">
        <f t="shared" si="26"/>
        <v/>
      </c>
      <c r="AC128" s="173">
        <f t="shared" si="27"/>
        <v>0</v>
      </c>
    </row>
    <row r="129" spans="1:29" s="174" customFormat="1" ht="15.75" x14ac:dyDescent="0.2">
      <c r="A129" s="162">
        <f t="shared" si="29"/>
        <v>7</v>
      </c>
      <c r="B129" s="163" t="s">
        <v>19</v>
      </c>
      <c r="C129" s="175">
        <f>C128</f>
        <v>44155</v>
      </c>
      <c r="D129" s="185"/>
      <c r="E129" s="166" t="str">
        <f t="shared" si="20"/>
        <v/>
      </c>
      <c r="F129" s="167" t="str">
        <f t="shared" si="21"/>
        <v/>
      </c>
      <c r="G129" s="167">
        <v>3.125E-2</v>
      </c>
      <c r="H129" s="167">
        <f t="shared" si="22"/>
        <v>0</v>
      </c>
      <c r="I129" s="168"/>
      <c r="J129" s="169"/>
      <c r="K129" s="170"/>
      <c r="L129" s="171"/>
      <c r="M129" s="247"/>
      <c r="N129" s="247"/>
      <c r="O129" s="247"/>
      <c r="P129" s="185"/>
      <c r="Q129" s="166" t="str">
        <f t="shared" si="23"/>
        <v/>
      </c>
      <c r="R129" s="167" t="str">
        <f t="shared" si="24"/>
        <v/>
      </c>
      <c r="S129" s="167">
        <v>3.125E-2</v>
      </c>
      <c r="T129" s="167">
        <f t="shared" si="25"/>
        <v>0</v>
      </c>
      <c r="U129" s="168"/>
      <c r="V129" s="162"/>
      <c r="W129" s="176"/>
      <c r="X129" s="176"/>
      <c r="Y129" s="247"/>
      <c r="Z129" s="247"/>
      <c r="AA129" s="247"/>
      <c r="AB129" s="173" t="str">
        <f t="shared" si="26"/>
        <v/>
      </c>
      <c r="AC129" s="173">
        <f t="shared" si="27"/>
        <v>0</v>
      </c>
    </row>
    <row r="130" spans="1:29" s="174" customFormat="1" ht="15.75" x14ac:dyDescent="0.2">
      <c r="A130" s="162">
        <f t="shared" si="29"/>
        <v>7</v>
      </c>
      <c r="B130" s="163" t="s">
        <v>19</v>
      </c>
      <c r="C130" s="175">
        <f>C129</f>
        <v>44155</v>
      </c>
      <c r="D130" s="185"/>
      <c r="E130" s="166" t="str">
        <f t="shared" si="20"/>
        <v/>
      </c>
      <c r="F130" s="167" t="str">
        <f t="shared" si="21"/>
        <v/>
      </c>
      <c r="G130" s="167">
        <v>3.125E-2</v>
      </c>
      <c r="H130" s="167">
        <f t="shared" si="22"/>
        <v>0</v>
      </c>
      <c r="I130" s="168"/>
      <c r="J130" s="169"/>
      <c r="K130" s="170"/>
      <c r="L130" s="171"/>
      <c r="M130" s="247"/>
      <c r="N130" s="247"/>
      <c r="O130" s="247"/>
      <c r="P130" s="185"/>
      <c r="Q130" s="166" t="str">
        <f t="shared" si="23"/>
        <v/>
      </c>
      <c r="R130" s="167" t="str">
        <f t="shared" si="24"/>
        <v/>
      </c>
      <c r="S130" s="167">
        <v>3.125E-2</v>
      </c>
      <c r="T130" s="167">
        <f t="shared" si="25"/>
        <v>0</v>
      </c>
      <c r="U130" s="168"/>
      <c r="V130" s="162"/>
      <c r="W130" s="176"/>
      <c r="X130" s="176"/>
      <c r="Y130" s="247"/>
      <c r="Z130" s="247"/>
      <c r="AA130" s="247"/>
      <c r="AB130" s="173" t="str">
        <f t="shared" si="26"/>
        <v/>
      </c>
      <c r="AC130" s="173">
        <f t="shared" si="27"/>
        <v>0</v>
      </c>
    </row>
    <row r="131" spans="1:29" s="174" customFormat="1" ht="15.75" x14ac:dyDescent="0.2">
      <c r="A131" s="162">
        <f t="shared" si="29"/>
        <v>7</v>
      </c>
      <c r="B131" s="163" t="s">
        <v>20</v>
      </c>
      <c r="C131" s="175">
        <f>C130+1</f>
        <v>44156</v>
      </c>
      <c r="D131" s="165">
        <v>0.40625</v>
      </c>
      <c r="E131" s="166" t="str">
        <f>IF(I131&lt;&gt;0,"-","")</f>
        <v>-</v>
      </c>
      <c r="F131" s="167">
        <f>IF(I131&lt;&gt;0,D131+H131,"")</f>
        <v>0.5625</v>
      </c>
      <c r="G131" s="167">
        <v>3.125E-2</v>
      </c>
      <c r="H131" s="167">
        <f>G131*I131</f>
        <v>0.15625</v>
      </c>
      <c r="I131" s="168">
        <v>5</v>
      </c>
      <c r="J131" s="169"/>
      <c r="K131" s="170" t="s">
        <v>37</v>
      </c>
      <c r="L131" s="179" t="s">
        <v>38</v>
      </c>
      <c r="M131" s="248" t="s">
        <v>148</v>
      </c>
      <c r="N131" s="245"/>
      <c r="O131" s="246"/>
      <c r="P131" s="165"/>
      <c r="Q131" s="166" t="str">
        <f t="shared" si="23"/>
        <v/>
      </c>
      <c r="R131" s="167" t="str">
        <f t="shared" si="24"/>
        <v/>
      </c>
      <c r="S131" s="167">
        <v>3.125E-2</v>
      </c>
      <c r="T131" s="167">
        <f t="shared" si="25"/>
        <v>0</v>
      </c>
      <c r="U131" s="168"/>
      <c r="V131" s="162"/>
      <c r="W131" s="172"/>
      <c r="X131" s="172"/>
      <c r="Y131" s="247"/>
      <c r="Z131" s="247"/>
      <c r="AA131" s="247"/>
      <c r="AB131" s="173" t="str">
        <f t="shared" si="26"/>
        <v>Mgr M. Bydłosz</v>
      </c>
      <c r="AC131" s="173">
        <f t="shared" si="27"/>
        <v>5</v>
      </c>
    </row>
    <row r="132" spans="1:29" s="174" customFormat="1" ht="15.75" x14ac:dyDescent="0.2">
      <c r="A132" s="162">
        <f t="shared" si="29"/>
        <v>7</v>
      </c>
      <c r="B132" s="163" t="s">
        <v>20</v>
      </c>
      <c r="C132" s="175">
        <f>C131</f>
        <v>44156</v>
      </c>
      <c r="D132" s="165"/>
      <c r="E132" s="166" t="str">
        <f>IF(I132&lt;&gt;0,"-","")</f>
        <v/>
      </c>
      <c r="F132" s="167" t="str">
        <f>IF(I132&lt;&gt;0,D132+H132,"")</f>
        <v/>
      </c>
      <c r="G132" s="167">
        <v>3.125E-2</v>
      </c>
      <c r="H132" s="167">
        <f>G132*I132</f>
        <v>0</v>
      </c>
      <c r="I132" s="168"/>
      <c r="J132" s="169"/>
      <c r="K132" s="180"/>
      <c r="L132" s="179"/>
      <c r="M132" s="248"/>
      <c r="N132" s="245"/>
      <c r="O132" s="246"/>
      <c r="P132" s="165">
        <v>0.57291666666666663</v>
      </c>
      <c r="Q132" s="166" t="str">
        <f>IF(U132&lt;&gt;0,"-","")</f>
        <v>-</v>
      </c>
      <c r="R132" s="167">
        <f>IF(U132&lt;&gt;0,P132+T132,"")</f>
        <v>0.72916666666666663</v>
      </c>
      <c r="S132" s="167">
        <v>3.125E-2</v>
      </c>
      <c r="T132" s="167">
        <f>S132*U132</f>
        <v>0.15625</v>
      </c>
      <c r="U132" s="168">
        <v>5</v>
      </c>
      <c r="V132" s="162"/>
      <c r="W132" s="170" t="s">
        <v>63</v>
      </c>
      <c r="X132" s="179" t="s">
        <v>38</v>
      </c>
      <c r="Y132" s="247" t="s">
        <v>148</v>
      </c>
      <c r="Z132" s="247"/>
      <c r="AA132" s="247"/>
      <c r="AB132" s="173" t="str">
        <f t="shared" si="26"/>
        <v>Mgr M. Bydłosz</v>
      </c>
      <c r="AC132" s="173">
        <f t="shared" si="27"/>
        <v>5</v>
      </c>
    </row>
    <row r="133" spans="1:29" s="174" customFormat="1" ht="15.75" x14ac:dyDescent="0.2">
      <c r="A133" s="162">
        <f t="shared" si="29"/>
        <v>7</v>
      </c>
      <c r="B133" s="163" t="s">
        <v>20</v>
      </c>
      <c r="C133" s="175">
        <f>C132</f>
        <v>44156</v>
      </c>
      <c r="D133" s="184"/>
      <c r="E133" s="166" t="str">
        <f t="shared" si="20"/>
        <v/>
      </c>
      <c r="F133" s="167" t="str">
        <f t="shared" si="21"/>
        <v/>
      </c>
      <c r="G133" s="167">
        <v>3.125E-2</v>
      </c>
      <c r="H133" s="167">
        <f t="shared" si="22"/>
        <v>0</v>
      </c>
      <c r="I133" s="168"/>
      <c r="J133" s="169"/>
      <c r="K133" s="180"/>
      <c r="L133" s="171"/>
      <c r="M133" s="248"/>
      <c r="N133" s="245"/>
      <c r="O133" s="246"/>
      <c r="P133" s="184"/>
      <c r="Q133" s="166" t="str">
        <f t="shared" si="23"/>
        <v/>
      </c>
      <c r="R133" s="167" t="str">
        <f t="shared" si="24"/>
        <v/>
      </c>
      <c r="S133" s="167">
        <v>3.125E-2</v>
      </c>
      <c r="T133" s="167">
        <f t="shared" si="25"/>
        <v>0</v>
      </c>
      <c r="U133" s="168"/>
      <c r="V133" s="162"/>
      <c r="W133" s="172"/>
      <c r="X133" s="172"/>
      <c r="Y133" s="247"/>
      <c r="Z133" s="247"/>
      <c r="AA133" s="247"/>
      <c r="AB133" s="173" t="str">
        <f t="shared" si="26"/>
        <v/>
      </c>
      <c r="AC133" s="173">
        <f t="shared" si="27"/>
        <v>0</v>
      </c>
    </row>
    <row r="134" spans="1:29" s="174" customFormat="1" ht="15.75" x14ac:dyDescent="0.2">
      <c r="A134" s="162">
        <f t="shared" si="29"/>
        <v>7</v>
      </c>
      <c r="B134" s="163" t="s">
        <v>49</v>
      </c>
      <c r="C134" s="175">
        <f>C133</f>
        <v>44156</v>
      </c>
      <c r="D134" s="184"/>
      <c r="E134" s="166" t="str">
        <f t="shared" si="20"/>
        <v/>
      </c>
      <c r="F134" s="167" t="str">
        <f t="shared" si="21"/>
        <v/>
      </c>
      <c r="G134" s="167">
        <v>3.125E-2</v>
      </c>
      <c r="H134" s="167">
        <f t="shared" si="22"/>
        <v>0</v>
      </c>
      <c r="I134" s="168"/>
      <c r="J134" s="169"/>
      <c r="K134" s="180"/>
      <c r="L134" s="171"/>
      <c r="M134" s="248"/>
      <c r="N134" s="245"/>
      <c r="O134" s="246"/>
      <c r="P134" s="185"/>
      <c r="Q134" s="166" t="str">
        <f t="shared" si="23"/>
        <v/>
      </c>
      <c r="R134" s="167" t="str">
        <f t="shared" si="24"/>
        <v/>
      </c>
      <c r="S134" s="167">
        <v>3.125E-2</v>
      </c>
      <c r="T134" s="167">
        <f t="shared" si="25"/>
        <v>0</v>
      </c>
      <c r="U134" s="168"/>
      <c r="V134" s="162"/>
      <c r="W134" s="176"/>
      <c r="X134" s="176"/>
      <c r="Y134" s="247"/>
      <c r="Z134" s="247"/>
      <c r="AA134" s="247"/>
      <c r="AB134" s="173" t="str">
        <f t="shared" si="26"/>
        <v/>
      </c>
      <c r="AC134" s="173">
        <f t="shared" si="27"/>
        <v>0</v>
      </c>
    </row>
    <row r="135" spans="1:29" s="174" customFormat="1" ht="15.75" x14ac:dyDescent="0.2">
      <c r="A135" s="162">
        <f t="shared" si="29"/>
        <v>7</v>
      </c>
      <c r="B135" s="163" t="s">
        <v>49</v>
      </c>
      <c r="C135" s="175">
        <f>C134</f>
        <v>44156</v>
      </c>
      <c r="D135" s="185"/>
      <c r="E135" s="166" t="str">
        <f t="shared" si="20"/>
        <v/>
      </c>
      <c r="F135" s="167" t="str">
        <f t="shared" si="21"/>
        <v/>
      </c>
      <c r="G135" s="167">
        <v>3.125E-2</v>
      </c>
      <c r="H135" s="167">
        <f t="shared" si="22"/>
        <v>0</v>
      </c>
      <c r="I135" s="168"/>
      <c r="J135" s="169"/>
      <c r="K135" s="170"/>
      <c r="L135" s="171"/>
      <c r="M135" s="247"/>
      <c r="N135" s="247"/>
      <c r="O135" s="247"/>
      <c r="P135" s="185"/>
      <c r="Q135" s="166" t="str">
        <f t="shared" si="23"/>
        <v/>
      </c>
      <c r="R135" s="167" t="str">
        <f t="shared" si="24"/>
        <v/>
      </c>
      <c r="S135" s="167">
        <v>3.125E-2</v>
      </c>
      <c r="T135" s="167">
        <f t="shared" si="25"/>
        <v>0</v>
      </c>
      <c r="U135" s="168"/>
      <c r="V135" s="162"/>
      <c r="W135" s="176"/>
      <c r="X135" s="176"/>
      <c r="Y135" s="247"/>
      <c r="Z135" s="247"/>
      <c r="AA135" s="247"/>
      <c r="AB135" s="173" t="str">
        <f t="shared" si="26"/>
        <v/>
      </c>
      <c r="AC135" s="173">
        <f t="shared" si="27"/>
        <v>0</v>
      </c>
    </row>
    <row r="136" spans="1:29" s="174" customFormat="1" ht="15.75" x14ac:dyDescent="0.2">
      <c r="A136" s="162">
        <f t="shared" si="29"/>
        <v>7</v>
      </c>
      <c r="B136" s="163" t="s">
        <v>21</v>
      </c>
      <c r="C136" s="175">
        <f>C135+1</f>
        <v>44157</v>
      </c>
      <c r="D136" s="165">
        <v>0.33333333333333331</v>
      </c>
      <c r="E136" s="166" t="str">
        <f t="shared" si="20"/>
        <v>-</v>
      </c>
      <c r="F136" s="167">
        <f t="shared" si="21"/>
        <v>0.39583333333333331</v>
      </c>
      <c r="G136" s="167">
        <v>3.125E-2</v>
      </c>
      <c r="H136" s="167">
        <f t="shared" si="22"/>
        <v>6.25E-2</v>
      </c>
      <c r="I136" s="168">
        <v>2</v>
      </c>
      <c r="J136" s="169"/>
      <c r="K136" s="170" t="s">
        <v>65</v>
      </c>
      <c r="L136" s="178" t="s">
        <v>64</v>
      </c>
      <c r="M136" s="248"/>
      <c r="N136" s="245"/>
      <c r="O136" s="246"/>
      <c r="P136" s="185"/>
      <c r="Q136" s="166" t="str">
        <f t="shared" si="23"/>
        <v/>
      </c>
      <c r="R136" s="167" t="str">
        <f t="shared" si="24"/>
        <v/>
      </c>
      <c r="S136" s="167">
        <v>3.125E-2</v>
      </c>
      <c r="T136" s="167">
        <f t="shared" si="25"/>
        <v>0</v>
      </c>
      <c r="U136" s="168"/>
      <c r="V136" s="162"/>
      <c r="W136" s="176"/>
      <c r="X136" s="176"/>
      <c r="Y136" s="247"/>
      <c r="Z136" s="247"/>
      <c r="AA136" s="247"/>
      <c r="AB136" s="173" t="str">
        <f t="shared" si="26"/>
        <v>Lektor</v>
      </c>
      <c r="AC136" s="173">
        <f t="shared" si="27"/>
        <v>2</v>
      </c>
    </row>
    <row r="137" spans="1:29" s="174" customFormat="1" ht="15.75" x14ac:dyDescent="0.2">
      <c r="A137" s="162">
        <f t="shared" si="29"/>
        <v>7</v>
      </c>
      <c r="B137" s="163" t="s">
        <v>21</v>
      </c>
      <c r="C137" s="175">
        <f>C136</f>
        <v>44157</v>
      </c>
      <c r="D137" s="165">
        <v>0.40625</v>
      </c>
      <c r="E137" s="166" t="str">
        <f t="shared" si="20"/>
        <v>-</v>
      </c>
      <c r="F137" s="167">
        <f t="shared" si="21"/>
        <v>0.5</v>
      </c>
      <c r="G137" s="167">
        <v>3.125E-2</v>
      </c>
      <c r="H137" s="167">
        <f t="shared" si="22"/>
        <v>9.375E-2</v>
      </c>
      <c r="I137" s="168">
        <v>3</v>
      </c>
      <c r="J137" s="169"/>
      <c r="K137" s="170" t="s">
        <v>36</v>
      </c>
      <c r="L137" s="179" t="s">
        <v>41</v>
      </c>
      <c r="M137" s="248" t="s">
        <v>146</v>
      </c>
      <c r="N137" s="245"/>
      <c r="O137" s="246"/>
      <c r="P137" s="184"/>
      <c r="Q137" s="166" t="str">
        <f t="shared" si="23"/>
        <v/>
      </c>
      <c r="R137" s="167" t="str">
        <f t="shared" si="24"/>
        <v/>
      </c>
      <c r="S137" s="167">
        <v>3.125E-2</v>
      </c>
      <c r="T137" s="167">
        <f t="shared" si="25"/>
        <v>0</v>
      </c>
      <c r="U137" s="168"/>
      <c r="V137" s="162"/>
      <c r="W137" s="172"/>
      <c r="X137" s="172"/>
      <c r="Y137" s="247"/>
      <c r="Z137" s="247"/>
      <c r="AA137" s="247"/>
      <c r="AB137" s="173" t="str">
        <f t="shared" si="26"/>
        <v>mgr M. Bugaj</v>
      </c>
      <c r="AC137" s="173">
        <f t="shared" si="27"/>
        <v>3</v>
      </c>
    </row>
    <row r="138" spans="1:29" s="174" customFormat="1" ht="22.5" x14ac:dyDescent="0.2">
      <c r="A138" s="162">
        <f t="shared" si="29"/>
        <v>7</v>
      </c>
      <c r="B138" s="163" t="s">
        <v>50</v>
      </c>
      <c r="C138" s="175">
        <f>C137</f>
        <v>44157</v>
      </c>
      <c r="D138" s="165">
        <v>0.54166666666666663</v>
      </c>
      <c r="E138" s="166" t="str">
        <f t="shared" si="20"/>
        <v>-</v>
      </c>
      <c r="F138" s="167">
        <f t="shared" si="21"/>
        <v>0.60416666666666663</v>
      </c>
      <c r="G138" s="167">
        <v>3.125E-2</v>
      </c>
      <c r="H138" s="167">
        <f t="shared" si="22"/>
        <v>6.25E-2</v>
      </c>
      <c r="I138" s="168">
        <v>2</v>
      </c>
      <c r="J138" s="169"/>
      <c r="K138" s="177" t="s">
        <v>30</v>
      </c>
      <c r="L138" s="179" t="s">
        <v>116</v>
      </c>
      <c r="M138" s="248" t="s">
        <v>146</v>
      </c>
      <c r="N138" s="245"/>
      <c r="O138" s="246"/>
      <c r="P138" s="185"/>
      <c r="Q138" s="166" t="str">
        <f t="shared" si="23"/>
        <v/>
      </c>
      <c r="R138" s="167" t="str">
        <f t="shared" si="24"/>
        <v/>
      </c>
      <c r="S138" s="167">
        <v>3.125E-2</v>
      </c>
      <c r="T138" s="167">
        <f t="shared" si="25"/>
        <v>0</v>
      </c>
      <c r="U138" s="168"/>
      <c r="V138" s="162"/>
      <c r="W138" s="176"/>
      <c r="X138" s="176"/>
      <c r="Y138" s="247"/>
      <c r="Z138" s="247"/>
      <c r="AA138" s="247"/>
      <c r="AB138" s="173" t="str">
        <f t="shared" si="26"/>
        <v>prof. dr hab. Cz. Nowak</v>
      </c>
      <c r="AC138" s="173">
        <f t="shared" si="27"/>
        <v>2</v>
      </c>
    </row>
    <row r="139" spans="1:29" s="174" customFormat="1" ht="22.5" x14ac:dyDescent="0.2">
      <c r="A139" s="162">
        <f t="shared" si="29"/>
        <v>7</v>
      </c>
      <c r="B139" s="163" t="s">
        <v>50</v>
      </c>
      <c r="C139" s="175">
        <f>C138</f>
        <v>44157</v>
      </c>
      <c r="D139" s="165">
        <v>0.66666666666666663</v>
      </c>
      <c r="E139" s="166" t="str">
        <f t="shared" si="20"/>
        <v>-</v>
      </c>
      <c r="F139" s="167">
        <f t="shared" si="21"/>
        <v>0.79166666666666663</v>
      </c>
      <c r="G139" s="167">
        <v>3.125E-2</v>
      </c>
      <c r="H139" s="167">
        <f t="shared" si="22"/>
        <v>0.125</v>
      </c>
      <c r="I139" s="168">
        <v>4</v>
      </c>
      <c r="J139" s="169"/>
      <c r="K139" s="177" t="s">
        <v>33</v>
      </c>
      <c r="L139" s="179" t="s">
        <v>116</v>
      </c>
      <c r="M139" s="247" t="s">
        <v>146</v>
      </c>
      <c r="N139" s="247"/>
      <c r="O139" s="247"/>
      <c r="P139" s="185"/>
      <c r="Q139" s="166" t="str">
        <f t="shared" si="23"/>
        <v/>
      </c>
      <c r="R139" s="167" t="str">
        <f t="shared" si="24"/>
        <v/>
      </c>
      <c r="S139" s="167">
        <v>3.125E-2</v>
      </c>
      <c r="T139" s="167">
        <f t="shared" si="25"/>
        <v>0</v>
      </c>
      <c r="U139" s="168"/>
      <c r="V139" s="162"/>
      <c r="W139" s="176"/>
      <c r="X139" s="176"/>
      <c r="Y139" s="247"/>
      <c r="Z139" s="247"/>
      <c r="AA139" s="247"/>
      <c r="AB139" s="173" t="str">
        <f t="shared" si="26"/>
        <v>prof. dr hab. Cz. Nowak</v>
      </c>
      <c r="AC139" s="173">
        <f t="shared" si="27"/>
        <v>4</v>
      </c>
    </row>
    <row r="140" spans="1:29" s="174" customFormat="1" ht="15.75" x14ac:dyDescent="0.2">
      <c r="A140" s="162">
        <f t="shared" si="29"/>
        <v>7</v>
      </c>
      <c r="B140" s="163" t="s">
        <v>50</v>
      </c>
      <c r="C140" s="175">
        <f>C139</f>
        <v>44157</v>
      </c>
      <c r="D140" s="184"/>
      <c r="E140" s="166" t="str">
        <f t="shared" si="20"/>
        <v/>
      </c>
      <c r="F140" s="167" t="str">
        <f t="shared" si="21"/>
        <v/>
      </c>
      <c r="G140" s="167">
        <v>3.125E-2</v>
      </c>
      <c r="H140" s="167">
        <f t="shared" si="22"/>
        <v>0</v>
      </c>
      <c r="I140" s="168"/>
      <c r="J140" s="169"/>
      <c r="K140" s="170"/>
      <c r="L140" s="183"/>
      <c r="M140" s="247"/>
      <c r="N140" s="247"/>
      <c r="O140" s="247"/>
      <c r="P140" s="184"/>
      <c r="Q140" s="166" t="str">
        <f t="shared" si="23"/>
        <v/>
      </c>
      <c r="R140" s="167" t="str">
        <f t="shared" si="24"/>
        <v/>
      </c>
      <c r="S140" s="167">
        <v>3.125E-2</v>
      </c>
      <c r="T140" s="167">
        <f t="shared" si="25"/>
        <v>0</v>
      </c>
      <c r="U140" s="168"/>
      <c r="V140" s="162"/>
      <c r="W140" s="172"/>
      <c r="X140" s="176"/>
      <c r="Y140" s="247"/>
      <c r="Z140" s="247"/>
      <c r="AA140" s="247"/>
      <c r="AB140" s="173" t="str">
        <f t="shared" si="26"/>
        <v/>
      </c>
      <c r="AC140" s="173">
        <f t="shared" si="27"/>
        <v>0</v>
      </c>
    </row>
    <row r="141" spans="1:29" s="174" customFormat="1" ht="15.75" x14ac:dyDescent="0.2">
      <c r="A141" s="162">
        <v>8</v>
      </c>
      <c r="B141" s="163" t="s">
        <v>19</v>
      </c>
      <c r="C141" s="164">
        <f>C126+7</f>
        <v>44162</v>
      </c>
      <c r="D141" s="184"/>
      <c r="E141" s="166" t="str">
        <f t="shared" si="20"/>
        <v/>
      </c>
      <c r="F141" s="167" t="str">
        <f t="shared" si="21"/>
        <v/>
      </c>
      <c r="G141" s="167">
        <v>3.125E-2</v>
      </c>
      <c r="H141" s="167">
        <f t="shared" si="22"/>
        <v>0</v>
      </c>
      <c r="I141" s="168"/>
      <c r="J141" s="169"/>
      <c r="K141" s="170"/>
      <c r="L141" s="171"/>
      <c r="M141" s="248"/>
      <c r="N141" s="245"/>
      <c r="O141" s="246"/>
      <c r="P141" s="184"/>
      <c r="Q141" s="166" t="str">
        <f t="shared" si="23"/>
        <v/>
      </c>
      <c r="R141" s="167" t="str">
        <f t="shared" si="24"/>
        <v/>
      </c>
      <c r="S141" s="167">
        <v>3.125E-2</v>
      </c>
      <c r="T141" s="167">
        <f t="shared" si="25"/>
        <v>0</v>
      </c>
      <c r="U141" s="168"/>
      <c r="V141" s="162"/>
      <c r="W141" s="172"/>
      <c r="X141" s="172"/>
      <c r="Y141" s="247"/>
      <c r="Z141" s="247"/>
      <c r="AA141" s="247"/>
      <c r="AB141" s="173" t="str">
        <f t="shared" si="26"/>
        <v/>
      </c>
      <c r="AC141" s="173">
        <f t="shared" si="27"/>
        <v>0</v>
      </c>
    </row>
    <row r="142" spans="1:29" s="174" customFormat="1" ht="15.75" x14ac:dyDescent="0.2">
      <c r="A142" s="162">
        <f t="shared" ref="A142:A155" si="30">A141</f>
        <v>8</v>
      </c>
      <c r="B142" s="163" t="s">
        <v>19</v>
      </c>
      <c r="C142" s="175">
        <f>C141</f>
        <v>44162</v>
      </c>
      <c r="D142" s="184"/>
      <c r="E142" s="166" t="str">
        <f t="shared" si="20"/>
        <v/>
      </c>
      <c r="F142" s="167" t="str">
        <f t="shared" si="21"/>
        <v/>
      </c>
      <c r="G142" s="167">
        <v>3.125E-2</v>
      </c>
      <c r="H142" s="167">
        <f t="shared" si="22"/>
        <v>0</v>
      </c>
      <c r="I142" s="168"/>
      <c r="J142" s="169"/>
      <c r="K142" s="170"/>
      <c r="L142" s="171"/>
      <c r="M142" s="248"/>
      <c r="N142" s="245"/>
      <c r="O142" s="246"/>
      <c r="P142" s="185"/>
      <c r="Q142" s="166" t="str">
        <f t="shared" si="23"/>
        <v/>
      </c>
      <c r="R142" s="167" t="str">
        <f t="shared" si="24"/>
        <v/>
      </c>
      <c r="S142" s="167">
        <v>3.125E-2</v>
      </c>
      <c r="T142" s="167">
        <f t="shared" si="25"/>
        <v>0</v>
      </c>
      <c r="U142" s="168"/>
      <c r="V142" s="162"/>
      <c r="W142" s="176"/>
      <c r="X142" s="176"/>
      <c r="Y142" s="247"/>
      <c r="Z142" s="247"/>
      <c r="AA142" s="247"/>
      <c r="AB142" s="173" t="str">
        <f t="shared" si="26"/>
        <v/>
      </c>
      <c r="AC142" s="173">
        <f t="shared" si="27"/>
        <v>0</v>
      </c>
    </row>
    <row r="143" spans="1:29" s="174" customFormat="1" ht="15.75" x14ac:dyDescent="0.2">
      <c r="A143" s="162">
        <f t="shared" si="30"/>
        <v>8</v>
      </c>
      <c r="B143" s="163" t="s">
        <v>19</v>
      </c>
      <c r="C143" s="175">
        <f>C142</f>
        <v>44162</v>
      </c>
      <c r="D143" s="185"/>
      <c r="E143" s="166" t="str">
        <f t="shared" si="20"/>
        <v/>
      </c>
      <c r="F143" s="167" t="str">
        <f t="shared" si="21"/>
        <v/>
      </c>
      <c r="G143" s="167">
        <v>3.125E-2</v>
      </c>
      <c r="H143" s="167">
        <f t="shared" si="22"/>
        <v>0</v>
      </c>
      <c r="I143" s="168"/>
      <c r="J143" s="169"/>
      <c r="K143" s="170"/>
      <c r="L143" s="171"/>
      <c r="M143" s="247"/>
      <c r="N143" s="247"/>
      <c r="O143" s="247"/>
      <c r="P143" s="185"/>
      <c r="Q143" s="166" t="str">
        <f t="shared" si="23"/>
        <v/>
      </c>
      <c r="R143" s="167" t="str">
        <f t="shared" si="24"/>
        <v/>
      </c>
      <c r="S143" s="167">
        <v>3.125E-2</v>
      </c>
      <c r="T143" s="167">
        <f t="shared" si="25"/>
        <v>0</v>
      </c>
      <c r="U143" s="168"/>
      <c r="V143" s="162"/>
      <c r="W143" s="176"/>
      <c r="X143" s="176"/>
      <c r="Y143" s="247"/>
      <c r="Z143" s="247"/>
      <c r="AA143" s="247"/>
      <c r="AB143" s="173" t="str">
        <f t="shared" si="26"/>
        <v/>
      </c>
      <c r="AC143" s="173">
        <f t="shared" si="27"/>
        <v>0</v>
      </c>
    </row>
    <row r="144" spans="1:29" s="174" customFormat="1" ht="15.75" x14ac:dyDescent="0.2">
      <c r="A144" s="162">
        <f t="shared" si="30"/>
        <v>8</v>
      </c>
      <c r="B144" s="163" t="s">
        <v>19</v>
      </c>
      <c r="C144" s="175">
        <f>C143</f>
        <v>44162</v>
      </c>
      <c r="D144" s="185"/>
      <c r="E144" s="166" t="str">
        <f t="shared" si="20"/>
        <v/>
      </c>
      <c r="F144" s="167" t="str">
        <f t="shared" si="21"/>
        <v/>
      </c>
      <c r="G144" s="167">
        <v>3.125E-2</v>
      </c>
      <c r="H144" s="167">
        <f t="shared" si="22"/>
        <v>0</v>
      </c>
      <c r="I144" s="168"/>
      <c r="J144" s="169"/>
      <c r="K144" s="170"/>
      <c r="L144" s="171"/>
      <c r="M144" s="247"/>
      <c r="N144" s="247"/>
      <c r="O144" s="247"/>
      <c r="P144" s="185"/>
      <c r="Q144" s="166" t="str">
        <f t="shared" si="23"/>
        <v/>
      </c>
      <c r="R144" s="167" t="str">
        <f t="shared" si="24"/>
        <v/>
      </c>
      <c r="S144" s="167">
        <v>3.125E-2</v>
      </c>
      <c r="T144" s="167">
        <f t="shared" si="25"/>
        <v>0</v>
      </c>
      <c r="U144" s="168"/>
      <c r="V144" s="162"/>
      <c r="W144" s="176"/>
      <c r="X144" s="176"/>
      <c r="Y144" s="247"/>
      <c r="Z144" s="247"/>
      <c r="AA144" s="247"/>
      <c r="AB144" s="173" t="str">
        <f t="shared" si="26"/>
        <v/>
      </c>
      <c r="AC144" s="173">
        <f t="shared" si="27"/>
        <v>0</v>
      </c>
    </row>
    <row r="145" spans="1:29" s="174" customFormat="1" ht="15.75" x14ac:dyDescent="0.2">
      <c r="A145" s="162">
        <f t="shared" si="30"/>
        <v>8</v>
      </c>
      <c r="B145" s="163" t="s">
        <v>19</v>
      </c>
      <c r="C145" s="175">
        <f>C144</f>
        <v>44162</v>
      </c>
      <c r="D145" s="185"/>
      <c r="E145" s="166" t="str">
        <f t="shared" si="20"/>
        <v/>
      </c>
      <c r="F145" s="167" t="str">
        <f t="shared" si="21"/>
        <v/>
      </c>
      <c r="G145" s="167">
        <v>3.125E-2</v>
      </c>
      <c r="H145" s="167">
        <f t="shared" si="22"/>
        <v>0</v>
      </c>
      <c r="I145" s="168"/>
      <c r="J145" s="169"/>
      <c r="K145" s="170"/>
      <c r="L145" s="171"/>
      <c r="M145" s="247"/>
      <c r="N145" s="247"/>
      <c r="O145" s="247"/>
      <c r="P145" s="185"/>
      <c r="Q145" s="166" t="str">
        <f t="shared" si="23"/>
        <v/>
      </c>
      <c r="R145" s="167" t="str">
        <f t="shared" si="24"/>
        <v/>
      </c>
      <c r="S145" s="167">
        <v>3.125E-2</v>
      </c>
      <c r="T145" s="167">
        <f t="shared" si="25"/>
        <v>0</v>
      </c>
      <c r="U145" s="168"/>
      <c r="V145" s="162"/>
      <c r="W145" s="176"/>
      <c r="X145" s="176"/>
      <c r="Y145" s="247"/>
      <c r="Z145" s="247"/>
      <c r="AA145" s="247"/>
      <c r="AB145" s="173" t="str">
        <f t="shared" si="26"/>
        <v/>
      </c>
      <c r="AC145" s="173">
        <f t="shared" si="27"/>
        <v>0</v>
      </c>
    </row>
    <row r="146" spans="1:29" s="174" customFormat="1" ht="15.75" x14ac:dyDescent="0.2">
      <c r="A146" s="162">
        <f t="shared" si="30"/>
        <v>8</v>
      </c>
      <c r="B146" s="163" t="s">
        <v>20</v>
      </c>
      <c r="C146" s="175">
        <f>C145+1</f>
        <v>44163</v>
      </c>
      <c r="D146" s="184"/>
      <c r="E146" s="166" t="str">
        <f t="shared" si="20"/>
        <v/>
      </c>
      <c r="F146" s="167" t="str">
        <f t="shared" si="21"/>
        <v/>
      </c>
      <c r="G146" s="167">
        <v>3.125E-2</v>
      </c>
      <c r="H146" s="167">
        <f t="shared" si="22"/>
        <v>0</v>
      </c>
      <c r="I146" s="168"/>
      <c r="J146" s="169"/>
      <c r="K146" s="170"/>
      <c r="L146" s="171"/>
      <c r="M146" s="248"/>
      <c r="N146" s="245"/>
      <c r="O146" s="246"/>
      <c r="P146" s="165">
        <v>0.5625</v>
      </c>
      <c r="Q146" s="166" t="str">
        <f>IF(U146&lt;&gt;0,"-","")</f>
        <v>-</v>
      </c>
      <c r="R146" s="167">
        <f>IF(U146&lt;&gt;0,P146+T146,"")</f>
        <v>0.71875</v>
      </c>
      <c r="S146" s="167">
        <v>3.125E-2</v>
      </c>
      <c r="T146" s="167">
        <f>S146*U146</f>
        <v>0.15625</v>
      </c>
      <c r="U146" s="168">
        <v>5</v>
      </c>
      <c r="V146" s="162"/>
      <c r="W146" s="170" t="s">
        <v>63</v>
      </c>
      <c r="X146" s="179" t="s">
        <v>38</v>
      </c>
      <c r="Y146" s="247" t="s">
        <v>148</v>
      </c>
      <c r="Z146" s="247"/>
      <c r="AA146" s="247"/>
      <c r="AB146" s="173" t="str">
        <f t="shared" si="26"/>
        <v>Mgr M. Bydłosz</v>
      </c>
      <c r="AC146" s="173">
        <f t="shared" si="27"/>
        <v>5</v>
      </c>
    </row>
    <row r="147" spans="1:29" s="174" customFormat="1" ht="15.75" x14ac:dyDescent="0.2">
      <c r="A147" s="162">
        <f t="shared" si="30"/>
        <v>8</v>
      </c>
      <c r="B147" s="163" t="s">
        <v>20</v>
      </c>
      <c r="C147" s="175">
        <f>C146</f>
        <v>44163</v>
      </c>
      <c r="D147" s="184"/>
      <c r="E147" s="166" t="str">
        <f t="shared" si="20"/>
        <v/>
      </c>
      <c r="F147" s="167" t="str">
        <f t="shared" si="21"/>
        <v/>
      </c>
      <c r="G147" s="167">
        <v>3.125E-2</v>
      </c>
      <c r="H147" s="167">
        <f t="shared" si="22"/>
        <v>0</v>
      </c>
      <c r="I147" s="168"/>
      <c r="J147" s="169"/>
      <c r="K147" s="177"/>
      <c r="L147" s="171"/>
      <c r="M147" s="248"/>
      <c r="N147" s="245"/>
      <c r="O147" s="246"/>
      <c r="P147" s="184"/>
      <c r="Q147" s="166" t="str">
        <f t="shared" si="23"/>
        <v/>
      </c>
      <c r="R147" s="167" t="str">
        <f t="shared" si="24"/>
        <v/>
      </c>
      <c r="S147" s="167">
        <v>3.125E-2</v>
      </c>
      <c r="T147" s="167">
        <f t="shared" si="25"/>
        <v>0</v>
      </c>
      <c r="U147" s="168"/>
      <c r="V147" s="162"/>
      <c r="W147" s="172"/>
      <c r="X147" s="172"/>
      <c r="Y147" s="247"/>
      <c r="Z147" s="247"/>
      <c r="AA147" s="247"/>
      <c r="AB147" s="173" t="str">
        <f t="shared" si="26"/>
        <v/>
      </c>
      <c r="AC147" s="173">
        <f t="shared" si="27"/>
        <v>0</v>
      </c>
    </row>
    <row r="148" spans="1:29" s="174" customFormat="1" ht="15.75" x14ac:dyDescent="0.2">
      <c r="A148" s="162">
        <f t="shared" si="30"/>
        <v>8</v>
      </c>
      <c r="B148" s="163" t="s">
        <v>20</v>
      </c>
      <c r="C148" s="175">
        <f>C147</f>
        <v>44163</v>
      </c>
      <c r="D148" s="184"/>
      <c r="E148" s="166" t="str">
        <f t="shared" si="20"/>
        <v/>
      </c>
      <c r="F148" s="167" t="str">
        <f t="shared" si="21"/>
        <v/>
      </c>
      <c r="G148" s="167">
        <v>3.125E-2</v>
      </c>
      <c r="H148" s="167">
        <f t="shared" si="22"/>
        <v>0</v>
      </c>
      <c r="I148" s="168"/>
      <c r="J148" s="169"/>
      <c r="K148" s="177"/>
      <c r="L148" s="171"/>
      <c r="M148" s="248"/>
      <c r="N148" s="245"/>
      <c r="O148" s="246"/>
      <c r="P148" s="184"/>
      <c r="Q148" s="166" t="str">
        <f t="shared" si="23"/>
        <v/>
      </c>
      <c r="R148" s="167" t="str">
        <f t="shared" si="24"/>
        <v/>
      </c>
      <c r="S148" s="167">
        <v>3.125E-2</v>
      </c>
      <c r="T148" s="167">
        <f t="shared" si="25"/>
        <v>0</v>
      </c>
      <c r="U148" s="168"/>
      <c r="V148" s="162"/>
      <c r="W148" s="172"/>
      <c r="X148" s="172"/>
      <c r="Y148" s="247"/>
      <c r="Z148" s="247"/>
      <c r="AA148" s="247"/>
      <c r="AB148" s="173" t="str">
        <f t="shared" si="26"/>
        <v/>
      </c>
      <c r="AC148" s="173">
        <f t="shared" si="27"/>
        <v>0</v>
      </c>
    </row>
    <row r="149" spans="1:29" s="174" customFormat="1" ht="15.75" x14ac:dyDescent="0.2">
      <c r="A149" s="162">
        <f t="shared" si="30"/>
        <v>8</v>
      </c>
      <c r="B149" s="163" t="s">
        <v>49</v>
      </c>
      <c r="C149" s="175">
        <f>C148</f>
        <v>44163</v>
      </c>
      <c r="D149" s="185"/>
      <c r="E149" s="166" t="str">
        <f t="shared" si="20"/>
        <v/>
      </c>
      <c r="F149" s="167" t="str">
        <f t="shared" si="21"/>
        <v/>
      </c>
      <c r="G149" s="167">
        <v>3.125E-2</v>
      </c>
      <c r="H149" s="167">
        <f t="shared" si="22"/>
        <v>0</v>
      </c>
      <c r="I149" s="168"/>
      <c r="J149" s="169"/>
      <c r="K149" s="170"/>
      <c r="L149" s="171"/>
      <c r="M149" s="247"/>
      <c r="N149" s="247"/>
      <c r="O149" s="247"/>
      <c r="P149" s="185"/>
      <c r="Q149" s="166" t="str">
        <f t="shared" si="23"/>
        <v/>
      </c>
      <c r="R149" s="167" t="str">
        <f t="shared" si="24"/>
        <v/>
      </c>
      <c r="S149" s="167">
        <v>3.125E-2</v>
      </c>
      <c r="T149" s="167">
        <f t="shared" si="25"/>
        <v>0</v>
      </c>
      <c r="U149" s="168"/>
      <c r="V149" s="162"/>
      <c r="W149" s="176"/>
      <c r="X149" s="176"/>
      <c r="Y149" s="247"/>
      <c r="Z149" s="247"/>
      <c r="AA149" s="247"/>
      <c r="AB149" s="173" t="str">
        <f t="shared" si="26"/>
        <v/>
      </c>
      <c r="AC149" s="173">
        <f t="shared" si="27"/>
        <v>0</v>
      </c>
    </row>
    <row r="150" spans="1:29" s="174" customFormat="1" ht="15.75" x14ac:dyDescent="0.2">
      <c r="A150" s="162">
        <f t="shared" si="30"/>
        <v>8</v>
      </c>
      <c r="B150" s="163" t="s">
        <v>49</v>
      </c>
      <c r="C150" s="175">
        <f>C149</f>
        <v>44163</v>
      </c>
      <c r="D150" s="185"/>
      <c r="E150" s="166" t="str">
        <f t="shared" si="20"/>
        <v/>
      </c>
      <c r="F150" s="167" t="str">
        <f t="shared" si="21"/>
        <v/>
      </c>
      <c r="G150" s="167">
        <v>3.125E-2</v>
      </c>
      <c r="H150" s="167">
        <f t="shared" si="22"/>
        <v>0</v>
      </c>
      <c r="I150" s="168"/>
      <c r="J150" s="169"/>
      <c r="K150" s="170"/>
      <c r="L150" s="171"/>
      <c r="M150" s="247"/>
      <c r="N150" s="247"/>
      <c r="O150" s="247"/>
      <c r="P150" s="185"/>
      <c r="Q150" s="166" t="str">
        <f t="shared" si="23"/>
        <v/>
      </c>
      <c r="R150" s="167" t="str">
        <f t="shared" si="24"/>
        <v/>
      </c>
      <c r="S150" s="167">
        <v>3.125E-2</v>
      </c>
      <c r="T150" s="167">
        <f t="shared" si="25"/>
        <v>0</v>
      </c>
      <c r="U150" s="168"/>
      <c r="V150" s="162"/>
      <c r="W150" s="176"/>
      <c r="X150" s="176"/>
      <c r="Y150" s="247"/>
      <c r="Z150" s="247"/>
      <c r="AA150" s="247"/>
      <c r="AB150" s="173" t="str">
        <f t="shared" si="26"/>
        <v/>
      </c>
      <c r="AC150" s="173">
        <f t="shared" si="27"/>
        <v>0</v>
      </c>
    </row>
    <row r="151" spans="1:29" s="174" customFormat="1" ht="15.75" x14ac:dyDescent="0.2">
      <c r="A151" s="162">
        <f t="shared" si="30"/>
        <v>8</v>
      </c>
      <c r="B151" s="163" t="s">
        <v>21</v>
      </c>
      <c r="C151" s="175">
        <f>C150+1</f>
        <v>44164</v>
      </c>
      <c r="D151" s="165">
        <v>0.33333333333333331</v>
      </c>
      <c r="E151" s="166" t="str">
        <f>IF(I151&lt;&gt;0,"-","")</f>
        <v>-</v>
      </c>
      <c r="F151" s="167">
        <f>IF(I151&lt;&gt;0,D151+H151,"")</f>
        <v>0.39583333333333331</v>
      </c>
      <c r="G151" s="167">
        <v>3.125E-2</v>
      </c>
      <c r="H151" s="167">
        <f>G151*I151</f>
        <v>6.25E-2</v>
      </c>
      <c r="I151" s="168">
        <v>2</v>
      </c>
      <c r="J151" s="169"/>
      <c r="K151" s="170" t="s">
        <v>65</v>
      </c>
      <c r="L151" s="178" t="s">
        <v>64</v>
      </c>
      <c r="M151" s="248"/>
      <c r="N151" s="245"/>
      <c r="O151" s="246"/>
      <c r="P151" s="184"/>
      <c r="Q151" s="166" t="str">
        <f t="shared" si="23"/>
        <v/>
      </c>
      <c r="R151" s="167" t="str">
        <f t="shared" si="24"/>
        <v/>
      </c>
      <c r="S151" s="167">
        <v>3.125E-2</v>
      </c>
      <c r="T151" s="167">
        <f t="shared" si="25"/>
        <v>0</v>
      </c>
      <c r="U151" s="186"/>
      <c r="V151" s="162"/>
      <c r="W151" s="172"/>
      <c r="X151" s="172"/>
      <c r="Y151" s="247"/>
      <c r="Z151" s="247"/>
      <c r="AA151" s="247"/>
      <c r="AB151" s="173" t="str">
        <f t="shared" si="26"/>
        <v>Lektor</v>
      </c>
      <c r="AC151" s="173">
        <f t="shared" si="27"/>
        <v>2</v>
      </c>
    </row>
    <row r="152" spans="1:29" s="174" customFormat="1" ht="22.5" x14ac:dyDescent="0.2">
      <c r="A152" s="162">
        <f t="shared" si="30"/>
        <v>8</v>
      </c>
      <c r="B152" s="163" t="s">
        <v>21</v>
      </c>
      <c r="C152" s="175">
        <f>C151</f>
        <v>44164</v>
      </c>
      <c r="D152" s="165">
        <v>0.41666666666666669</v>
      </c>
      <c r="E152" s="166" t="str">
        <f>IF(I152&lt;&gt;0,"-","")</f>
        <v>-</v>
      </c>
      <c r="F152" s="167">
        <f>IF(I152&lt;&gt;0,D152+H152,"")</f>
        <v>0.51041666666666674</v>
      </c>
      <c r="G152" s="167">
        <v>3.125E-2</v>
      </c>
      <c r="H152" s="167">
        <f>G152*I152</f>
        <v>9.375E-2</v>
      </c>
      <c r="I152" s="168">
        <v>3</v>
      </c>
      <c r="J152" s="169"/>
      <c r="K152" s="177" t="s">
        <v>29</v>
      </c>
      <c r="L152" s="179" t="s">
        <v>116</v>
      </c>
      <c r="M152" s="248" t="s">
        <v>143</v>
      </c>
      <c r="N152" s="245"/>
      <c r="O152" s="246"/>
      <c r="P152" s="184"/>
      <c r="Q152" s="166" t="str">
        <f t="shared" si="23"/>
        <v/>
      </c>
      <c r="R152" s="167" t="str">
        <f t="shared" si="24"/>
        <v/>
      </c>
      <c r="S152" s="167">
        <v>3.125E-2</v>
      </c>
      <c r="T152" s="167">
        <f t="shared" si="25"/>
        <v>0</v>
      </c>
      <c r="U152" s="168"/>
      <c r="V152" s="162"/>
      <c r="W152" s="172"/>
      <c r="X152" s="172"/>
      <c r="Y152" s="247"/>
      <c r="Z152" s="247"/>
      <c r="AA152" s="247"/>
      <c r="AB152" s="173" t="str">
        <f t="shared" si="26"/>
        <v>prof. dr hab. Cz. Nowak</v>
      </c>
      <c r="AC152" s="173">
        <f t="shared" si="27"/>
        <v>3</v>
      </c>
    </row>
    <row r="153" spans="1:29" s="174" customFormat="1" ht="22.5" x14ac:dyDescent="0.2">
      <c r="A153" s="162">
        <f t="shared" si="30"/>
        <v>8</v>
      </c>
      <c r="B153" s="163" t="s">
        <v>21</v>
      </c>
      <c r="C153" s="175">
        <f>C152</f>
        <v>44164</v>
      </c>
      <c r="D153" s="165">
        <v>0.54166666666666663</v>
      </c>
      <c r="E153" s="166" t="str">
        <f t="shared" si="20"/>
        <v>-</v>
      </c>
      <c r="F153" s="167">
        <f t="shared" si="21"/>
        <v>0.66666666666666663</v>
      </c>
      <c r="G153" s="167">
        <v>3.125E-2</v>
      </c>
      <c r="H153" s="167">
        <f t="shared" si="22"/>
        <v>0.125</v>
      </c>
      <c r="I153" s="168">
        <v>4</v>
      </c>
      <c r="J153" s="169"/>
      <c r="K153" s="177" t="s">
        <v>32</v>
      </c>
      <c r="L153" s="179" t="s">
        <v>116</v>
      </c>
      <c r="M153" s="247" t="s">
        <v>143</v>
      </c>
      <c r="N153" s="247"/>
      <c r="O153" s="247"/>
      <c r="P153" s="185"/>
      <c r="Q153" s="166" t="str">
        <f t="shared" si="23"/>
        <v/>
      </c>
      <c r="R153" s="167" t="str">
        <f t="shared" si="24"/>
        <v/>
      </c>
      <c r="S153" s="167">
        <v>3.125E-2</v>
      </c>
      <c r="T153" s="167">
        <f t="shared" si="25"/>
        <v>0</v>
      </c>
      <c r="U153" s="168"/>
      <c r="V153" s="162"/>
      <c r="W153" s="176"/>
      <c r="X153" s="176"/>
      <c r="Y153" s="247"/>
      <c r="Z153" s="247"/>
      <c r="AA153" s="247"/>
      <c r="AB153" s="173" t="str">
        <f t="shared" si="26"/>
        <v>prof. dr hab. Cz. Nowak</v>
      </c>
      <c r="AC153" s="173">
        <f t="shared" si="27"/>
        <v>4</v>
      </c>
    </row>
    <row r="154" spans="1:29" s="174" customFormat="1" ht="15.75" x14ac:dyDescent="0.2">
      <c r="A154" s="162">
        <f t="shared" si="30"/>
        <v>8</v>
      </c>
      <c r="B154" s="163" t="s">
        <v>21</v>
      </c>
      <c r="C154" s="175">
        <f>C153</f>
        <v>44164</v>
      </c>
      <c r="D154" s="185"/>
      <c r="E154" s="166" t="str">
        <f t="shared" si="20"/>
        <v/>
      </c>
      <c r="F154" s="167" t="str">
        <f t="shared" si="21"/>
        <v/>
      </c>
      <c r="G154" s="167">
        <v>3.125E-2</v>
      </c>
      <c r="H154" s="167">
        <f t="shared" si="22"/>
        <v>0</v>
      </c>
      <c r="I154" s="168"/>
      <c r="J154" s="169"/>
      <c r="K154" s="170"/>
      <c r="L154" s="171"/>
      <c r="M154" s="247"/>
      <c r="N154" s="247"/>
      <c r="O154" s="247"/>
      <c r="P154" s="184"/>
      <c r="Q154" s="166" t="str">
        <f t="shared" si="23"/>
        <v/>
      </c>
      <c r="R154" s="167" t="str">
        <f t="shared" si="24"/>
        <v/>
      </c>
      <c r="S154" s="167">
        <v>3.125E-2</v>
      </c>
      <c r="T154" s="167">
        <f t="shared" si="25"/>
        <v>0</v>
      </c>
      <c r="U154" s="168"/>
      <c r="V154" s="162"/>
      <c r="W154" s="172"/>
      <c r="X154" s="172"/>
      <c r="Y154" s="247"/>
      <c r="Z154" s="247"/>
      <c r="AA154" s="247"/>
      <c r="AB154" s="173" t="str">
        <f t="shared" si="26"/>
        <v/>
      </c>
      <c r="AC154" s="173">
        <f t="shared" si="27"/>
        <v>0</v>
      </c>
    </row>
    <row r="155" spans="1:29" s="174" customFormat="1" ht="15.75" x14ac:dyDescent="0.2">
      <c r="A155" s="162">
        <f t="shared" si="30"/>
        <v>8</v>
      </c>
      <c r="B155" s="163" t="s">
        <v>50</v>
      </c>
      <c r="C155" s="175">
        <f>C154</f>
        <v>44164</v>
      </c>
      <c r="D155" s="184"/>
      <c r="E155" s="166" t="str">
        <f t="shared" si="20"/>
        <v/>
      </c>
      <c r="F155" s="167" t="str">
        <f t="shared" si="21"/>
        <v/>
      </c>
      <c r="G155" s="167">
        <v>3.125E-2</v>
      </c>
      <c r="H155" s="167">
        <f t="shared" si="22"/>
        <v>0</v>
      </c>
      <c r="I155" s="168"/>
      <c r="J155" s="169"/>
      <c r="K155" s="170"/>
      <c r="L155" s="183"/>
      <c r="M155" s="247"/>
      <c r="N155" s="247"/>
      <c r="O155" s="247"/>
      <c r="P155" s="184"/>
      <c r="Q155" s="166" t="str">
        <f t="shared" si="23"/>
        <v/>
      </c>
      <c r="R155" s="167" t="str">
        <f t="shared" si="24"/>
        <v/>
      </c>
      <c r="S155" s="167">
        <v>3.125E-2</v>
      </c>
      <c r="T155" s="167">
        <f t="shared" si="25"/>
        <v>0</v>
      </c>
      <c r="U155" s="168"/>
      <c r="V155" s="162"/>
      <c r="W155" s="172"/>
      <c r="X155" s="176"/>
      <c r="Y155" s="247"/>
      <c r="Z155" s="247"/>
      <c r="AA155" s="247"/>
      <c r="AB155" s="173" t="str">
        <f t="shared" si="26"/>
        <v/>
      </c>
      <c r="AC155" s="173">
        <f t="shared" si="27"/>
        <v>0</v>
      </c>
    </row>
    <row r="156" spans="1:29" s="174" customFormat="1" ht="15.75" x14ac:dyDescent="0.2">
      <c r="A156" s="162">
        <v>9</v>
      </c>
      <c r="B156" s="163" t="s">
        <v>19</v>
      </c>
      <c r="C156" s="164">
        <f>C141+7</f>
        <v>44169</v>
      </c>
      <c r="D156" s="165">
        <v>0.6875</v>
      </c>
      <c r="E156" s="166" t="str">
        <f>IF(I156&lt;&gt;0,"-","")</f>
        <v>-</v>
      </c>
      <c r="F156" s="167">
        <f>IF(I156&lt;&gt;0,D156+H156,"")</f>
        <v>0.75</v>
      </c>
      <c r="G156" s="167">
        <v>3.125E-2</v>
      </c>
      <c r="H156" s="167">
        <f>G156*I156</f>
        <v>6.25E-2</v>
      </c>
      <c r="I156" s="168">
        <v>2</v>
      </c>
      <c r="J156" s="169"/>
      <c r="K156" s="180" t="s">
        <v>27</v>
      </c>
      <c r="L156" s="179" t="s">
        <v>28</v>
      </c>
      <c r="M156" s="247" t="s">
        <v>143</v>
      </c>
      <c r="N156" s="247"/>
      <c r="O156" s="247"/>
      <c r="P156" s="184"/>
      <c r="Q156" s="166" t="str">
        <f t="shared" si="23"/>
        <v/>
      </c>
      <c r="R156" s="167" t="str">
        <f t="shared" si="24"/>
        <v/>
      </c>
      <c r="S156" s="167">
        <v>3.125E-2</v>
      </c>
      <c r="T156" s="167">
        <f t="shared" si="25"/>
        <v>0</v>
      </c>
      <c r="U156" s="168"/>
      <c r="V156" s="162"/>
      <c r="W156" s="172"/>
      <c r="X156" s="176"/>
      <c r="Y156" s="247"/>
      <c r="Z156" s="247"/>
      <c r="AA156" s="247"/>
      <c r="AB156" s="173" t="str">
        <f t="shared" si="26"/>
        <v>dr B. Puzio-Wacławik</v>
      </c>
      <c r="AC156" s="173">
        <f t="shared" si="27"/>
        <v>2</v>
      </c>
    </row>
    <row r="157" spans="1:29" s="174" customFormat="1" ht="15.75" x14ac:dyDescent="0.2">
      <c r="A157" s="162">
        <f t="shared" ref="A157:A170" si="31">A156</f>
        <v>9</v>
      </c>
      <c r="B157" s="163" t="s">
        <v>19</v>
      </c>
      <c r="C157" s="175">
        <f>C156</f>
        <v>44169</v>
      </c>
      <c r="D157" s="165">
        <v>0.76041666666666663</v>
      </c>
      <c r="E157" s="166" t="str">
        <f>IF(I157&lt;&gt;0,"-","")</f>
        <v>-</v>
      </c>
      <c r="F157" s="167">
        <f>IF(I157&lt;&gt;0,D157+H157,"")</f>
        <v>0.85416666666666663</v>
      </c>
      <c r="G157" s="167">
        <v>3.125E-2</v>
      </c>
      <c r="H157" s="167">
        <f>G157*I157</f>
        <v>9.375E-2</v>
      </c>
      <c r="I157" s="168">
        <v>3</v>
      </c>
      <c r="J157" s="169"/>
      <c r="K157" s="170" t="s">
        <v>31</v>
      </c>
      <c r="L157" s="179" t="s">
        <v>28</v>
      </c>
      <c r="M157" s="247" t="s">
        <v>143</v>
      </c>
      <c r="N157" s="247"/>
      <c r="O157" s="247"/>
      <c r="P157" s="185"/>
      <c r="Q157" s="166" t="str">
        <f t="shared" si="23"/>
        <v/>
      </c>
      <c r="R157" s="167" t="str">
        <f t="shared" si="24"/>
        <v/>
      </c>
      <c r="S157" s="167">
        <v>3.125E-2</v>
      </c>
      <c r="T157" s="167">
        <f t="shared" si="25"/>
        <v>0</v>
      </c>
      <c r="U157" s="168"/>
      <c r="V157" s="162"/>
      <c r="W157" s="176"/>
      <c r="X157" s="176"/>
      <c r="Y157" s="247"/>
      <c r="Z157" s="247"/>
      <c r="AA157" s="247"/>
      <c r="AB157" s="173" t="str">
        <f t="shared" si="26"/>
        <v>dr B. Puzio-Wacławik</v>
      </c>
      <c r="AC157" s="173">
        <f t="shared" si="27"/>
        <v>3</v>
      </c>
    </row>
    <row r="158" spans="1:29" s="174" customFormat="1" ht="15.75" x14ac:dyDescent="0.2">
      <c r="A158" s="162">
        <f t="shared" si="31"/>
        <v>9</v>
      </c>
      <c r="B158" s="163" t="s">
        <v>19</v>
      </c>
      <c r="C158" s="175">
        <f>C157</f>
        <v>44169</v>
      </c>
      <c r="D158" s="185"/>
      <c r="E158" s="166" t="str">
        <f t="shared" si="20"/>
        <v/>
      </c>
      <c r="F158" s="167" t="str">
        <f t="shared" si="21"/>
        <v/>
      </c>
      <c r="G158" s="167">
        <v>3.125E-2</v>
      </c>
      <c r="H158" s="167">
        <f t="shared" si="22"/>
        <v>0</v>
      </c>
      <c r="I158" s="168"/>
      <c r="J158" s="169"/>
      <c r="K158" s="170"/>
      <c r="L158" s="171"/>
      <c r="M158" s="247"/>
      <c r="N158" s="247"/>
      <c r="O158" s="247"/>
      <c r="P158" s="185"/>
      <c r="Q158" s="166" t="str">
        <f t="shared" si="23"/>
        <v/>
      </c>
      <c r="R158" s="167" t="str">
        <f t="shared" si="24"/>
        <v/>
      </c>
      <c r="S158" s="167">
        <v>3.125E-2</v>
      </c>
      <c r="T158" s="167">
        <f t="shared" si="25"/>
        <v>0</v>
      </c>
      <c r="U158" s="168"/>
      <c r="V158" s="162"/>
      <c r="W158" s="176"/>
      <c r="X158" s="176"/>
      <c r="Y158" s="247"/>
      <c r="Z158" s="247"/>
      <c r="AA158" s="247"/>
      <c r="AB158" s="173" t="str">
        <f t="shared" si="26"/>
        <v/>
      </c>
      <c r="AC158" s="173">
        <f t="shared" si="27"/>
        <v>0</v>
      </c>
    </row>
    <row r="159" spans="1:29" s="174" customFormat="1" ht="15.75" x14ac:dyDescent="0.2">
      <c r="A159" s="162">
        <f t="shared" si="31"/>
        <v>9</v>
      </c>
      <c r="B159" s="163" t="s">
        <v>19</v>
      </c>
      <c r="C159" s="175">
        <f>C158</f>
        <v>44169</v>
      </c>
      <c r="D159" s="185"/>
      <c r="E159" s="166" t="str">
        <f t="shared" si="20"/>
        <v/>
      </c>
      <c r="F159" s="167" t="str">
        <f t="shared" si="21"/>
        <v/>
      </c>
      <c r="G159" s="167">
        <v>3.125E-2</v>
      </c>
      <c r="H159" s="167">
        <f t="shared" si="22"/>
        <v>0</v>
      </c>
      <c r="I159" s="168"/>
      <c r="J159" s="169"/>
      <c r="K159" s="170"/>
      <c r="L159" s="171"/>
      <c r="M159" s="247"/>
      <c r="N159" s="247"/>
      <c r="O159" s="247"/>
      <c r="P159" s="185"/>
      <c r="Q159" s="166" t="str">
        <f t="shared" si="23"/>
        <v/>
      </c>
      <c r="R159" s="167" t="str">
        <f t="shared" si="24"/>
        <v/>
      </c>
      <c r="S159" s="167">
        <v>3.125E-2</v>
      </c>
      <c r="T159" s="167">
        <f t="shared" si="25"/>
        <v>0</v>
      </c>
      <c r="U159" s="168"/>
      <c r="V159" s="162"/>
      <c r="W159" s="176"/>
      <c r="X159" s="176"/>
      <c r="Y159" s="247"/>
      <c r="Z159" s="247"/>
      <c r="AA159" s="247"/>
      <c r="AB159" s="173" t="str">
        <f t="shared" si="26"/>
        <v/>
      </c>
      <c r="AC159" s="173">
        <f t="shared" si="27"/>
        <v>0</v>
      </c>
    </row>
    <row r="160" spans="1:29" s="174" customFormat="1" ht="15.75" x14ac:dyDescent="0.2">
      <c r="A160" s="162">
        <f t="shared" si="31"/>
        <v>9</v>
      </c>
      <c r="B160" s="163" t="s">
        <v>19</v>
      </c>
      <c r="C160" s="175">
        <f>C159</f>
        <v>44169</v>
      </c>
      <c r="D160" s="185"/>
      <c r="E160" s="166" t="str">
        <f t="shared" si="20"/>
        <v/>
      </c>
      <c r="F160" s="167" t="str">
        <f t="shared" si="21"/>
        <v/>
      </c>
      <c r="G160" s="167">
        <v>3.125E-2</v>
      </c>
      <c r="H160" s="167">
        <f t="shared" si="22"/>
        <v>0</v>
      </c>
      <c r="I160" s="168"/>
      <c r="J160" s="169"/>
      <c r="K160" s="170"/>
      <c r="L160" s="171"/>
      <c r="M160" s="247"/>
      <c r="N160" s="247"/>
      <c r="O160" s="247"/>
      <c r="P160" s="185"/>
      <c r="Q160" s="166" t="str">
        <f t="shared" si="23"/>
        <v/>
      </c>
      <c r="R160" s="167" t="str">
        <f t="shared" si="24"/>
        <v/>
      </c>
      <c r="S160" s="167">
        <v>3.125E-2</v>
      </c>
      <c r="T160" s="167">
        <f t="shared" si="25"/>
        <v>0</v>
      </c>
      <c r="U160" s="168"/>
      <c r="V160" s="162"/>
      <c r="W160" s="176"/>
      <c r="X160" s="176"/>
      <c r="Y160" s="247"/>
      <c r="Z160" s="247"/>
      <c r="AA160" s="247"/>
      <c r="AB160" s="173" t="str">
        <f t="shared" si="26"/>
        <v/>
      </c>
      <c r="AC160" s="173">
        <f t="shared" si="27"/>
        <v>0</v>
      </c>
    </row>
    <row r="161" spans="1:29" s="174" customFormat="1" ht="15.75" x14ac:dyDescent="0.2">
      <c r="A161" s="162">
        <f t="shared" si="31"/>
        <v>9</v>
      </c>
      <c r="B161" s="163" t="s">
        <v>20</v>
      </c>
      <c r="C161" s="175">
        <f>C160+1</f>
        <v>44170</v>
      </c>
      <c r="D161" s="165">
        <v>0.35416666666666669</v>
      </c>
      <c r="E161" s="166"/>
      <c r="F161" s="167">
        <f>IF(I161&lt;&gt;0,D161+H161,"")</f>
        <v>0.44791666666666669</v>
      </c>
      <c r="G161" s="167">
        <v>3.125E-2</v>
      </c>
      <c r="H161" s="167">
        <f>G161*I161</f>
        <v>9.375E-2</v>
      </c>
      <c r="I161" s="168">
        <v>3</v>
      </c>
      <c r="J161" s="169"/>
      <c r="K161" s="180" t="s">
        <v>24</v>
      </c>
      <c r="L161" s="179" t="s">
        <v>74</v>
      </c>
      <c r="M161" s="248" t="s">
        <v>143</v>
      </c>
      <c r="N161" s="245"/>
      <c r="O161" s="246"/>
      <c r="P161" s="184"/>
      <c r="Q161" s="166" t="str">
        <f t="shared" si="23"/>
        <v/>
      </c>
      <c r="R161" s="167" t="str">
        <f t="shared" si="24"/>
        <v/>
      </c>
      <c r="S161" s="167">
        <v>3.125E-2</v>
      </c>
      <c r="T161" s="167">
        <f t="shared" si="25"/>
        <v>0</v>
      </c>
      <c r="U161" s="168"/>
      <c r="V161" s="162"/>
      <c r="W161" s="172"/>
      <c r="X161" s="172"/>
      <c r="Y161" s="247"/>
      <c r="Z161" s="247"/>
      <c r="AA161" s="247"/>
      <c r="AB161" s="173" t="str">
        <f t="shared" si="26"/>
        <v>dr D. Bogocz</v>
      </c>
      <c r="AC161" s="173">
        <f t="shared" si="27"/>
        <v>3</v>
      </c>
    </row>
    <row r="162" spans="1:29" s="174" customFormat="1" ht="15.75" x14ac:dyDescent="0.2">
      <c r="A162" s="162">
        <f t="shared" si="31"/>
        <v>9</v>
      </c>
      <c r="B162" s="163" t="s">
        <v>20</v>
      </c>
      <c r="C162" s="175">
        <f>C161</f>
        <v>44170</v>
      </c>
      <c r="D162" s="165">
        <v>0.45833333333333331</v>
      </c>
      <c r="E162" s="166" t="str">
        <f>IF(I162&lt;&gt;0,"-","")</f>
        <v>-</v>
      </c>
      <c r="F162" s="167">
        <f>IF(I162&lt;&gt;0,D162+H162,"")</f>
        <v>0.55208333333333326</v>
      </c>
      <c r="G162" s="167">
        <v>3.125E-2</v>
      </c>
      <c r="H162" s="167">
        <f>G162*I162</f>
        <v>9.375E-2</v>
      </c>
      <c r="I162" s="168">
        <v>3</v>
      </c>
      <c r="J162" s="169"/>
      <c r="K162" s="170" t="s">
        <v>25</v>
      </c>
      <c r="L162" s="179" t="s">
        <v>74</v>
      </c>
      <c r="M162" s="248" t="s">
        <v>143</v>
      </c>
      <c r="N162" s="245"/>
      <c r="O162" s="246"/>
      <c r="P162" s="184"/>
      <c r="Q162" s="166" t="str">
        <f t="shared" si="23"/>
        <v/>
      </c>
      <c r="R162" s="167" t="str">
        <f t="shared" si="24"/>
        <v/>
      </c>
      <c r="S162" s="167">
        <v>3.125E-2</v>
      </c>
      <c r="T162" s="167">
        <f t="shared" si="25"/>
        <v>0</v>
      </c>
      <c r="U162" s="168"/>
      <c r="V162" s="162"/>
      <c r="W162" s="172"/>
      <c r="X162" s="172"/>
      <c r="Y162" s="247"/>
      <c r="Z162" s="247"/>
      <c r="AA162" s="247"/>
      <c r="AB162" s="173" t="str">
        <f t="shared" si="26"/>
        <v>dr D. Bogocz</v>
      </c>
      <c r="AC162" s="173">
        <f t="shared" si="27"/>
        <v>3</v>
      </c>
    </row>
    <row r="163" spans="1:29" s="174" customFormat="1" ht="15.75" x14ac:dyDescent="0.2">
      <c r="A163" s="162">
        <f t="shared" si="31"/>
        <v>9</v>
      </c>
      <c r="B163" s="163" t="s">
        <v>20</v>
      </c>
      <c r="C163" s="175">
        <f>C162</f>
        <v>44170</v>
      </c>
      <c r="D163" s="165">
        <v>0.5625</v>
      </c>
      <c r="E163" s="166" t="str">
        <f>IF(I163&lt;&gt;0,"-","")</f>
        <v>-</v>
      </c>
      <c r="F163" s="167">
        <f>IF(I163&lt;&gt;0,D163+H163,"")</f>
        <v>0.71875</v>
      </c>
      <c r="G163" s="167">
        <v>3.125E-2</v>
      </c>
      <c r="H163" s="167">
        <f>G163*I163</f>
        <v>0.15625</v>
      </c>
      <c r="I163" s="168">
        <v>5</v>
      </c>
      <c r="J163" s="169"/>
      <c r="K163" s="170" t="s">
        <v>37</v>
      </c>
      <c r="L163" s="179" t="s">
        <v>38</v>
      </c>
      <c r="M163" s="248" t="s">
        <v>148</v>
      </c>
      <c r="N163" s="245"/>
      <c r="O163" s="246"/>
      <c r="P163" s="184"/>
      <c r="Q163" s="166" t="str">
        <f t="shared" si="23"/>
        <v/>
      </c>
      <c r="R163" s="167" t="str">
        <f t="shared" si="24"/>
        <v/>
      </c>
      <c r="S163" s="167">
        <v>3.125E-2</v>
      </c>
      <c r="T163" s="167">
        <f t="shared" si="25"/>
        <v>0</v>
      </c>
      <c r="U163" s="168"/>
      <c r="V163" s="162"/>
      <c r="W163" s="172"/>
      <c r="X163" s="172"/>
      <c r="Y163" s="247"/>
      <c r="Z163" s="247"/>
      <c r="AA163" s="247"/>
      <c r="AB163" s="173" t="str">
        <f t="shared" si="26"/>
        <v>Mgr M. Bydłosz</v>
      </c>
      <c r="AC163" s="173">
        <f t="shared" si="27"/>
        <v>5</v>
      </c>
    </row>
    <row r="164" spans="1:29" s="174" customFormat="1" ht="15.75" x14ac:dyDescent="0.2">
      <c r="A164" s="162">
        <f t="shared" si="31"/>
        <v>9</v>
      </c>
      <c r="B164" s="163" t="s">
        <v>49</v>
      </c>
      <c r="C164" s="175">
        <f>C163</f>
        <v>44170</v>
      </c>
      <c r="D164" s="184"/>
      <c r="E164" s="166" t="str">
        <f t="shared" ref="E164:E240" si="32">IF(I164&lt;&gt;0,"-","")</f>
        <v/>
      </c>
      <c r="F164" s="167" t="str">
        <f t="shared" ref="F164:F240" si="33">IF(I164&lt;&gt;0,D164+H164,"")</f>
        <v/>
      </c>
      <c r="G164" s="167">
        <v>3.125E-2</v>
      </c>
      <c r="H164" s="167">
        <f t="shared" ref="H164:H240" si="34">G164*I164</f>
        <v>0</v>
      </c>
      <c r="I164" s="168"/>
      <c r="J164" s="169"/>
      <c r="K164" s="170"/>
      <c r="L164" s="171"/>
      <c r="M164" s="248"/>
      <c r="N164" s="245"/>
      <c r="O164" s="246"/>
      <c r="P164" s="185"/>
      <c r="Q164" s="166" t="str">
        <f t="shared" ref="Q164:Q242" si="35">IF(U164&lt;&gt;0,"-","")</f>
        <v/>
      </c>
      <c r="R164" s="167" t="str">
        <f t="shared" ref="R164:R242" si="36">IF(U164&lt;&gt;0,P164+T164,"")</f>
        <v/>
      </c>
      <c r="S164" s="167">
        <v>3.125E-2</v>
      </c>
      <c r="T164" s="167">
        <f t="shared" ref="T164:T242" si="37">S164*U164</f>
        <v>0</v>
      </c>
      <c r="U164" s="168"/>
      <c r="V164" s="162"/>
      <c r="W164" s="176"/>
      <c r="X164" s="176"/>
      <c r="Y164" s="247"/>
      <c r="Z164" s="247"/>
      <c r="AA164" s="247"/>
      <c r="AB164" s="173" t="str">
        <f t="shared" ref="AB164:AB242" si="38">L164&amp;X164</f>
        <v/>
      </c>
      <c r="AC164" s="173">
        <f t="shared" ref="AC164:AC242" si="39">I164+U164</f>
        <v>0</v>
      </c>
    </row>
    <row r="165" spans="1:29" s="174" customFormat="1" ht="15.75" x14ac:dyDescent="0.2">
      <c r="A165" s="162">
        <f t="shared" si="31"/>
        <v>9</v>
      </c>
      <c r="B165" s="163" t="s">
        <v>49</v>
      </c>
      <c r="C165" s="175">
        <f>C164</f>
        <v>44170</v>
      </c>
      <c r="D165" s="185"/>
      <c r="E165" s="166" t="str">
        <f t="shared" si="32"/>
        <v/>
      </c>
      <c r="F165" s="167" t="str">
        <f t="shared" si="33"/>
        <v/>
      </c>
      <c r="G165" s="167">
        <v>3.125E-2</v>
      </c>
      <c r="H165" s="167">
        <f t="shared" si="34"/>
        <v>0</v>
      </c>
      <c r="I165" s="168"/>
      <c r="J165" s="169"/>
      <c r="K165" s="170"/>
      <c r="L165" s="171"/>
      <c r="M165" s="247"/>
      <c r="N165" s="247"/>
      <c r="O165" s="247"/>
      <c r="P165" s="185"/>
      <c r="Q165" s="166" t="str">
        <f t="shared" si="35"/>
        <v/>
      </c>
      <c r="R165" s="167" t="str">
        <f t="shared" si="36"/>
        <v/>
      </c>
      <c r="S165" s="167">
        <v>3.125E-2</v>
      </c>
      <c r="T165" s="167">
        <f t="shared" si="37"/>
        <v>0</v>
      </c>
      <c r="U165" s="168"/>
      <c r="V165" s="162"/>
      <c r="W165" s="176"/>
      <c r="X165" s="176"/>
      <c r="Y165" s="247"/>
      <c r="Z165" s="247"/>
      <c r="AA165" s="247"/>
      <c r="AB165" s="173" t="str">
        <f t="shared" si="38"/>
        <v/>
      </c>
      <c r="AC165" s="173">
        <f t="shared" si="39"/>
        <v>0</v>
      </c>
    </row>
    <row r="166" spans="1:29" s="174" customFormat="1" ht="15.75" x14ac:dyDescent="0.2">
      <c r="A166" s="162">
        <f t="shared" si="31"/>
        <v>9</v>
      </c>
      <c r="B166" s="163" t="s">
        <v>21</v>
      </c>
      <c r="C166" s="175">
        <f>C165+1</f>
        <v>44171</v>
      </c>
      <c r="D166" s="165">
        <v>0.33333333333333331</v>
      </c>
      <c r="E166" s="166" t="str">
        <f>IF(I166&lt;&gt;0,"-","")</f>
        <v>-</v>
      </c>
      <c r="F166" s="167">
        <f>IF(I166&lt;&gt;0,D166+H166,"")</f>
        <v>0.39583333333333331</v>
      </c>
      <c r="G166" s="167">
        <v>3.125E-2</v>
      </c>
      <c r="H166" s="167">
        <f>G166*I166</f>
        <v>6.25E-2</v>
      </c>
      <c r="I166" s="168">
        <v>2</v>
      </c>
      <c r="J166" s="169"/>
      <c r="K166" s="170" t="s">
        <v>65</v>
      </c>
      <c r="L166" s="178" t="s">
        <v>64</v>
      </c>
      <c r="M166" s="248"/>
      <c r="N166" s="245"/>
      <c r="O166" s="246"/>
      <c r="P166" s="184"/>
      <c r="Q166" s="166" t="str">
        <f t="shared" si="35"/>
        <v/>
      </c>
      <c r="R166" s="167" t="str">
        <f t="shared" si="36"/>
        <v/>
      </c>
      <c r="S166" s="167">
        <v>3.125E-2</v>
      </c>
      <c r="T166" s="167">
        <f t="shared" si="37"/>
        <v>0</v>
      </c>
      <c r="U166" s="168"/>
      <c r="V166" s="162"/>
      <c r="W166" s="172"/>
      <c r="X166" s="172"/>
      <c r="Y166" s="247"/>
      <c r="Z166" s="247"/>
      <c r="AA166" s="247"/>
      <c r="AB166" s="173" t="str">
        <f t="shared" si="38"/>
        <v>Lektor</v>
      </c>
      <c r="AC166" s="173">
        <f t="shared" si="39"/>
        <v>2</v>
      </c>
    </row>
    <row r="167" spans="1:29" s="174" customFormat="1" ht="22.5" x14ac:dyDescent="0.2">
      <c r="A167" s="162">
        <f t="shared" si="31"/>
        <v>9</v>
      </c>
      <c r="B167" s="163" t="s">
        <v>21</v>
      </c>
      <c r="C167" s="175">
        <f>C166</f>
        <v>44171</v>
      </c>
      <c r="D167" s="165">
        <v>0.41666666666666669</v>
      </c>
      <c r="E167" s="166" t="str">
        <f t="shared" si="32"/>
        <v>-</v>
      </c>
      <c r="F167" s="167">
        <f t="shared" si="33"/>
        <v>0.54166666666666674</v>
      </c>
      <c r="G167" s="167">
        <v>3.125E-2</v>
      </c>
      <c r="H167" s="167">
        <f t="shared" si="34"/>
        <v>0.125</v>
      </c>
      <c r="I167" s="168">
        <v>4</v>
      </c>
      <c r="J167" s="169"/>
      <c r="K167" s="180" t="s">
        <v>34</v>
      </c>
      <c r="L167" s="179" t="s">
        <v>116</v>
      </c>
      <c r="M167" s="248" t="s">
        <v>146</v>
      </c>
      <c r="N167" s="245"/>
      <c r="O167" s="246"/>
      <c r="P167" s="184"/>
      <c r="Q167" s="166" t="str">
        <f t="shared" si="35"/>
        <v/>
      </c>
      <c r="R167" s="167" t="str">
        <f t="shared" si="36"/>
        <v/>
      </c>
      <c r="S167" s="167">
        <v>3.125E-2</v>
      </c>
      <c r="T167" s="167">
        <f t="shared" si="37"/>
        <v>0</v>
      </c>
      <c r="U167" s="168"/>
      <c r="V167" s="162"/>
      <c r="W167" s="172"/>
      <c r="X167" s="172"/>
      <c r="Y167" s="247"/>
      <c r="Z167" s="247"/>
      <c r="AA167" s="247"/>
      <c r="AB167" s="173" t="str">
        <f t="shared" si="38"/>
        <v>prof. dr hab. Cz. Nowak</v>
      </c>
      <c r="AC167" s="173">
        <f t="shared" si="39"/>
        <v>4</v>
      </c>
    </row>
    <row r="168" spans="1:29" s="174" customFormat="1" ht="22.5" x14ac:dyDescent="0.2">
      <c r="A168" s="162">
        <f t="shared" si="31"/>
        <v>9</v>
      </c>
      <c r="B168" s="163" t="s">
        <v>21</v>
      </c>
      <c r="C168" s="175">
        <f>C167</f>
        <v>44171</v>
      </c>
      <c r="D168" s="165">
        <v>0.5625</v>
      </c>
      <c r="E168" s="166" t="str">
        <f t="shared" si="32"/>
        <v>-</v>
      </c>
      <c r="F168" s="167">
        <f t="shared" si="33"/>
        <v>0.65625</v>
      </c>
      <c r="G168" s="167">
        <v>3.125E-2</v>
      </c>
      <c r="H168" s="167">
        <f t="shared" si="34"/>
        <v>9.375E-2</v>
      </c>
      <c r="I168" s="168">
        <v>3</v>
      </c>
      <c r="J168" s="169"/>
      <c r="K168" s="180" t="s">
        <v>39</v>
      </c>
      <c r="L168" s="179" t="s">
        <v>116</v>
      </c>
      <c r="M168" s="247" t="s">
        <v>146</v>
      </c>
      <c r="N168" s="247"/>
      <c r="O168" s="247"/>
      <c r="P168" s="185"/>
      <c r="Q168" s="166" t="str">
        <f t="shared" si="35"/>
        <v/>
      </c>
      <c r="R168" s="167" t="str">
        <f t="shared" si="36"/>
        <v/>
      </c>
      <c r="S168" s="167">
        <v>3.125E-2</v>
      </c>
      <c r="T168" s="167">
        <f t="shared" si="37"/>
        <v>0</v>
      </c>
      <c r="U168" s="168"/>
      <c r="V168" s="162"/>
      <c r="W168" s="176"/>
      <c r="X168" s="176"/>
      <c r="Y168" s="247"/>
      <c r="Z168" s="247"/>
      <c r="AA168" s="247"/>
      <c r="AB168" s="187" t="str">
        <f t="shared" si="38"/>
        <v>prof. dr hab. Cz. Nowak</v>
      </c>
      <c r="AC168" s="187">
        <f t="shared" si="39"/>
        <v>3</v>
      </c>
    </row>
    <row r="169" spans="1:29" s="174" customFormat="1" ht="22.5" x14ac:dyDescent="0.2">
      <c r="A169" s="162">
        <f t="shared" si="31"/>
        <v>9</v>
      </c>
      <c r="B169" s="163" t="s">
        <v>50</v>
      </c>
      <c r="C169" s="175">
        <f>C168</f>
        <v>44171</v>
      </c>
      <c r="D169" s="165">
        <v>0.66666666666666663</v>
      </c>
      <c r="E169" s="166" t="str">
        <f>IF(I169&lt;&gt;0,"-","")</f>
        <v>-</v>
      </c>
      <c r="F169" s="167">
        <f>IF(I169&lt;&gt;0,D169+H169,"")</f>
        <v>0.72916666666666663</v>
      </c>
      <c r="G169" s="167">
        <v>3.125E-2</v>
      </c>
      <c r="H169" s="167">
        <f>G169*I169</f>
        <v>6.25E-2</v>
      </c>
      <c r="I169" s="168">
        <v>2</v>
      </c>
      <c r="J169" s="169"/>
      <c r="K169" s="177" t="s">
        <v>33</v>
      </c>
      <c r="L169" s="179" t="s">
        <v>116</v>
      </c>
      <c r="M169" s="247"/>
      <c r="N169" s="247"/>
      <c r="O169" s="247"/>
      <c r="P169" s="185"/>
      <c r="Q169" s="166" t="str">
        <f t="shared" si="35"/>
        <v/>
      </c>
      <c r="R169" s="167" t="str">
        <f t="shared" si="36"/>
        <v/>
      </c>
      <c r="S169" s="167">
        <v>3.125E-2</v>
      </c>
      <c r="T169" s="167">
        <f t="shared" si="37"/>
        <v>0</v>
      </c>
      <c r="U169" s="168"/>
      <c r="V169" s="162"/>
      <c r="W169" s="176"/>
      <c r="X169" s="176"/>
      <c r="Y169" s="247"/>
      <c r="Z169" s="247"/>
      <c r="AA169" s="247"/>
      <c r="AB169" s="187" t="str">
        <f t="shared" si="38"/>
        <v>prof. dr hab. Cz. Nowak</v>
      </c>
      <c r="AC169" s="187">
        <f t="shared" si="39"/>
        <v>2</v>
      </c>
    </row>
    <row r="170" spans="1:29" s="174" customFormat="1" ht="15.75" x14ac:dyDescent="0.2">
      <c r="A170" s="162">
        <f t="shared" si="31"/>
        <v>9</v>
      </c>
      <c r="B170" s="163" t="s">
        <v>50</v>
      </c>
      <c r="C170" s="175">
        <f>C169</f>
        <v>44171</v>
      </c>
      <c r="D170" s="184"/>
      <c r="E170" s="166" t="str">
        <f t="shared" si="32"/>
        <v/>
      </c>
      <c r="F170" s="167" t="str">
        <f t="shared" si="33"/>
        <v/>
      </c>
      <c r="G170" s="167">
        <v>3.125E-2</v>
      </c>
      <c r="H170" s="167">
        <f t="shared" si="34"/>
        <v>0</v>
      </c>
      <c r="I170" s="168"/>
      <c r="J170" s="169"/>
      <c r="K170" s="170"/>
      <c r="L170" s="183"/>
      <c r="M170" s="247"/>
      <c r="N170" s="247"/>
      <c r="O170" s="247"/>
      <c r="P170" s="184"/>
      <c r="Q170" s="166" t="str">
        <f t="shared" si="35"/>
        <v/>
      </c>
      <c r="R170" s="167" t="str">
        <f t="shared" si="36"/>
        <v/>
      </c>
      <c r="S170" s="167">
        <v>3.125E-2</v>
      </c>
      <c r="T170" s="167">
        <f t="shared" si="37"/>
        <v>0</v>
      </c>
      <c r="U170" s="168"/>
      <c r="V170" s="162"/>
      <c r="W170" s="172"/>
      <c r="X170" s="176"/>
      <c r="Y170" s="247"/>
      <c r="Z170" s="247"/>
      <c r="AA170" s="247"/>
      <c r="AB170" s="187" t="str">
        <f t="shared" si="38"/>
        <v/>
      </c>
      <c r="AC170" s="187">
        <f t="shared" si="39"/>
        <v>0</v>
      </c>
    </row>
    <row r="171" spans="1:29" s="174" customFormat="1" ht="15.75" x14ac:dyDescent="0.2">
      <c r="A171" s="162">
        <v>10</v>
      </c>
      <c r="B171" s="163" t="s">
        <v>19</v>
      </c>
      <c r="C171" s="164">
        <f>C156+7</f>
        <v>44176</v>
      </c>
      <c r="D171" s="165">
        <v>0.6875</v>
      </c>
      <c r="E171" s="166" t="str">
        <f t="shared" si="32"/>
        <v/>
      </c>
      <c r="F171" s="167" t="str">
        <f t="shared" si="33"/>
        <v/>
      </c>
      <c r="G171" s="167">
        <v>3.125E-2</v>
      </c>
      <c r="H171" s="167">
        <f t="shared" si="34"/>
        <v>0</v>
      </c>
      <c r="I171" s="168"/>
      <c r="J171" s="169"/>
      <c r="K171" s="180"/>
      <c r="L171" s="171"/>
      <c r="M171" s="248"/>
      <c r="N171" s="245"/>
      <c r="O171" s="246"/>
      <c r="P171" s="184"/>
      <c r="Q171" s="166" t="str">
        <f t="shared" si="35"/>
        <v/>
      </c>
      <c r="R171" s="167" t="str">
        <f t="shared" si="36"/>
        <v/>
      </c>
      <c r="S171" s="167">
        <v>3.125E-2</v>
      </c>
      <c r="T171" s="167">
        <f t="shared" si="37"/>
        <v>0</v>
      </c>
      <c r="U171" s="168"/>
      <c r="V171" s="162"/>
      <c r="W171" s="172"/>
      <c r="X171" s="172"/>
      <c r="Y171" s="247"/>
      <c r="Z171" s="247"/>
      <c r="AA171" s="247"/>
      <c r="AB171" s="187" t="str">
        <f t="shared" si="38"/>
        <v/>
      </c>
      <c r="AC171" s="187">
        <f t="shared" si="39"/>
        <v>0</v>
      </c>
    </row>
    <row r="172" spans="1:29" s="174" customFormat="1" ht="15.75" x14ac:dyDescent="0.2">
      <c r="A172" s="162">
        <f t="shared" ref="A172:A185" si="40">A171</f>
        <v>10</v>
      </c>
      <c r="B172" s="163" t="s">
        <v>19</v>
      </c>
      <c r="C172" s="175">
        <f>C171</f>
        <v>44176</v>
      </c>
      <c r="D172" s="165"/>
      <c r="E172" s="166" t="str">
        <f t="shared" si="32"/>
        <v/>
      </c>
      <c r="F172" s="167" t="str">
        <f t="shared" si="33"/>
        <v/>
      </c>
      <c r="G172" s="167">
        <v>3.125E-2</v>
      </c>
      <c r="H172" s="167">
        <f t="shared" si="34"/>
        <v>0</v>
      </c>
      <c r="I172" s="168"/>
      <c r="J172" s="169"/>
      <c r="K172" s="170"/>
      <c r="L172" s="171"/>
      <c r="M172" s="248"/>
      <c r="N172" s="245"/>
      <c r="O172" s="246"/>
      <c r="P172" s="185"/>
      <c r="Q172" s="166" t="str">
        <f t="shared" si="35"/>
        <v/>
      </c>
      <c r="R172" s="167" t="str">
        <f t="shared" si="36"/>
        <v/>
      </c>
      <c r="S172" s="167">
        <v>3.125E-2</v>
      </c>
      <c r="T172" s="167">
        <f t="shared" si="37"/>
        <v>0</v>
      </c>
      <c r="U172" s="168"/>
      <c r="V172" s="162"/>
      <c r="W172" s="176"/>
      <c r="X172" s="176"/>
      <c r="Y172" s="247"/>
      <c r="Z172" s="247"/>
      <c r="AA172" s="247"/>
      <c r="AB172" s="187" t="str">
        <f t="shared" si="38"/>
        <v/>
      </c>
      <c r="AC172" s="187">
        <f t="shared" si="39"/>
        <v>0</v>
      </c>
    </row>
    <row r="173" spans="1:29" s="174" customFormat="1" ht="15.75" x14ac:dyDescent="0.2">
      <c r="A173" s="162">
        <f t="shared" si="40"/>
        <v>10</v>
      </c>
      <c r="B173" s="163" t="s">
        <v>19</v>
      </c>
      <c r="C173" s="175">
        <f>C172</f>
        <v>44176</v>
      </c>
      <c r="D173" s="185"/>
      <c r="E173" s="166" t="str">
        <f t="shared" si="32"/>
        <v/>
      </c>
      <c r="F173" s="167" t="str">
        <f t="shared" si="33"/>
        <v/>
      </c>
      <c r="G173" s="167">
        <v>3.125E-2</v>
      </c>
      <c r="H173" s="167">
        <f t="shared" si="34"/>
        <v>0</v>
      </c>
      <c r="I173" s="168"/>
      <c r="J173" s="169"/>
      <c r="K173" s="170"/>
      <c r="L173" s="171"/>
      <c r="M173" s="247"/>
      <c r="N173" s="247"/>
      <c r="O173" s="247"/>
      <c r="P173" s="185"/>
      <c r="Q173" s="166" t="str">
        <f t="shared" si="35"/>
        <v/>
      </c>
      <c r="R173" s="167" t="str">
        <f t="shared" si="36"/>
        <v/>
      </c>
      <c r="S173" s="167">
        <v>3.125E-2</v>
      </c>
      <c r="T173" s="167">
        <f t="shared" si="37"/>
        <v>0</v>
      </c>
      <c r="U173" s="168"/>
      <c r="V173" s="162"/>
      <c r="W173" s="176"/>
      <c r="X173" s="176"/>
      <c r="Y173" s="247"/>
      <c r="Z173" s="247"/>
      <c r="AA173" s="247"/>
      <c r="AB173" s="187" t="str">
        <f t="shared" si="38"/>
        <v/>
      </c>
      <c r="AC173" s="187">
        <f t="shared" si="39"/>
        <v>0</v>
      </c>
    </row>
    <row r="174" spans="1:29" s="174" customFormat="1" ht="15.75" x14ac:dyDescent="0.2">
      <c r="A174" s="162">
        <f t="shared" si="40"/>
        <v>10</v>
      </c>
      <c r="B174" s="163" t="s">
        <v>19</v>
      </c>
      <c r="C174" s="175">
        <f>C173</f>
        <v>44176</v>
      </c>
      <c r="D174" s="185"/>
      <c r="E174" s="166" t="str">
        <f t="shared" si="32"/>
        <v/>
      </c>
      <c r="F174" s="167" t="str">
        <f t="shared" si="33"/>
        <v/>
      </c>
      <c r="G174" s="167">
        <v>3.125E-2</v>
      </c>
      <c r="H174" s="167">
        <f t="shared" si="34"/>
        <v>0</v>
      </c>
      <c r="I174" s="168"/>
      <c r="J174" s="169"/>
      <c r="K174" s="170"/>
      <c r="L174" s="171"/>
      <c r="M174" s="247"/>
      <c r="N174" s="247"/>
      <c r="O174" s="247"/>
      <c r="P174" s="185"/>
      <c r="Q174" s="166" t="str">
        <f t="shared" si="35"/>
        <v/>
      </c>
      <c r="R174" s="167" t="str">
        <f t="shared" si="36"/>
        <v/>
      </c>
      <c r="S174" s="167">
        <v>3.125E-2</v>
      </c>
      <c r="T174" s="167">
        <f t="shared" si="37"/>
        <v>0</v>
      </c>
      <c r="U174" s="168"/>
      <c r="V174" s="162"/>
      <c r="W174" s="176"/>
      <c r="X174" s="176"/>
      <c r="Y174" s="247"/>
      <c r="Z174" s="247"/>
      <c r="AA174" s="247"/>
      <c r="AB174" s="187" t="str">
        <f t="shared" si="38"/>
        <v/>
      </c>
      <c r="AC174" s="187">
        <f t="shared" si="39"/>
        <v>0</v>
      </c>
    </row>
    <row r="175" spans="1:29" s="174" customFormat="1" ht="15.75" x14ac:dyDescent="0.2">
      <c r="A175" s="162">
        <f t="shared" si="40"/>
        <v>10</v>
      </c>
      <c r="B175" s="163" t="s">
        <v>19</v>
      </c>
      <c r="C175" s="175">
        <f>C174</f>
        <v>44176</v>
      </c>
      <c r="D175" s="185"/>
      <c r="E175" s="166" t="str">
        <f t="shared" si="32"/>
        <v/>
      </c>
      <c r="F175" s="167" t="str">
        <f t="shared" si="33"/>
        <v/>
      </c>
      <c r="G175" s="167">
        <v>3.125E-2</v>
      </c>
      <c r="H175" s="167">
        <f t="shared" si="34"/>
        <v>0</v>
      </c>
      <c r="I175" s="168"/>
      <c r="J175" s="169"/>
      <c r="K175" s="170"/>
      <c r="L175" s="171"/>
      <c r="M175" s="247"/>
      <c r="N175" s="247"/>
      <c r="O175" s="247"/>
      <c r="P175" s="185"/>
      <c r="Q175" s="166" t="str">
        <f t="shared" si="35"/>
        <v/>
      </c>
      <c r="R175" s="167" t="str">
        <f t="shared" si="36"/>
        <v/>
      </c>
      <c r="S175" s="167">
        <v>3.125E-2</v>
      </c>
      <c r="T175" s="167">
        <f t="shared" si="37"/>
        <v>0</v>
      </c>
      <c r="U175" s="168"/>
      <c r="V175" s="162"/>
      <c r="W175" s="176"/>
      <c r="X175" s="176"/>
      <c r="Y175" s="247"/>
      <c r="Z175" s="247"/>
      <c r="AA175" s="247"/>
      <c r="AB175" s="187" t="str">
        <f t="shared" si="38"/>
        <v/>
      </c>
      <c r="AC175" s="187">
        <f t="shared" si="39"/>
        <v>0</v>
      </c>
    </row>
    <row r="176" spans="1:29" s="174" customFormat="1" ht="15.75" x14ac:dyDescent="0.2">
      <c r="A176" s="162">
        <f t="shared" si="40"/>
        <v>10</v>
      </c>
      <c r="B176" s="163" t="s">
        <v>20</v>
      </c>
      <c r="C176" s="175">
        <f>C175+1</f>
        <v>44177</v>
      </c>
      <c r="D176" s="165"/>
      <c r="E176" s="166" t="str">
        <f t="shared" si="32"/>
        <v/>
      </c>
      <c r="F176" s="167" t="str">
        <f t="shared" si="33"/>
        <v/>
      </c>
      <c r="G176" s="167">
        <v>3.125E-2</v>
      </c>
      <c r="H176" s="167">
        <f t="shared" si="34"/>
        <v>0</v>
      </c>
      <c r="I176" s="168"/>
      <c r="J176" s="169"/>
      <c r="K176" s="180"/>
      <c r="L176" s="171"/>
      <c r="M176" s="248"/>
      <c r="N176" s="245"/>
      <c r="O176" s="246"/>
      <c r="P176" s="184"/>
      <c r="Q176" s="166" t="str">
        <f t="shared" si="35"/>
        <v/>
      </c>
      <c r="R176" s="167" t="str">
        <f t="shared" si="36"/>
        <v/>
      </c>
      <c r="S176" s="167">
        <v>3.125E-2</v>
      </c>
      <c r="T176" s="167">
        <f t="shared" si="37"/>
        <v>0</v>
      </c>
      <c r="U176" s="168"/>
      <c r="V176" s="162"/>
      <c r="W176" s="172"/>
      <c r="X176" s="172"/>
      <c r="Y176" s="247"/>
      <c r="Z176" s="247"/>
      <c r="AA176" s="247"/>
      <c r="AB176" s="187" t="str">
        <f t="shared" si="38"/>
        <v/>
      </c>
      <c r="AC176" s="187">
        <f t="shared" si="39"/>
        <v>0</v>
      </c>
    </row>
    <row r="177" spans="1:29" s="174" customFormat="1" ht="15.75" x14ac:dyDescent="0.2">
      <c r="A177" s="162">
        <f t="shared" si="40"/>
        <v>10</v>
      </c>
      <c r="B177" s="163" t="s">
        <v>20</v>
      </c>
      <c r="C177" s="175">
        <f>C176</f>
        <v>44177</v>
      </c>
      <c r="D177" s="165"/>
      <c r="E177" s="166" t="str">
        <f t="shared" si="32"/>
        <v/>
      </c>
      <c r="F177" s="167" t="str">
        <f t="shared" si="33"/>
        <v/>
      </c>
      <c r="G177" s="167">
        <v>3.125E-2</v>
      </c>
      <c r="H177" s="167">
        <f t="shared" si="34"/>
        <v>0</v>
      </c>
      <c r="I177" s="168"/>
      <c r="J177" s="169"/>
      <c r="K177" s="170"/>
      <c r="L177" s="171"/>
      <c r="M177" s="248"/>
      <c r="N177" s="245"/>
      <c r="O177" s="246"/>
      <c r="P177" s="184"/>
      <c r="Q177" s="166" t="str">
        <f t="shared" si="35"/>
        <v/>
      </c>
      <c r="R177" s="167" t="str">
        <f t="shared" si="36"/>
        <v/>
      </c>
      <c r="S177" s="167">
        <v>3.125E-2</v>
      </c>
      <c r="T177" s="167">
        <f t="shared" si="37"/>
        <v>0</v>
      </c>
      <c r="U177" s="168"/>
      <c r="V177" s="162"/>
      <c r="W177" s="172"/>
      <c r="X177" s="172"/>
      <c r="Y177" s="247"/>
      <c r="Z177" s="247"/>
      <c r="AA177" s="247"/>
      <c r="AB177" s="187" t="str">
        <f t="shared" si="38"/>
        <v/>
      </c>
      <c r="AC177" s="187">
        <f t="shared" si="39"/>
        <v>0</v>
      </c>
    </row>
    <row r="178" spans="1:29" s="174" customFormat="1" ht="15.75" x14ac:dyDescent="0.2">
      <c r="A178" s="162">
        <f t="shared" si="40"/>
        <v>10</v>
      </c>
      <c r="B178" s="163" t="s">
        <v>20</v>
      </c>
      <c r="C178" s="175">
        <f>C177</f>
        <v>44177</v>
      </c>
      <c r="D178" s="165"/>
      <c r="E178" s="166" t="str">
        <f t="shared" si="32"/>
        <v/>
      </c>
      <c r="F178" s="167" t="str">
        <f t="shared" si="33"/>
        <v/>
      </c>
      <c r="G178" s="167">
        <v>3.125E-2</v>
      </c>
      <c r="H178" s="167">
        <f t="shared" si="34"/>
        <v>0</v>
      </c>
      <c r="I178" s="168"/>
      <c r="J178" s="169"/>
      <c r="K178" s="180"/>
      <c r="L178" s="171"/>
      <c r="M178" s="248"/>
      <c r="N178" s="245"/>
      <c r="O178" s="246"/>
      <c r="P178" s="184"/>
      <c r="Q178" s="166" t="str">
        <f t="shared" si="35"/>
        <v/>
      </c>
      <c r="R178" s="167" t="str">
        <f t="shared" si="36"/>
        <v/>
      </c>
      <c r="S178" s="167">
        <v>3.125E-2</v>
      </c>
      <c r="T178" s="167">
        <f t="shared" si="37"/>
        <v>0</v>
      </c>
      <c r="U178" s="168"/>
      <c r="V178" s="162"/>
      <c r="W178" s="172"/>
      <c r="X178" s="172"/>
      <c r="Y178" s="247"/>
      <c r="Z178" s="247"/>
      <c r="AA178" s="247"/>
      <c r="AB178" s="187" t="str">
        <f t="shared" si="38"/>
        <v/>
      </c>
      <c r="AC178" s="187">
        <f t="shared" si="39"/>
        <v>0</v>
      </c>
    </row>
    <row r="179" spans="1:29" s="174" customFormat="1" ht="15.75" x14ac:dyDescent="0.2">
      <c r="A179" s="162">
        <f t="shared" si="40"/>
        <v>10</v>
      </c>
      <c r="B179" s="163" t="s">
        <v>49</v>
      </c>
      <c r="C179" s="175">
        <f>C178</f>
        <v>44177</v>
      </c>
      <c r="D179" s="165"/>
      <c r="E179" s="166" t="str">
        <f t="shared" si="32"/>
        <v/>
      </c>
      <c r="F179" s="167" t="str">
        <f t="shared" si="33"/>
        <v/>
      </c>
      <c r="G179" s="167">
        <v>3.125E-2</v>
      </c>
      <c r="H179" s="167">
        <f t="shared" si="34"/>
        <v>0</v>
      </c>
      <c r="I179" s="168"/>
      <c r="J179" s="169"/>
      <c r="K179" s="180"/>
      <c r="L179" s="171"/>
      <c r="M179" s="248"/>
      <c r="N179" s="245"/>
      <c r="O179" s="246"/>
      <c r="P179" s="185"/>
      <c r="Q179" s="166" t="str">
        <f t="shared" si="35"/>
        <v/>
      </c>
      <c r="R179" s="167" t="str">
        <f t="shared" si="36"/>
        <v/>
      </c>
      <c r="S179" s="167">
        <v>3.125E-2</v>
      </c>
      <c r="T179" s="167">
        <f t="shared" si="37"/>
        <v>0</v>
      </c>
      <c r="U179" s="168"/>
      <c r="V179" s="162"/>
      <c r="W179" s="176"/>
      <c r="X179" s="176"/>
      <c r="Y179" s="247"/>
      <c r="Z179" s="247"/>
      <c r="AA179" s="247"/>
      <c r="AB179" s="187" t="str">
        <f t="shared" si="38"/>
        <v/>
      </c>
      <c r="AC179" s="187">
        <f t="shared" si="39"/>
        <v>0</v>
      </c>
    </row>
    <row r="180" spans="1:29" s="174" customFormat="1" ht="15.75" x14ac:dyDescent="0.2">
      <c r="A180" s="162">
        <f t="shared" si="40"/>
        <v>10</v>
      </c>
      <c r="B180" s="163" t="s">
        <v>49</v>
      </c>
      <c r="C180" s="175">
        <f>C179</f>
        <v>44177</v>
      </c>
      <c r="D180" s="185"/>
      <c r="E180" s="166" t="str">
        <f t="shared" si="32"/>
        <v/>
      </c>
      <c r="F180" s="167" t="str">
        <f t="shared" si="33"/>
        <v/>
      </c>
      <c r="G180" s="167">
        <v>3.125E-2</v>
      </c>
      <c r="H180" s="167">
        <f t="shared" si="34"/>
        <v>0</v>
      </c>
      <c r="I180" s="168"/>
      <c r="J180" s="169"/>
      <c r="K180" s="170"/>
      <c r="L180" s="171"/>
      <c r="M180" s="247"/>
      <c r="N180" s="247"/>
      <c r="O180" s="247"/>
      <c r="P180" s="185"/>
      <c r="Q180" s="166" t="str">
        <f t="shared" si="35"/>
        <v/>
      </c>
      <c r="R180" s="167" t="str">
        <f t="shared" si="36"/>
        <v/>
      </c>
      <c r="S180" s="167">
        <v>3.125E-2</v>
      </c>
      <c r="T180" s="167">
        <f t="shared" si="37"/>
        <v>0</v>
      </c>
      <c r="U180" s="168"/>
      <c r="V180" s="162"/>
      <c r="W180" s="176"/>
      <c r="X180" s="176"/>
      <c r="Y180" s="247"/>
      <c r="Z180" s="247"/>
      <c r="AA180" s="247"/>
      <c r="AB180" s="187" t="str">
        <f t="shared" si="38"/>
        <v/>
      </c>
      <c r="AC180" s="187">
        <f t="shared" si="39"/>
        <v>0</v>
      </c>
    </row>
    <row r="181" spans="1:29" s="174" customFormat="1" ht="15.75" x14ac:dyDescent="0.2">
      <c r="A181" s="162">
        <f t="shared" si="40"/>
        <v>10</v>
      </c>
      <c r="B181" s="163" t="s">
        <v>21</v>
      </c>
      <c r="C181" s="175">
        <f>C180+1</f>
        <v>44178</v>
      </c>
      <c r="D181" s="165">
        <v>0.33333333333333331</v>
      </c>
      <c r="E181" s="166" t="str">
        <f>IF(I181&lt;&gt;0,"-","")</f>
        <v>-</v>
      </c>
      <c r="F181" s="167">
        <f t="shared" ref="F181:F187" si="41">IF(I181&lt;&gt;0,D181+H181,"")</f>
        <v>0.39583333333333331</v>
      </c>
      <c r="G181" s="167">
        <v>3.125E-2</v>
      </c>
      <c r="H181" s="167">
        <f t="shared" ref="H181:H187" si="42">G181*I181</f>
        <v>6.25E-2</v>
      </c>
      <c r="I181" s="168">
        <v>2</v>
      </c>
      <c r="J181" s="169"/>
      <c r="K181" s="170" t="s">
        <v>65</v>
      </c>
      <c r="L181" s="178" t="s">
        <v>64</v>
      </c>
      <c r="M181" s="248"/>
      <c r="N181" s="245"/>
      <c r="O181" s="246"/>
      <c r="P181" s="185"/>
      <c r="Q181" s="166" t="str">
        <f t="shared" si="35"/>
        <v/>
      </c>
      <c r="R181" s="167" t="str">
        <f t="shared" si="36"/>
        <v/>
      </c>
      <c r="S181" s="167">
        <v>3.125E-2</v>
      </c>
      <c r="T181" s="167">
        <f t="shared" si="37"/>
        <v>0</v>
      </c>
      <c r="U181" s="168"/>
      <c r="V181" s="162"/>
      <c r="W181" s="176"/>
      <c r="X181" s="176"/>
      <c r="Y181" s="247"/>
      <c r="Z181" s="247"/>
      <c r="AA181" s="247"/>
      <c r="AB181" s="187" t="str">
        <f t="shared" si="38"/>
        <v>Lektor</v>
      </c>
      <c r="AC181" s="187">
        <f t="shared" si="39"/>
        <v>2</v>
      </c>
    </row>
    <row r="182" spans="1:29" s="174" customFormat="1" ht="15.75" x14ac:dyDescent="0.2">
      <c r="A182" s="162">
        <f t="shared" si="40"/>
        <v>10</v>
      </c>
      <c r="B182" s="163" t="s">
        <v>21</v>
      </c>
      <c r="C182" s="175">
        <f>C181</f>
        <v>44178</v>
      </c>
      <c r="D182" s="165">
        <v>0.40625</v>
      </c>
      <c r="E182" s="166"/>
      <c r="F182" s="167">
        <f t="shared" si="41"/>
        <v>0.5</v>
      </c>
      <c r="G182" s="167">
        <v>3.125E-2</v>
      </c>
      <c r="H182" s="167">
        <f t="shared" si="42"/>
        <v>9.375E-2</v>
      </c>
      <c r="I182" s="168">
        <v>3</v>
      </c>
      <c r="J182" s="169"/>
      <c r="K182" s="180" t="s">
        <v>24</v>
      </c>
      <c r="L182" s="179" t="s">
        <v>74</v>
      </c>
      <c r="M182" s="244" t="s">
        <v>143</v>
      </c>
      <c r="N182" s="245"/>
      <c r="O182" s="246"/>
      <c r="P182" s="184"/>
      <c r="Q182" s="166" t="str">
        <f t="shared" si="35"/>
        <v/>
      </c>
      <c r="R182" s="167" t="str">
        <f t="shared" si="36"/>
        <v/>
      </c>
      <c r="S182" s="167">
        <v>3.125E-2</v>
      </c>
      <c r="T182" s="167">
        <f t="shared" si="37"/>
        <v>0</v>
      </c>
      <c r="U182" s="168"/>
      <c r="V182" s="162"/>
      <c r="W182" s="172"/>
      <c r="X182" s="172"/>
      <c r="Y182" s="247"/>
      <c r="Z182" s="247"/>
      <c r="AA182" s="247"/>
      <c r="AB182" s="187" t="str">
        <f t="shared" si="38"/>
        <v>dr D. Bogocz</v>
      </c>
      <c r="AC182" s="187">
        <f t="shared" si="39"/>
        <v>3</v>
      </c>
    </row>
    <row r="183" spans="1:29" s="174" customFormat="1" ht="15.75" x14ac:dyDescent="0.2">
      <c r="A183" s="162">
        <f t="shared" si="40"/>
        <v>10</v>
      </c>
      <c r="B183" s="163" t="s">
        <v>21</v>
      </c>
      <c r="C183" s="175">
        <f>C182</f>
        <v>44178</v>
      </c>
      <c r="D183" s="165">
        <v>0.51041666666666663</v>
      </c>
      <c r="E183" s="166" t="str">
        <f>IF(I183&lt;&gt;0,"-","")</f>
        <v>-</v>
      </c>
      <c r="F183" s="167">
        <f t="shared" si="41"/>
        <v>0.60416666666666663</v>
      </c>
      <c r="G183" s="167">
        <v>3.125E-2</v>
      </c>
      <c r="H183" s="167">
        <f t="shared" si="42"/>
        <v>9.375E-2</v>
      </c>
      <c r="I183" s="168">
        <v>3</v>
      </c>
      <c r="J183" s="169"/>
      <c r="K183" s="170" t="s">
        <v>25</v>
      </c>
      <c r="L183" s="179" t="s">
        <v>74</v>
      </c>
      <c r="M183" s="244" t="s">
        <v>143</v>
      </c>
      <c r="N183" s="245"/>
      <c r="O183" s="246"/>
      <c r="P183" s="185"/>
      <c r="Q183" s="166" t="str">
        <f t="shared" si="35"/>
        <v/>
      </c>
      <c r="R183" s="167" t="str">
        <f t="shared" si="36"/>
        <v/>
      </c>
      <c r="S183" s="167">
        <v>3.125E-2</v>
      </c>
      <c r="T183" s="167">
        <f t="shared" si="37"/>
        <v>0</v>
      </c>
      <c r="U183" s="168"/>
      <c r="V183" s="162"/>
      <c r="W183" s="176"/>
      <c r="X183" s="176"/>
      <c r="Y183" s="247"/>
      <c r="Z183" s="247"/>
      <c r="AA183" s="247"/>
      <c r="AB183" s="187" t="str">
        <f t="shared" si="38"/>
        <v>dr D. Bogocz</v>
      </c>
      <c r="AC183" s="187">
        <f t="shared" si="39"/>
        <v>3</v>
      </c>
    </row>
    <row r="184" spans="1:29" s="174" customFormat="1" ht="22.5" x14ac:dyDescent="0.2">
      <c r="A184" s="162">
        <f t="shared" si="40"/>
        <v>10</v>
      </c>
      <c r="B184" s="163" t="s">
        <v>21</v>
      </c>
      <c r="C184" s="175">
        <f>C183</f>
        <v>44178</v>
      </c>
      <c r="D184" s="165">
        <v>0.63541666666666663</v>
      </c>
      <c r="E184" s="166" t="str">
        <f>IF(I184&lt;&gt;0,"-","")</f>
        <v>-</v>
      </c>
      <c r="F184" s="167">
        <f t="shared" si="41"/>
        <v>0.69791666666666663</v>
      </c>
      <c r="G184" s="167">
        <v>3.125E-2</v>
      </c>
      <c r="H184" s="167">
        <f t="shared" si="42"/>
        <v>6.25E-2</v>
      </c>
      <c r="I184" s="168">
        <v>2</v>
      </c>
      <c r="J184" s="169"/>
      <c r="K184" s="177" t="s">
        <v>29</v>
      </c>
      <c r="L184" s="179" t="s">
        <v>116</v>
      </c>
      <c r="M184" s="248" t="s">
        <v>143</v>
      </c>
      <c r="N184" s="245"/>
      <c r="O184" s="246"/>
      <c r="P184" s="185"/>
      <c r="Q184" s="166" t="str">
        <f t="shared" si="35"/>
        <v/>
      </c>
      <c r="R184" s="167" t="str">
        <f t="shared" si="36"/>
        <v/>
      </c>
      <c r="S184" s="167">
        <v>3.125E-2</v>
      </c>
      <c r="T184" s="167">
        <f t="shared" si="37"/>
        <v>0</v>
      </c>
      <c r="U184" s="168"/>
      <c r="V184" s="162"/>
      <c r="W184" s="176"/>
      <c r="X184" s="176"/>
      <c r="Y184" s="247"/>
      <c r="Z184" s="247"/>
      <c r="AA184" s="247"/>
      <c r="AB184" s="187" t="str">
        <f t="shared" si="38"/>
        <v>prof. dr hab. Cz. Nowak</v>
      </c>
      <c r="AC184" s="187">
        <f t="shared" si="39"/>
        <v>2</v>
      </c>
    </row>
    <row r="185" spans="1:29" s="174" customFormat="1" ht="22.5" x14ac:dyDescent="0.2">
      <c r="A185" s="162">
        <f t="shared" si="40"/>
        <v>10</v>
      </c>
      <c r="B185" s="163" t="s">
        <v>50</v>
      </c>
      <c r="C185" s="175">
        <f>C184</f>
        <v>44178</v>
      </c>
      <c r="D185" s="165">
        <v>0.70833333333333337</v>
      </c>
      <c r="E185" s="166" t="str">
        <f>IF(I185&lt;&gt;0,"-","")</f>
        <v>-</v>
      </c>
      <c r="F185" s="167">
        <f t="shared" si="41"/>
        <v>0.83333333333333337</v>
      </c>
      <c r="G185" s="167">
        <v>3.125E-2</v>
      </c>
      <c r="H185" s="167">
        <f t="shared" si="42"/>
        <v>0.125</v>
      </c>
      <c r="I185" s="168">
        <v>4</v>
      </c>
      <c r="J185" s="169"/>
      <c r="K185" s="177" t="s">
        <v>32</v>
      </c>
      <c r="L185" s="179" t="s">
        <v>116</v>
      </c>
      <c r="M185" s="248" t="s">
        <v>143</v>
      </c>
      <c r="N185" s="245"/>
      <c r="O185" s="246"/>
      <c r="P185" s="184"/>
      <c r="Q185" s="166" t="str">
        <f t="shared" si="35"/>
        <v/>
      </c>
      <c r="R185" s="167" t="str">
        <f t="shared" si="36"/>
        <v/>
      </c>
      <c r="S185" s="167">
        <v>3.125E-2</v>
      </c>
      <c r="T185" s="167">
        <f t="shared" si="37"/>
        <v>0</v>
      </c>
      <c r="U185" s="168"/>
      <c r="V185" s="162"/>
      <c r="W185" s="172"/>
      <c r="X185" s="176"/>
      <c r="Y185" s="247"/>
      <c r="Z185" s="247"/>
      <c r="AA185" s="247"/>
      <c r="AB185" s="187" t="str">
        <f t="shared" si="38"/>
        <v>prof. dr hab. Cz. Nowak</v>
      </c>
      <c r="AC185" s="187">
        <f t="shared" si="39"/>
        <v>4</v>
      </c>
    </row>
    <row r="186" spans="1:29" s="174" customFormat="1" ht="15.75" x14ac:dyDescent="0.2">
      <c r="A186" s="162">
        <v>11</v>
      </c>
      <c r="B186" s="163" t="s">
        <v>19</v>
      </c>
      <c r="C186" s="164">
        <f>C171+7</f>
        <v>44183</v>
      </c>
      <c r="D186" s="165">
        <v>0.6875</v>
      </c>
      <c r="E186" s="166" t="str">
        <f>IF(I186&lt;&gt;0,"-","")</f>
        <v>-</v>
      </c>
      <c r="F186" s="167">
        <f t="shared" si="41"/>
        <v>0.75</v>
      </c>
      <c r="G186" s="167">
        <v>3.125E-2</v>
      </c>
      <c r="H186" s="167">
        <f t="shared" si="42"/>
        <v>6.25E-2</v>
      </c>
      <c r="I186" s="168">
        <v>2</v>
      </c>
      <c r="J186" s="169"/>
      <c r="K186" s="180" t="s">
        <v>27</v>
      </c>
      <c r="L186" s="179" t="s">
        <v>28</v>
      </c>
      <c r="M186" s="188" t="s">
        <v>143</v>
      </c>
      <c r="N186" s="189"/>
      <c r="O186" s="190"/>
      <c r="P186" s="184"/>
      <c r="Q186" s="166"/>
      <c r="R186" s="167"/>
      <c r="S186" s="167"/>
      <c r="T186" s="167"/>
      <c r="U186" s="168"/>
      <c r="V186" s="162"/>
      <c r="W186" s="172"/>
      <c r="X186" s="176"/>
      <c r="Y186" s="191"/>
      <c r="Z186" s="192"/>
      <c r="AA186" s="193"/>
      <c r="AB186" s="187" t="str">
        <f t="shared" si="38"/>
        <v>dr B. Puzio-Wacławik</v>
      </c>
      <c r="AC186" s="187">
        <f t="shared" si="39"/>
        <v>2</v>
      </c>
    </row>
    <row r="187" spans="1:29" s="174" customFormat="1" ht="15.75" x14ac:dyDescent="0.2">
      <c r="A187" s="162">
        <f t="shared" ref="A187:A200" si="43">A186</f>
        <v>11</v>
      </c>
      <c r="B187" s="163" t="s">
        <v>19</v>
      </c>
      <c r="C187" s="175">
        <f>C186</f>
        <v>44183</v>
      </c>
      <c r="D187" s="165">
        <v>0.76041666666666663</v>
      </c>
      <c r="E187" s="166" t="str">
        <f>IF(I187&lt;&gt;0,"-","")</f>
        <v>-</v>
      </c>
      <c r="F187" s="167">
        <f t="shared" si="41"/>
        <v>0.85416666666666663</v>
      </c>
      <c r="G187" s="167">
        <v>3.125E-2</v>
      </c>
      <c r="H187" s="167">
        <f t="shared" si="42"/>
        <v>9.375E-2</v>
      </c>
      <c r="I187" s="168">
        <v>3</v>
      </c>
      <c r="J187" s="169"/>
      <c r="K187" s="170" t="s">
        <v>31</v>
      </c>
      <c r="L187" s="179" t="s">
        <v>28</v>
      </c>
      <c r="M187" s="188" t="s">
        <v>143</v>
      </c>
      <c r="N187" s="189"/>
      <c r="O187" s="190"/>
      <c r="P187" s="184"/>
      <c r="Q187" s="166"/>
      <c r="R187" s="167"/>
      <c r="S187" s="167"/>
      <c r="T187" s="167"/>
      <c r="U187" s="168"/>
      <c r="V187" s="162"/>
      <c r="W187" s="172"/>
      <c r="X187" s="176"/>
      <c r="Y187" s="248"/>
      <c r="Z187" s="245"/>
      <c r="AA187" s="246"/>
      <c r="AB187" s="187" t="str">
        <f t="shared" si="38"/>
        <v>dr B. Puzio-Wacławik</v>
      </c>
      <c r="AC187" s="187">
        <f t="shared" si="39"/>
        <v>3</v>
      </c>
    </row>
    <row r="188" spans="1:29" s="174" customFormat="1" ht="15.75" x14ac:dyDescent="0.2">
      <c r="A188" s="162">
        <f t="shared" si="43"/>
        <v>11</v>
      </c>
      <c r="B188" s="163" t="s">
        <v>19</v>
      </c>
      <c r="C188" s="175">
        <f>C187</f>
        <v>44183</v>
      </c>
      <c r="D188" s="184"/>
      <c r="E188" s="166"/>
      <c r="F188" s="167" t="str">
        <f t="shared" si="33"/>
        <v/>
      </c>
      <c r="G188" s="167"/>
      <c r="H188" s="167"/>
      <c r="I188" s="168"/>
      <c r="J188" s="169"/>
      <c r="K188" s="170"/>
      <c r="L188" s="183"/>
      <c r="M188" s="188"/>
      <c r="N188" s="189"/>
      <c r="O188" s="190"/>
      <c r="P188" s="184"/>
      <c r="Q188" s="166"/>
      <c r="R188" s="167"/>
      <c r="S188" s="167"/>
      <c r="T188" s="167"/>
      <c r="U188" s="168"/>
      <c r="V188" s="162"/>
      <c r="W188" s="172"/>
      <c r="X188" s="176"/>
      <c r="Y188" s="248"/>
      <c r="Z188" s="245"/>
      <c r="AA188" s="246"/>
      <c r="AB188" s="187" t="str">
        <f t="shared" si="38"/>
        <v/>
      </c>
      <c r="AC188" s="187">
        <f t="shared" si="39"/>
        <v>0</v>
      </c>
    </row>
    <row r="189" spans="1:29" s="174" customFormat="1" ht="15.75" x14ac:dyDescent="0.2">
      <c r="A189" s="162">
        <f t="shared" si="43"/>
        <v>11</v>
      </c>
      <c r="B189" s="163" t="s">
        <v>19</v>
      </c>
      <c r="C189" s="175">
        <f>C188</f>
        <v>44183</v>
      </c>
      <c r="D189" s="184"/>
      <c r="E189" s="166"/>
      <c r="F189" s="167" t="str">
        <f t="shared" si="33"/>
        <v/>
      </c>
      <c r="G189" s="167"/>
      <c r="H189" s="167"/>
      <c r="I189" s="168"/>
      <c r="J189" s="169"/>
      <c r="K189" s="170"/>
      <c r="L189" s="183"/>
      <c r="M189" s="188"/>
      <c r="N189" s="189"/>
      <c r="O189" s="190"/>
      <c r="P189" s="184"/>
      <c r="Q189" s="166"/>
      <c r="R189" s="167"/>
      <c r="S189" s="167"/>
      <c r="T189" s="167"/>
      <c r="U189" s="168"/>
      <c r="V189" s="162"/>
      <c r="W189" s="172"/>
      <c r="X189" s="176"/>
      <c r="Y189" s="248"/>
      <c r="Z189" s="245"/>
      <c r="AA189" s="246"/>
      <c r="AB189" s="187" t="str">
        <f t="shared" si="38"/>
        <v/>
      </c>
      <c r="AC189" s="187">
        <f t="shared" si="39"/>
        <v>0</v>
      </c>
    </row>
    <row r="190" spans="1:29" s="174" customFormat="1" ht="15.75" x14ac:dyDescent="0.2">
      <c r="A190" s="162">
        <f t="shared" si="43"/>
        <v>11</v>
      </c>
      <c r="B190" s="163" t="s">
        <v>19</v>
      </c>
      <c r="C190" s="175">
        <f>C189</f>
        <v>44183</v>
      </c>
      <c r="D190" s="184"/>
      <c r="E190" s="166"/>
      <c r="F190" s="167" t="str">
        <f t="shared" si="33"/>
        <v/>
      </c>
      <c r="G190" s="167"/>
      <c r="H190" s="167"/>
      <c r="I190" s="168"/>
      <c r="J190" s="169"/>
      <c r="K190" s="170"/>
      <c r="L190" s="183"/>
      <c r="M190" s="188"/>
      <c r="N190" s="189"/>
      <c r="O190" s="190"/>
      <c r="P190" s="184"/>
      <c r="Q190" s="166"/>
      <c r="R190" s="167"/>
      <c r="S190" s="167"/>
      <c r="T190" s="167"/>
      <c r="U190" s="168"/>
      <c r="V190" s="162"/>
      <c r="W190" s="172"/>
      <c r="X190" s="176"/>
      <c r="Y190" s="248"/>
      <c r="Z190" s="245"/>
      <c r="AA190" s="246"/>
      <c r="AB190" s="187" t="str">
        <f t="shared" si="38"/>
        <v/>
      </c>
      <c r="AC190" s="187">
        <f t="shared" si="39"/>
        <v>0</v>
      </c>
    </row>
    <row r="191" spans="1:29" s="174" customFormat="1" ht="15.75" x14ac:dyDescent="0.2">
      <c r="A191" s="162">
        <f t="shared" si="43"/>
        <v>11</v>
      </c>
      <c r="B191" s="163" t="s">
        <v>20</v>
      </c>
      <c r="C191" s="175">
        <f>C190+1</f>
        <v>44184</v>
      </c>
      <c r="D191" s="165">
        <v>0.35416666666666669</v>
      </c>
      <c r="E191" s="166"/>
      <c r="F191" s="167" t="str">
        <f>IF(I191&lt;&gt;0,D191+H191,"")</f>
        <v/>
      </c>
      <c r="G191" s="167">
        <v>3.125E-2</v>
      </c>
      <c r="H191" s="167">
        <f>G191*I191</f>
        <v>0</v>
      </c>
      <c r="I191" s="168"/>
      <c r="J191" s="169"/>
      <c r="K191" s="180"/>
      <c r="L191" s="179"/>
      <c r="M191" s="188"/>
      <c r="N191" s="189"/>
      <c r="O191" s="190"/>
      <c r="P191" s="184"/>
      <c r="Q191" s="166"/>
      <c r="R191" s="167"/>
      <c r="S191" s="167"/>
      <c r="T191" s="167"/>
      <c r="U191" s="168"/>
      <c r="V191" s="162"/>
      <c r="W191" s="172"/>
      <c r="X191" s="176"/>
      <c r="Y191" s="248"/>
      <c r="Z191" s="245"/>
      <c r="AA191" s="246"/>
      <c r="AB191" s="187" t="str">
        <f t="shared" si="38"/>
        <v/>
      </c>
      <c r="AC191" s="187">
        <f t="shared" si="39"/>
        <v>0</v>
      </c>
    </row>
    <row r="192" spans="1:29" s="174" customFormat="1" ht="15.75" x14ac:dyDescent="0.2">
      <c r="A192" s="162">
        <f t="shared" si="43"/>
        <v>11</v>
      </c>
      <c r="B192" s="163" t="s">
        <v>20</v>
      </c>
      <c r="C192" s="175">
        <f>C191</f>
        <v>44184</v>
      </c>
      <c r="D192" s="165">
        <v>0.45833333333333331</v>
      </c>
      <c r="E192" s="166" t="str">
        <f>IF(I192&lt;&gt;0,"-","")</f>
        <v/>
      </c>
      <c r="F192" s="167" t="str">
        <f>IF(I192&lt;&gt;0,D192+H192,"")</f>
        <v/>
      </c>
      <c r="G192" s="167">
        <v>3.125E-2</v>
      </c>
      <c r="H192" s="167">
        <f>G192*I192</f>
        <v>0</v>
      </c>
      <c r="I192" s="168"/>
      <c r="J192" s="169"/>
      <c r="K192" s="170"/>
      <c r="L192" s="179"/>
      <c r="M192" s="188"/>
      <c r="N192" s="189"/>
      <c r="O192" s="190"/>
      <c r="P192" s="184"/>
      <c r="Q192" s="166"/>
      <c r="R192" s="167"/>
      <c r="S192" s="167"/>
      <c r="T192" s="167"/>
      <c r="U192" s="168"/>
      <c r="V192" s="162"/>
      <c r="W192" s="172"/>
      <c r="X192" s="176"/>
      <c r="Y192" s="248"/>
      <c r="Z192" s="245"/>
      <c r="AA192" s="246"/>
      <c r="AB192" s="187" t="str">
        <f t="shared" si="38"/>
        <v/>
      </c>
      <c r="AC192" s="187">
        <f t="shared" si="39"/>
        <v>0</v>
      </c>
    </row>
    <row r="193" spans="1:29" s="174" customFormat="1" ht="15.75" x14ac:dyDescent="0.2">
      <c r="A193" s="162">
        <f t="shared" si="43"/>
        <v>11</v>
      </c>
      <c r="B193" s="163" t="s">
        <v>20</v>
      </c>
      <c r="C193" s="175">
        <f>C192</f>
        <v>44184</v>
      </c>
      <c r="D193" s="165"/>
      <c r="E193" s="166"/>
      <c r="F193" s="167" t="str">
        <f t="shared" si="33"/>
        <v/>
      </c>
      <c r="G193" s="167"/>
      <c r="H193" s="167"/>
      <c r="I193" s="168"/>
      <c r="J193" s="169"/>
      <c r="K193" s="170"/>
      <c r="L193" s="183"/>
      <c r="M193" s="188"/>
      <c r="N193" s="189"/>
      <c r="O193" s="190"/>
      <c r="P193" s="165">
        <v>0.5625</v>
      </c>
      <c r="Q193" s="166" t="str">
        <f>IF(U193&lt;&gt;0,"-","")</f>
        <v>-</v>
      </c>
      <c r="R193" s="167">
        <f>IF(U193&lt;&gt;0,P193+T193,"")</f>
        <v>0.71875</v>
      </c>
      <c r="S193" s="167">
        <v>3.125E-2</v>
      </c>
      <c r="T193" s="167">
        <f>S193*U193</f>
        <v>0.15625</v>
      </c>
      <c r="U193" s="168">
        <v>5</v>
      </c>
      <c r="V193" s="162"/>
      <c r="W193" s="170" t="s">
        <v>63</v>
      </c>
      <c r="X193" s="179" t="s">
        <v>38</v>
      </c>
      <c r="Y193" s="248" t="s">
        <v>148</v>
      </c>
      <c r="Z193" s="245"/>
      <c r="AA193" s="246"/>
      <c r="AB193" s="187" t="str">
        <f t="shared" si="38"/>
        <v>Mgr M. Bydłosz</v>
      </c>
      <c r="AC193" s="187">
        <f t="shared" si="39"/>
        <v>5</v>
      </c>
    </row>
    <row r="194" spans="1:29" s="174" customFormat="1" ht="15.75" x14ac:dyDescent="0.2">
      <c r="A194" s="162">
        <f t="shared" si="43"/>
        <v>11</v>
      </c>
      <c r="B194" s="163" t="s">
        <v>49</v>
      </c>
      <c r="C194" s="175">
        <f>C193</f>
        <v>44184</v>
      </c>
      <c r="D194" s="184"/>
      <c r="E194" s="166"/>
      <c r="F194" s="167" t="str">
        <f t="shared" si="33"/>
        <v/>
      </c>
      <c r="G194" s="167"/>
      <c r="H194" s="167"/>
      <c r="I194" s="168"/>
      <c r="J194" s="169"/>
      <c r="K194" s="170"/>
      <c r="L194" s="183"/>
      <c r="M194" s="188"/>
      <c r="N194" s="189"/>
      <c r="O194" s="190"/>
      <c r="P194" s="184"/>
      <c r="Q194" s="166"/>
      <c r="R194" s="167"/>
      <c r="S194" s="167"/>
      <c r="T194" s="167"/>
      <c r="U194" s="168"/>
      <c r="V194" s="162"/>
      <c r="W194" s="172"/>
      <c r="X194" s="176"/>
      <c r="Y194" s="248"/>
      <c r="Z194" s="245"/>
      <c r="AA194" s="246"/>
      <c r="AB194" s="187" t="str">
        <f t="shared" si="38"/>
        <v/>
      </c>
      <c r="AC194" s="187">
        <f t="shared" si="39"/>
        <v>0</v>
      </c>
    </row>
    <row r="195" spans="1:29" s="174" customFormat="1" ht="15.75" x14ac:dyDescent="0.2">
      <c r="A195" s="162">
        <f t="shared" si="43"/>
        <v>11</v>
      </c>
      <c r="B195" s="163" t="s">
        <v>49</v>
      </c>
      <c r="C195" s="175">
        <f>C194</f>
        <v>44184</v>
      </c>
      <c r="D195" s="184"/>
      <c r="E195" s="166"/>
      <c r="F195" s="167" t="str">
        <f t="shared" si="33"/>
        <v/>
      </c>
      <c r="G195" s="167"/>
      <c r="H195" s="167"/>
      <c r="I195" s="168"/>
      <c r="J195" s="169"/>
      <c r="K195" s="170"/>
      <c r="L195" s="183"/>
      <c r="M195" s="188"/>
      <c r="N195" s="189"/>
      <c r="O195" s="190"/>
      <c r="P195" s="184"/>
      <c r="Q195" s="166"/>
      <c r="R195" s="167"/>
      <c r="S195" s="167"/>
      <c r="T195" s="167"/>
      <c r="U195" s="168"/>
      <c r="V195" s="162"/>
      <c r="W195" s="172"/>
      <c r="X195" s="176"/>
      <c r="Y195" s="248"/>
      <c r="Z195" s="245"/>
      <c r="AA195" s="246"/>
      <c r="AB195" s="187" t="str">
        <f t="shared" si="38"/>
        <v/>
      </c>
      <c r="AC195" s="187">
        <f t="shared" si="39"/>
        <v>0</v>
      </c>
    </row>
    <row r="196" spans="1:29" s="174" customFormat="1" ht="15.75" x14ac:dyDescent="0.2">
      <c r="A196" s="162">
        <f t="shared" si="43"/>
        <v>11</v>
      </c>
      <c r="B196" s="163" t="s">
        <v>21</v>
      </c>
      <c r="C196" s="175">
        <f>C195+1</f>
        <v>44185</v>
      </c>
      <c r="D196" s="165">
        <v>0.33333333333333331</v>
      </c>
      <c r="E196" s="166" t="str">
        <f>IF(I196&lt;&gt;0,"-","")</f>
        <v>-</v>
      </c>
      <c r="F196" s="167">
        <f>IF(I196&lt;&gt;0,D196+H196,"")</f>
        <v>0.39583333333333331</v>
      </c>
      <c r="G196" s="167">
        <v>3.125E-2</v>
      </c>
      <c r="H196" s="167">
        <f>G196*I196</f>
        <v>6.25E-2</v>
      </c>
      <c r="I196" s="168">
        <v>2</v>
      </c>
      <c r="J196" s="169"/>
      <c r="K196" s="170" t="s">
        <v>65</v>
      </c>
      <c r="L196" s="178" t="s">
        <v>64</v>
      </c>
      <c r="M196" s="188"/>
      <c r="N196" s="189"/>
      <c r="O196" s="190"/>
      <c r="P196" s="184"/>
      <c r="Q196" s="166"/>
      <c r="R196" s="167"/>
      <c r="S196" s="167"/>
      <c r="T196" s="167"/>
      <c r="U196" s="168"/>
      <c r="V196" s="162"/>
      <c r="W196" s="172"/>
      <c r="X196" s="176"/>
      <c r="Y196" s="248"/>
      <c r="Z196" s="245"/>
      <c r="AA196" s="246"/>
      <c r="AB196" s="187" t="str">
        <f t="shared" si="38"/>
        <v>Lektor</v>
      </c>
      <c r="AC196" s="187">
        <f t="shared" si="39"/>
        <v>2</v>
      </c>
    </row>
    <row r="197" spans="1:29" s="174" customFormat="1" ht="22.5" x14ac:dyDescent="0.2">
      <c r="A197" s="162">
        <f t="shared" si="43"/>
        <v>11</v>
      </c>
      <c r="B197" s="163" t="s">
        <v>21</v>
      </c>
      <c r="C197" s="175">
        <f>C196</f>
        <v>44185</v>
      </c>
      <c r="D197" s="165">
        <v>0.40625</v>
      </c>
      <c r="E197" s="166"/>
      <c r="F197" s="167">
        <v>0.5</v>
      </c>
      <c r="G197" s="167"/>
      <c r="H197" s="167"/>
      <c r="I197" s="168">
        <v>3</v>
      </c>
      <c r="J197" s="169"/>
      <c r="K197" s="180" t="s">
        <v>40</v>
      </c>
      <c r="L197" s="179" t="s">
        <v>140</v>
      </c>
      <c r="M197" s="188"/>
      <c r="N197" s="189" t="s">
        <v>146</v>
      </c>
      <c r="O197" s="190"/>
      <c r="P197" s="184"/>
      <c r="Q197" s="166"/>
      <c r="R197" s="167"/>
      <c r="S197" s="167"/>
      <c r="T197" s="167"/>
      <c r="U197" s="168"/>
      <c r="V197" s="162"/>
      <c r="W197" s="172"/>
      <c r="X197" s="176"/>
      <c r="Y197" s="248"/>
      <c r="Z197" s="245"/>
      <c r="AA197" s="246"/>
      <c r="AB197" s="187" t="str">
        <f t="shared" si="38"/>
        <v>Mgr inż. B. Partyńska</v>
      </c>
      <c r="AC197" s="187">
        <f t="shared" si="39"/>
        <v>3</v>
      </c>
    </row>
    <row r="198" spans="1:29" s="174" customFormat="1" ht="22.5" x14ac:dyDescent="0.2">
      <c r="A198" s="162">
        <f t="shared" si="43"/>
        <v>11</v>
      </c>
      <c r="B198" s="163" t="s">
        <v>21</v>
      </c>
      <c r="C198" s="175">
        <f>C197</f>
        <v>44185</v>
      </c>
      <c r="D198" s="165">
        <v>0.51041666666666663</v>
      </c>
      <c r="E198" s="166"/>
      <c r="F198" s="167">
        <v>0.57291666666666663</v>
      </c>
      <c r="G198" s="167"/>
      <c r="H198" s="167"/>
      <c r="I198" s="168">
        <v>2</v>
      </c>
      <c r="J198" s="169"/>
      <c r="K198" s="180" t="s">
        <v>35</v>
      </c>
      <c r="L198" s="179" t="s">
        <v>140</v>
      </c>
      <c r="M198" s="188"/>
      <c r="N198" s="189" t="s">
        <v>146</v>
      </c>
      <c r="O198" s="190"/>
      <c r="P198" s="184"/>
      <c r="Q198" s="166"/>
      <c r="R198" s="167"/>
      <c r="S198" s="167"/>
      <c r="T198" s="167"/>
      <c r="U198" s="168"/>
      <c r="V198" s="162"/>
      <c r="W198" s="172"/>
      <c r="X198" s="176"/>
      <c r="Y198" s="248"/>
      <c r="Z198" s="245"/>
      <c r="AA198" s="246"/>
      <c r="AB198" s="187" t="str">
        <f t="shared" si="38"/>
        <v>Mgr inż. B. Partyńska</v>
      </c>
      <c r="AC198" s="187">
        <f t="shared" si="39"/>
        <v>2</v>
      </c>
    </row>
    <row r="199" spans="1:29" s="174" customFormat="1" ht="22.5" x14ac:dyDescent="0.2">
      <c r="A199" s="162">
        <f t="shared" si="43"/>
        <v>11</v>
      </c>
      <c r="B199" s="163" t="s">
        <v>21</v>
      </c>
      <c r="C199" s="175">
        <f>C198</f>
        <v>44185</v>
      </c>
      <c r="D199" s="165">
        <v>0.58333333333333337</v>
      </c>
      <c r="E199" s="166" t="str">
        <f>IF(I199&lt;&gt;0,"-","")</f>
        <v>-</v>
      </c>
      <c r="F199" s="167">
        <f>IF(I199&lt;&gt;0,D199+H199,"")</f>
        <v>0.64583333333333337</v>
      </c>
      <c r="G199" s="167">
        <v>3.125E-2</v>
      </c>
      <c r="H199" s="167">
        <f>G199*I199</f>
        <v>6.25E-2</v>
      </c>
      <c r="I199" s="168">
        <v>2</v>
      </c>
      <c r="J199" s="169"/>
      <c r="K199" s="170" t="s">
        <v>67</v>
      </c>
      <c r="L199" s="179" t="s">
        <v>73</v>
      </c>
      <c r="M199" s="188"/>
      <c r="N199" s="189" t="s">
        <v>146</v>
      </c>
      <c r="O199" s="190"/>
      <c r="P199" s="184"/>
      <c r="Q199" s="166"/>
      <c r="R199" s="167"/>
      <c r="S199" s="167"/>
      <c r="T199" s="167"/>
      <c r="U199" s="168"/>
      <c r="V199" s="162"/>
      <c r="W199" s="172"/>
      <c r="X199" s="176"/>
      <c r="Y199" s="248"/>
      <c r="Z199" s="245"/>
      <c r="AA199" s="246"/>
      <c r="AB199" s="187" t="str">
        <f t="shared" si="38"/>
        <v>dr D. Koptiew</v>
      </c>
      <c r="AC199" s="187">
        <f t="shared" si="39"/>
        <v>2</v>
      </c>
    </row>
    <row r="200" spans="1:29" s="174" customFormat="1" ht="22.5" x14ac:dyDescent="0.2">
      <c r="A200" s="162">
        <f t="shared" si="43"/>
        <v>11</v>
      </c>
      <c r="B200" s="163" t="s">
        <v>50</v>
      </c>
      <c r="C200" s="175">
        <f>C199</f>
        <v>44185</v>
      </c>
      <c r="D200" s="165">
        <v>0.65625</v>
      </c>
      <c r="E200" s="166" t="str">
        <f>IF(I200&lt;&gt;0,"-","")</f>
        <v>-</v>
      </c>
      <c r="F200" s="167">
        <f>IF(I200&lt;&gt;0,D200+H200,"")</f>
        <v>0.78125</v>
      </c>
      <c r="G200" s="167">
        <v>3.125E-2</v>
      </c>
      <c r="H200" s="167">
        <f>G200*I200</f>
        <v>0.125</v>
      </c>
      <c r="I200" s="168">
        <v>4</v>
      </c>
      <c r="J200" s="169"/>
      <c r="K200" s="170" t="s">
        <v>66</v>
      </c>
      <c r="L200" s="179" t="s">
        <v>73</v>
      </c>
      <c r="M200" s="188"/>
      <c r="N200" s="189" t="s">
        <v>146</v>
      </c>
      <c r="O200" s="190"/>
      <c r="P200" s="184"/>
      <c r="Q200" s="166"/>
      <c r="R200" s="167"/>
      <c r="S200" s="167"/>
      <c r="T200" s="167"/>
      <c r="U200" s="168"/>
      <c r="V200" s="162"/>
      <c r="W200" s="172"/>
      <c r="X200" s="176"/>
      <c r="Y200" s="248"/>
      <c r="Z200" s="245"/>
      <c r="AA200" s="246"/>
      <c r="AB200" s="187" t="str">
        <f t="shared" si="38"/>
        <v>dr D. Koptiew</v>
      </c>
      <c r="AC200" s="187">
        <f t="shared" si="39"/>
        <v>4</v>
      </c>
    </row>
    <row r="201" spans="1:29" s="174" customFormat="1" ht="22.5" x14ac:dyDescent="0.2">
      <c r="A201" s="162">
        <v>12</v>
      </c>
      <c r="B201" s="163" t="s">
        <v>19</v>
      </c>
      <c r="C201" s="164">
        <v>44204</v>
      </c>
      <c r="D201" s="184">
        <v>0.6875</v>
      </c>
      <c r="E201" s="166" t="str">
        <f t="shared" si="32"/>
        <v>-</v>
      </c>
      <c r="F201" s="167">
        <f t="shared" si="33"/>
        <v>0.78125</v>
      </c>
      <c r="G201" s="167">
        <v>3.125E-2</v>
      </c>
      <c r="H201" s="167">
        <f t="shared" si="34"/>
        <v>9.375E-2</v>
      </c>
      <c r="I201" s="168">
        <v>3</v>
      </c>
      <c r="J201" s="169"/>
      <c r="K201" s="170" t="s">
        <v>67</v>
      </c>
      <c r="L201" s="179" t="s">
        <v>73</v>
      </c>
      <c r="M201" s="248"/>
      <c r="N201" s="245"/>
      <c r="O201" s="246"/>
      <c r="P201" s="184"/>
      <c r="Q201" s="166" t="str">
        <f t="shared" si="35"/>
        <v/>
      </c>
      <c r="R201" s="167" t="str">
        <f t="shared" si="36"/>
        <v/>
      </c>
      <c r="S201" s="167">
        <v>3.125E-2</v>
      </c>
      <c r="T201" s="167">
        <f t="shared" si="37"/>
        <v>0</v>
      </c>
      <c r="U201" s="168"/>
      <c r="V201" s="162"/>
      <c r="W201" s="172"/>
      <c r="X201" s="172"/>
      <c r="Y201" s="247"/>
      <c r="Z201" s="247"/>
      <c r="AA201" s="247"/>
      <c r="AB201" s="187" t="str">
        <f t="shared" si="38"/>
        <v>dr D. Koptiew</v>
      </c>
      <c r="AC201" s="187">
        <f t="shared" si="39"/>
        <v>3</v>
      </c>
    </row>
    <row r="202" spans="1:29" s="174" customFormat="1" ht="15.75" x14ac:dyDescent="0.2">
      <c r="A202" s="162">
        <f t="shared" ref="A202:A215" si="44">A201</f>
        <v>12</v>
      </c>
      <c r="B202" s="163" t="s">
        <v>19</v>
      </c>
      <c r="C202" s="175">
        <f>C201</f>
        <v>44204</v>
      </c>
      <c r="D202" s="184"/>
      <c r="E202" s="166"/>
      <c r="F202" s="167"/>
      <c r="G202" s="167">
        <v>3.125E-2</v>
      </c>
      <c r="H202" s="167">
        <f t="shared" si="34"/>
        <v>0</v>
      </c>
      <c r="I202" s="168"/>
      <c r="J202" s="169"/>
      <c r="K202" s="170"/>
      <c r="L202" s="179"/>
      <c r="M202" s="248"/>
      <c r="N202" s="245"/>
      <c r="O202" s="246"/>
      <c r="P202" s="185"/>
      <c r="Q202" s="166" t="str">
        <f t="shared" si="35"/>
        <v/>
      </c>
      <c r="R202" s="167" t="str">
        <f t="shared" si="36"/>
        <v/>
      </c>
      <c r="S202" s="167">
        <v>3.125E-2</v>
      </c>
      <c r="T202" s="167">
        <f t="shared" si="37"/>
        <v>0</v>
      </c>
      <c r="U202" s="168"/>
      <c r="V202" s="162"/>
      <c r="W202" s="176"/>
      <c r="X202" s="176"/>
      <c r="Y202" s="247"/>
      <c r="Z202" s="247"/>
      <c r="AA202" s="247"/>
      <c r="AB202" s="187" t="str">
        <f t="shared" si="38"/>
        <v/>
      </c>
      <c r="AC202" s="187">
        <f t="shared" si="39"/>
        <v>0</v>
      </c>
    </row>
    <row r="203" spans="1:29" s="174" customFormat="1" ht="15.75" x14ac:dyDescent="0.2">
      <c r="A203" s="162">
        <f t="shared" si="44"/>
        <v>12</v>
      </c>
      <c r="B203" s="163" t="s">
        <v>19</v>
      </c>
      <c r="C203" s="175">
        <f>C202</f>
        <v>44204</v>
      </c>
      <c r="D203" s="185"/>
      <c r="E203" s="166" t="str">
        <f t="shared" si="32"/>
        <v/>
      </c>
      <c r="F203" s="167" t="str">
        <f t="shared" si="33"/>
        <v/>
      </c>
      <c r="G203" s="167">
        <v>3.125E-2</v>
      </c>
      <c r="H203" s="167">
        <f t="shared" si="34"/>
        <v>0</v>
      </c>
      <c r="I203" s="168"/>
      <c r="J203" s="169"/>
      <c r="K203" s="170"/>
      <c r="L203" s="171"/>
      <c r="M203" s="247"/>
      <c r="N203" s="247"/>
      <c r="O203" s="247"/>
      <c r="P203" s="185"/>
      <c r="Q203" s="166" t="str">
        <f t="shared" si="35"/>
        <v/>
      </c>
      <c r="R203" s="167" t="str">
        <f t="shared" si="36"/>
        <v/>
      </c>
      <c r="S203" s="167">
        <v>3.125E-2</v>
      </c>
      <c r="T203" s="167">
        <f t="shared" si="37"/>
        <v>0</v>
      </c>
      <c r="U203" s="168"/>
      <c r="V203" s="162"/>
      <c r="W203" s="176"/>
      <c r="X203" s="176"/>
      <c r="Y203" s="247"/>
      <c r="Z203" s="247"/>
      <c r="AA203" s="247"/>
      <c r="AB203" s="187" t="str">
        <f>L203&amp;X203</f>
        <v/>
      </c>
      <c r="AC203" s="187">
        <f t="shared" si="39"/>
        <v>0</v>
      </c>
    </row>
    <row r="204" spans="1:29" s="174" customFormat="1" ht="15.75" x14ac:dyDescent="0.2">
      <c r="A204" s="162">
        <f t="shared" si="44"/>
        <v>12</v>
      </c>
      <c r="B204" s="163" t="s">
        <v>19</v>
      </c>
      <c r="C204" s="175">
        <f>C203</f>
        <v>44204</v>
      </c>
      <c r="D204" s="184"/>
      <c r="E204" s="166" t="str">
        <f t="shared" si="32"/>
        <v/>
      </c>
      <c r="F204" s="167" t="str">
        <f t="shared" si="33"/>
        <v/>
      </c>
      <c r="G204" s="167">
        <v>3.125E-2</v>
      </c>
      <c r="H204" s="167">
        <f t="shared" si="34"/>
        <v>0</v>
      </c>
      <c r="I204" s="168"/>
      <c r="J204" s="169"/>
      <c r="K204" s="170"/>
      <c r="L204" s="171"/>
      <c r="M204" s="247"/>
      <c r="N204" s="247"/>
      <c r="O204" s="247"/>
      <c r="P204" s="185"/>
      <c r="Q204" s="166" t="str">
        <f t="shared" si="35"/>
        <v/>
      </c>
      <c r="R204" s="167" t="str">
        <f t="shared" si="36"/>
        <v/>
      </c>
      <c r="S204" s="167">
        <v>3.125E-2</v>
      </c>
      <c r="T204" s="167">
        <f t="shared" si="37"/>
        <v>0</v>
      </c>
      <c r="U204" s="168"/>
      <c r="V204" s="162"/>
      <c r="W204" s="176"/>
      <c r="X204" s="176"/>
      <c r="Y204" s="247"/>
      <c r="Z204" s="247"/>
      <c r="AA204" s="247"/>
      <c r="AB204" s="187" t="str">
        <f t="shared" si="38"/>
        <v/>
      </c>
      <c r="AC204" s="187">
        <f t="shared" si="39"/>
        <v>0</v>
      </c>
    </row>
    <row r="205" spans="1:29" s="174" customFormat="1" ht="15.75" x14ac:dyDescent="0.2">
      <c r="A205" s="162">
        <f t="shared" si="44"/>
        <v>12</v>
      </c>
      <c r="B205" s="163" t="s">
        <v>19</v>
      </c>
      <c r="C205" s="175">
        <f>C204</f>
        <v>44204</v>
      </c>
      <c r="D205" s="185"/>
      <c r="E205" s="166" t="str">
        <f t="shared" si="32"/>
        <v/>
      </c>
      <c r="F205" s="167" t="str">
        <f t="shared" si="33"/>
        <v/>
      </c>
      <c r="G205" s="167">
        <v>3.125E-2</v>
      </c>
      <c r="H205" s="167">
        <f t="shared" si="34"/>
        <v>0</v>
      </c>
      <c r="I205" s="168"/>
      <c r="J205" s="169"/>
      <c r="K205" s="170"/>
      <c r="L205" s="171"/>
      <c r="M205" s="247"/>
      <c r="N205" s="247"/>
      <c r="O205" s="247"/>
      <c r="P205" s="185"/>
      <c r="Q205" s="166" t="str">
        <f t="shared" si="35"/>
        <v/>
      </c>
      <c r="R205" s="167" t="str">
        <f t="shared" si="36"/>
        <v/>
      </c>
      <c r="S205" s="167">
        <v>3.125E-2</v>
      </c>
      <c r="T205" s="167">
        <f t="shared" si="37"/>
        <v>0</v>
      </c>
      <c r="U205" s="168"/>
      <c r="V205" s="162"/>
      <c r="W205" s="176"/>
      <c r="X205" s="176"/>
      <c r="Y205" s="247"/>
      <c r="Z205" s="247"/>
      <c r="AA205" s="247"/>
      <c r="AB205" s="187" t="str">
        <f t="shared" si="38"/>
        <v/>
      </c>
      <c r="AC205" s="187">
        <f t="shared" si="39"/>
        <v>0</v>
      </c>
    </row>
    <row r="206" spans="1:29" s="174" customFormat="1" ht="15.75" x14ac:dyDescent="0.2">
      <c r="A206" s="162">
        <f t="shared" si="44"/>
        <v>12</v>
      </c>
      <c r="B206" s="163" t="s">
        <v>20</v>
      </c>
      <c r="C206" s="175">
        <f>C205+1</f>
        <v>44205</v>
      </c>
      <c r="D206" s="165">
        <v>0.40625</v>
      </c>
      <c r="E206" s="166" t="str">
        <f>IF(I206&lt;&gt;0,"-","")</f>
        <v>-</v>
      </c>
      <c r="F206" s="167">
        <f>IF(I206&lt;&gt;0,D206+H206,"")</f>
        <v>0.5625</v>
      </c>
      <c r="G206" s="167">
        <v>3.125E-2</v>
      </c>
      <c r="H206" s="167">
        <f>G206*I206</f>
        <v>0.15625</v>
      </c>
      <c r="I206" s="168">
        <v>5</v>
      </c>
      <c r="J206" s="169"/>
      <c r="K206" s="170" t="s">
        <v>37</v>
      </c>
      <c r="L206" s="179" t="s">
        <v>38</v>
      </c>
      <c r="M206" s="248" t="s">
        <v>148</v>
      </c>
      <c r="N206" s="245"/>
      <c r="O206" s="246"/>
      <c r="P206" s="165"/>
      <c r="Q206" s="166" t="str">
        <f t="shared" si="35"/>
        <v/>
      </c>
      <c r="R206" s="167" t="str">
        <f t="shared" si="36"/>
        <v/>
      </c>
      <c r="S206" s="167">
        <v>3.125E-2</v>
      </c>
      <c r="T206" s="167">
        <f t="shared" si="37"/>
        <v>0</v>
      </c>
      <c r="U206" s="168"/>
      <c r="V206" s="162"/>
      <c r="W206" s="172"/>
      <c r="X206" s="172"/>
      <c r="Y206" s="247"/>
      <c r="Z206" s="247"/>
      <c r="AA206" s="247"/>
      <c r="AB206" s="187" t="str">
        <f t="shared" si="38"/>
        <v>Mgr M. Bydłosz</v>
      </c>
      <c r="AC206" s="187">
        <f t="shared" si="39"/>
        <v>5</v>
      </c>
    </row>
    <row r="207" spans="1:29" s="174" customFormat="1" ht="15.75" x14ac:dyDescent="0.2">
      <c r="A207" s="162">
        <f t="shared" si="44"/>
        <v>12</v>
      </c>
      <c r="B207" s="163" t="s">
        <v>20</v>
      </c>
      <c r="C207" s="175">
        <f>C206</f>
        <v>44205</v>
      </c>
      <c r="D207" s="165"/>
      <c r="E207" s="166" t="str">
        <f>IF(I207&lt;&gt;0,"-","")</f>
        <v/>
      </c>
      <c r="F207" s="167" t="str">
        <f>IF(I207&lt;&gt;0,D207+H207,"")</f>
        <v/>
      </c>
      <c r="G207" s="167">
        <v>3.125E-2</v>
      </c>
      <c r="H207" s="167">
        <f>G207*I207</f>
        <v>0</v>
      </c>
      <c r="I207" s="168"/>
      <c r="J207" s="169"/>
      <c r="K207" s="180"/>
      <c r="L207" s="179"/>
      <c r="M207" s="248"/>
      <c r="N207" s="245"/>
      <c r="O207" s="246"/>
      <c r="P207" s="165">
        <v>0.57291666666666663</v>
      </c>
      <c r="Q207" s="166" t="str">
        <f>IF(U207&lt;&gt;0,"-","")</f>
        <v>-</v>
      </c>
      <c r="R207" s="167">
        <f>IF(U207&lt;&gt;0,P207+T207,"")</f>
        <v>0.72916666666666663</v>
      </c>
      <c r="S207" s="167">
        <v>3.125E-2</v>
      </c>
      <c r="T207" s="167">
        <f>S207*U207</f>
        <v>0.15625</v>
      </c>
      <c r="U207" s="168">
        <v>5</v>
      </c>
      <c r="V207" s="162"/>
      <c r="W207" s="170" t="s">
        <v>63</v>
      </c>
      <c r="X207" s="179" t="s">
        <v>38</v>
      </c>
      <c r="Y207" s="247" t="s">
        <v>148</v>
      </c>
      <c r="Z207" s="247"/>
      <c r="AA207" s="247"/>
      <c r="AB207" s="187" t="str">
        <f t="shared" si="38"/>
        <v>Mgr M. Bydłosz</v>
      </c>
      <c r="AC207" s="187">
        <f t="shared" si="39"/>
        <v>5</v>
      </c>
    </row>
    <row r="208" spans="1:29" s="174" customFormat="1" ht="15.75" x14ac:dyDescent="0.2">
      <c r="A208" s="162">
        <f t="shared" si="44"/>
        <v>12</v>
      </c>
      <c r="B208" s="163" t="s">
        <v>20</v>
      </c>
      <c r="C208" s="175">
        <f>C207</f>
        <v>44205</v>
      </c>
      <c r="D208" s="184"/>
      <c r="E208" s="166" t="str">
        <f t="shared" si="32"/>
        <v/>
      </c>
      <c r="F208" s="167" t="str">
        <f t="shared" si="33"/>
        <v/>
      </c>
      <c r="G208" s="167">
        <v>3.125E-2</v>
      </c>
      <c r="H208" s="167">
        <f t="shared" si="34"/>
        <v>0</v>
      </c>
      <c r="I208" s="168"/>
      <c r="J208" s="169"/>
      <c r="K208" s="180"/>
      <c r="L208" s="171"/>
      <c r="M208" s="248"/>
      <c r="N208" s="245"/>
      <c r="O208" s="246"/>
      <c r="P208" s="185"/>
      <c r="Q208" s="166" t="str">
        <f t="shared" si="35"/>
        <v/>
      </c>
      <c r="R208" s="167" t="str">
        <f t="shared" si="36"/>
        <v/>
      </c>
      <c r="S208" s="167">
        <v>3.125E-2</v>
      </c>
      <c r="T208" s="167">
        <f t="shared" si="37"/>
        <v>0</v>
      </c>
      <c r="U208" s="168"/>
      <c r="V208" s="162"/>
      <c r="W208" s="176"/>
      <c r="X208" s="176"/>
      <c r="Y208" s="247"/>
      <c r="Z208" s="247"/>
      <c r="AA208" s="247"/>
      <c r="AB208" s="187" t="str">
        <f t="shared" si="38"/>
        <v/>
      </c>
      <c r="AC208" s="187">
        <f t="shared" si="39"/>
        <v>0</v>
      </c>
    </row>
    <row r="209" spans="1:29" s="174" customFormat="1" ht="15.75" x14ac:dyDescent="0.2">
      <c r="A209" s="162">
        <f t="shared" si="44"/>
        <v>12</v>
      </c>
      <c r="B209" s="163" t="s">
        <v>49</v>
      </c>
      <c r="C209" s="175">
        <f>C208</f>
        <v>44205</v>
      </c>
      <c r="D209" s="184"/>
      <c r="E209" s="166" t="str">
        <f t="shared" si="32"/>
        <v/>
      </c>
      <c r="F209" s="167" t="str">
        <f t="shared" si="33"/>
        <v/>
      </c>
      <c r="G209" s="167">
        <v>3.125E-2</v>
      </c>
      <c r="H209" s="167">
        <f t="shared" si="34"/>
        <v>0</v>
      </c>
      <c r="I209" s="168"/>
      <c r="J209" s="169"/>
      <c r="K209" s="180"/>
      <c r="L209" s="171"/>
      <c r="M209" s="248"/>
      <c r="N209" s="245"/>
      <c r="O209" s="246"/>
      <c r="P209" s="185"/>
      <c r="Q209" s="166" t="str">
        <f t="shared" si="35"/>
        <v/>
      </c>
      <c r="R209" s="167" t="str">
        <f t="shared" si="36"/>
        <v/>
      </c>
      <c r="S209" s="167">
        <v>3.125E-2</v>
      </c>
      <c r="T209" s="167">
        <f t="shared" si="37"/>
        <v>0</v>
      </c>
      <c r="U209" s="168"/>
      <c r="V209" s="162"/>
      <c r="W209" s="176"/>
      <c r="X209" s="176"/>
      <c r="Y209" s="247"/>
      <c r="Z209" s="247"/>
      <c r="AA209" s="247"/>
      <c r="AB209" s="187" t="str">
        <f t="shared" si="38"/>
        <v/>
      </c>
      <c r="AC209" s="187">
        <f t="shared" si="39"/>
        <v>0</v>
      </c>
    </row>
    <row r="210" spans="1:29" s="174" customFormat="1" ht="15.75" x14ac:dyDescent="0.2">
      <c r="A210" s="162">
        <f t="shared" si="44"/>
        <v>12</v>
      </c>
      <c r="B210" s="163" t="s">
        <v>49</v>
      </c>
      <c r="C210" s="175">
        <f>C209</f>
        <v>44205</v>
      </c>
      <c r="D210" s="185"/>
      <c r="E210" s="166" t="str">
        <f t="shared" si="32"/>
        <v/>
      </c>
      <c r="F210" s="167" t="str">
        <f t="shared" si="33"/>
        <v/>
      </c>
      <c r="G210" s="167">
        <v>3.125E-2</v>
      </c>
      <c r="H210" s="167">
        <f t="shared" si="34"/>
        <v>0</v>
      </c>
      <c r="I210" s="168"/>
      <c r="J210" s="169"/>
      <c r="K210" s="170"/>
      <c r="L210" s="171"/>
      <c r="M210" s="247"/>
      <c r="N210" s="247"/>
      <c r="O210" s="247"/>
      <c r="P210" s="185"/>
      <c r="Q210" s="166" t="str">
        <f t="shared" si="35"/>
        <v/>
      </c>
      <c r="R210" s="167" t="str">
        <f t="shared" si="36"/>
        <v/>
      </c>
      <c r="S210" s="167">
        <v>3.125E-2</v>
      </c>
      <c r="T210" s="167">
        <f t="shared" si="37"/>
        <v>0</v>
      </c>
      <c r="U210" s="168"/>
      <c r="V210" s="162"/>
      <c r="W210" s="176"/>
      <c r="X210" s="176"/>
      <c r="Y210" s="247"/>
      <c r="Z210" s="247"/>
      <c r="AA210" s="247"/>
      <c r="AB210" s="187" t="str">
        <f t="shared" si="38"/>
        <v/>
      </c>
      <c r="AC210" s="187">
        <f t="shared" si="39"/>
        <v>0</v>
      </c>
    </row>
    <row r="211" spans="1:29" s="174" customFormat="1" ht="15.75" x14ac:dyDescent="0.2">
      <c r="A211" s="162">
        <f t="shared" si="44"/>
        <v>12</v>
      </c>
      <c r="B211" s="163" t="s">
        <v>21</v>
      </c>
      <c r="C211" s="175">
        <f>C210+1</f>
        <v>44206</v>
      </c>
      <c r="D211" s="165">
        <v>0.33333333333333331</v>
      </c>
      <c r="E211" s="166" t="str">
        <f>IF(I211&lt;&gt;0,"-","")</f>
        <v>-</v>
      </c>
      <c r="F211" s="167">
        <f>IF(I211&lt;&gt;0,D211+H211,"")</f>
        <v>0.39583333333333331</v>
      </c>
      <c r="G211" s="167">
        <v>3.125E-2</v>
      </c>
      <c r="H211" s="167">
        <f>G211*I211</f>
        <v>6.25E-2</v>
      </c>
      <c r="I211" s="168">
        <v>2</v>
      </c>
      <c r="J211" s="169"/>
      <c r="K211" s="170" t="s">
        <v>65</v>
      </c>
      <c r="L211" s="178" t="s">
        <v>64</v>
      </c>
      <c r="M211" s="248"/>
      <c r="N211" s="245"/>
      <c r="O211" s="246"/>
      <c r="P211" s="184"/>
      <c r="Q211" s="166" t="str">
        <f t="shared" si="35"/>
        <v/>
      </c>
      <c r="R211" s="167" t="str">
        <f t="shared" si="36"/>
        <v/>
      </c>
      <c r="S211" s="167">
        <v>3.125E-2</v>
      </c>
      <c r="T211" s="167">
        <f t="shared" si="37"/>
        <v>0</v>
      </c>
      <c r="U211" s="168"/>
      <c r="V211" s="162"/>
      <c r="W211" s="172"/>
      <c r="X211" s="172"/>
      <c r="Y211" s="247"/>
      <c r="Z211" s="247"/>
      <c r="AA211" s="247"/>
      <c r="AB211" s="187" t="str">
        <f t="shared" si="38"/>
        <v>Lektor</v>
      </c>
      <c r="AC211" s="187">
        <f t="shared" si="39"/>
        <v>2</v>
      </c>
    </row>
    <row r="212" spans="1:29" s="174" customFormat="1" ht="22.5" x14ac:dyDescent="0.2">
      <c r="A212" s="162">
        <f t="shared" si="44"/>
        <v>12</v>
      </c>
      <c r="B212" s="163" t="s">
        <v>21</v>
      </c>
      <c r="C212" s="175">
        <f>C211</f>
        <v>44206</v>
      </c>
      <c r="D212" s="165">
        <v>0.41666666666666669</v>
      </c>
      <c r="E212" s="166" t="str">
        <f t="shared" si="32"/>
        <v>-</v>
      </c>
      <c r="F212" s="167">
        <f t="shared" si="33"/>
        <v>0.47916666666666669</v>
      </c>
      <c r="G212" s="167">
        <v>3.125E-2</v>
      </c>
      <c r="H212" s="167">
        <f t="shared" si="34"/>
        <v>6.25E-2</v>
      </c>
      <c r="I212" s="168">
        <v>2</v>
      </c>
      <c r="J212" s="169"/>
      <c r="K212" s="177" t="s">
        <v>30</v>
      </c>
      <c r="L212" s="179" t="s">
        <v>116</v>
      </c>
      <c r="M212" s="248" t="s">
        <v>146</v>
      </c>
      <c r="N212" s="245"/>
      <c r="O212" s="246"/>
      <c r="P212" s="184"/>
      <c r="Q212" s="166" t="str">
        <f t="shared" si="35"/>
        <v/>
      </c>
      <c r="R212" s="167" t="str">
        <f t="shared" si="36"/>
        <v/>
      </c>
      <c r="S212" s="167">
        <v>3.125E-2</v>
      </c>
      <c r="T212" s="167">
        <f t="shared" si="37"/>
        <v>0</v>
      </c>
      <c r="U212" s="168"/>
      <c r="V212" s="162"/>
      <c r="W212" s="172"/>
      <c r="X212" s="172"/>
      <c r="Y212" s="247"/>
      <c r="Z212" s="247"/>
      <c r="AA212" s="247"/>
      <c r="AB212" s="187" t="str">
        <f t="shared" si="38"/>
        <v>prof. dr hab. Cz. Nowak</v>
      </c>
      <c r="AC212" s="187">
        <f t="shared" si="39"/>
        <v>2</v>
      </c>
    </row>
    <row r="213" spans="1:29" s="174" customFormat="1" ht="22.5" x14ac:dyDescent="0.2">
      <c r="A213" s="162">
        <f t="shared" si="44"/>
        <v>12</v>
      </c>
      <c r="B213" s="163" t="s">
        <v>21</v>
      </c>
      <c r="C213" s="175">
        <f>C212</f>
        <v>44206</v>
      </c>
      <c r="D213" s="165">
        <v>0.5</v>
      </c>
      <c r="E213" s="166" t="str">
        <f t="shared" si="32"/>
        <v>-</v>
      </c>
      <c r="F213" s="167">
        <f t="shared" si="33"/>
        <v>0.625</v>
      </c>
      <c r="G213" s="167">
        <v>3.125E-2</v>
      </c>
      <c r="H213" s="167">
        <f t="shared" si="34"/>
        <v>0.125</v>
      </c>
      <c r="I213" s="168">
        <v>4</v>
      </c>
      <c r="J213" s="169"/>
      <c r="K213" s="177" t="s">
        <v>33</v>
      </c>
      <c r="L213" s="179" t="s">
        <v>116</v>
      </c>
      <c r="M213" s="247" t="s">
        <v>146</v>
      </c>
      <c r="N213" s="247"/>
      <c r="O213" s="247"/>
      <c r="P213" s="184"/>
      <c r="Q213" s="166" t="str">
        <f t="shared" si="35"/>
        <v/>
      </c>
      <c r="R213" s="167" t="str">
        <f t="shared" si="36"/>
        <v/>
      </c>
      <c r="S213" s="167">
        <v>3.125E-2</v>
      </c>
      <c r="T213" s="167">
        <f t="shared" si="37"/>
        <v>0</v>
      </c>
      <c r="U213" s="168"/>
      <c r="V213" s="162"/>
      <c r="W213" s="172"/>
      <c r="X213" s="172"/>
      <c r="Y213" s="247"/>
      <c r="Z213" s="247"/>
      <c r="AA213" s="247"/>
      <c r="AB213" s="187" t="str">
        <f t="shared" si="38"/>
        <v>prof. dr hab. Cz. Nowak</v>
      </c>
      <c r="AC213" s="187">
        <f t="shared" si="39"/>
        <v>4</v>
      </c>
    </row>
    <row r="214" spans="1:29" s="174" customFormat="1" ht="15.75" x14ac:dyDescent="0.2">
      <c r="A214" s="162">
        <f t="shared" si="44"/>
        <v>12</v>
      </c>
      <c r="B214" s="163" t="s">
        <v>21</v>
      </c>
      <c r="C214" s="175">
        <f>C213</f>
        <v>44206</v>
      </c>
      <c r="D214" s="184"/>
      <c r="E214" s="166" t="str">
        <f t="shared" si="32"/>
        <v/>
      </c>
      <c r="F214" s="167" t="str">
        <f t="shared" si="33"/>
        <v/>
      </c>
      <c r="G214" s="167">
        <v>3.125E-2</v>
      </c>
      <c r="H214" s="167">
        <f t="shared" si="34"/>
        <v>0</v>
      </c>
      <c r="I214" s="168"/>
      <c r="J214" s="169"/>
      <c r="K214" s="170"/>
      <c r="L214" s="171"/>
      <c r="M214" s="247"/>
      <c r="N214" s="247"/>
      <c r="O214" s="247"/>
      <c r="P214" s="184"/>
      <c r="Q214" s="166" t="str">
        <f t="shared" si="35"/>
        <v/>
      </c>
      <c r="R214" s="167" t="str">
        <f t="shared" si="36"/>
        <v/>
      </c>
      <c r="S214" s="167">
        <v>3.125E-2</v>
      </c>
      <c r="T214" s="167">
        <f t="shared" si="37"/>
        <v>0</v>
      </c>
      <c r="U214" s="168"/>
      <c r="V214" s="162"/>
      <c r="W214" s="172"/>
      <c r="X214" s="172"/>
      <c r="Y214" s="247"/>
      <c r="Z214" s="247"/>
      <c r="AA214" s="247"/>
      <c r="AB214" s="187" t="str">
        <f t="shared" si="38"/>
        <v/>
      </c>
      <c r="AC214" s="187">
        <f t="shared" si="39"/>
        <v>0</v>
      </c>
    </row>
    <row r="215" spans="1:29" s="174" customFormat="1" ht="15.75" x14ac:dyDescent="0.2">
      <c r="A215" s="162">
        <f t="shared" si="44"/>
        <v>12</v>
      </c>
      <c r="B215" s="163" t="s">
        <v>50</v>
      </c>
      <c r="C215" s="175">
        <f>C214</f>
        <v>44206</v>
      </c>
      <c r="D215" s="184"/>
      <c r="E215" s="166" t="str">
        <f t="shared" si="32"/>
        <v/>
      </c>
      <c r="F215" s="167" t="str">
        <f t="shared" si="33"/>
        <v/>
      </c>
      <c r="G215" s="167">
        <v>3.125E-2</v>
      </c>
      <c r="H215" s="167">
        <f t="shared" si="34"/>
        <v>0</v>
      </c>
      <c r="I215" s="168"/>
      <c r="J215" s="169"/>
      <c r="K215" s="170"/>
      <c r="L215" s="171"/>
      <c r="M215" s="247"/>
      <c r="N215" s="247"/>
      <c r="O215" s="247"/>
      <c r="P215" s="184"/>
      <c r="Q215" s="166" t="str">
        <f t="shared" si="35"/>
        <v/>
      </c>
      <c r="R215" s="167" t="str">
        <f t="shared" si="36"/>
        <v/>
      </c>
      <c r="S215" s="167">
        <v>3.125E-2</v>
      </c>
      <c r="T215" s="167">
        <f t="shared" si="37"/>
        <v>0</v>
      </c>
      <c r="U215" s="168"/>
      <c r="V215" s="162"/>
      <c r="W215" s="172"/>
      <c r="X215" s="172"/>
      <c r="Y215" s="247"/>
      <c r="Z215" s="247"/>
      <c r="AA215" s="247"/>
      <c r="AB215" s="187" t="str">
        <f t="shared" si="38"/>
        <v/>
      </c>
      <c r="AC215" s="187">
        <f t="shared" si="39"/>
        <v>0</v>
      </c>
    </row>
    <row r="216" spans="1:29" s="174" customFormat="1" ht="15.75" x14ac:dyDescent="0.2">
      <c r="A216" s="162">
        <v>13</v>
      </c>
      <c r="B216" s="163" t="s">
        <v>19</v>
      </c>
      <c r="C216" s="164">
        <f>C201+7</f>
        <v>44211</v>
      </c>
      <c r="D216" s="165">
        <v>0.6875</v>
      </c>
      <c r="E216" s="166" t="str">
        <f>IF(I216&lt;&gt;0,"-","")</f>
        <v>-</v>
      </c>
      <c r="F216" s="167">
        <f>IF(I216&lt;&gt;0,D216+H216,"")</f>
        <v>0.75</v>
      </c>
      <c r="G216" s="167">
        <v>3.125E-2</v>
      </c>
      <c r="H216" s="167">
        <f>G216*I216</f>
        <v>6.25E-2</v>
      </c>
      <c r="I216" s="168">
        <v>2</v>
      </c>
      <c r="J216" s="169"/>
      <c r="K216" s="180" t="s">
        <v>27</v>
      </c>
      <c r="L216" s="179" t="s">
        <v>28</v>
      </c>
      <c r="M216" s="248" t="s">
        <v>143</v>
      </c>
      <c r="N216" s="245"/>
      <c r="O216" s="246"/>
      <c r="P216" s="184"/>
      <c r="Q216" s="166" t="str">
        <f t="shared" si="35"/>
        <v/>
      </c>
      <c r="R216" s="167" t="str">
        <f t="shared" si="36"/>
        <v/>
      </c>
      <c r="S216" s="167">
        <v>3.125E-2</v>
      </c>
      <c r="T216" s="167">
        <f t="shared" si="37"/>
        <v>0</v>
      </c>
      <c r="U216" s="168"/>
      <c r="V216" s="162"/>
      <c r="W216" s="172"/>
      <c r="X216" s="172"/>
      <c r="Y216" s="247"/>
      <c r="Z216" s="247"/>
      <c r="AA216" s="247"/>
      <c r="AB216" s="187" t="str">
        <f t="shared" si="38"/>
        <v>dr B. Puzio-Wacławik</v>
      </c>
      <c r="AC216" s="187">
        <f t="shared" si="39"/>
        <v>2</v>
      </c>
    </row>
    <row r="217" spans="1:29" s="174" customFormat="1" ht="15.75" x14ac:dyDescent="0.2">
      <c r="A217" s="162">
        <f t="shared" ref="A217:A230" si="45">A216</f>
        <v>13</v>
      </c>
      <c r="B217" s="163" t="s">
        <v>19</v>
      </c>
      <c r="C217" s="175">
        <f>C216</f>
        <v>44211</v>
      </c>
      <c r="D217" s="165">
        <v>0.76041666666666663</v>
      </c>
      <c r="E217" s="166" t="str">
        <f>IF(I217&lt;&gt;0,"-","")</f>
        <v>-</v>
      </c>
      <c r="F217" s="167">
        <f>IF(I217&lt;&gt;0,D217+H217,"")</f>
        <v>0.85416666666666663</v>
      </c>
      <c r="G217" s="167">
        <v>3.125E-2</v>
      </c>
      <c r="H217" s="167">
        <f>G217*I217</f>
        <v>9.375E-2</v>
      </c>
      <c r="I217" s="168">
        <v>3</v>
      </c>
      <c r="J217" s="169"/>
      <c r="K217" s="170" t="s">
        <v>31</v>
      </c>
      <c r="L217" s="179" t="s">
        <v>28</v>
      </c>
      <c r="M217" s="248" t="s">
        <v>143</v>
      </c>
      <c r="N217" s="245"/>
      <c r="O217" s="246"/>
      <c r="P217" s="185"/>
      <c r="Q217" s="166" t="str">
        <f t="shared" si="35"/>
        <v/>
      </c>
      <c r="R217" s="167" t="str">
        <f t="shared" si="36"/>
        <v/>
      </c>
      <c r="S217" s="167">
        <v>3.125E-2</v>
      </c>
      <c r="T217" s="167">
        <f t="shared" si="37"/>
        <v>0</v>
      </c>
      <c r="U217" s="168"/>
      <c r="V217" s="162"/>
      <c r="W217" s="176"/>
      <c r="X217" s="176"/>
      <c r="Y217" s="247"/>
      <c r="Z217" s="247"/>
      <c r="AA217" s="247"/>
      <c r="AB217" s="187" t="str">
        <f t="shared" si="38"/>
        <v>dr B. Puzio-Wacławik</v>
      </c>
      <c r="AC217" s="187">
        <f t="shared" si="39"/>
        <v>3</v>
      </c>
    </row>
    <row r="218" spans="1:29" s="174" customFormat="1" ht="15.75" x14ac:dyDescent="0.2">
      <c r="A218" s="162">
        <f t="shared" si="45"/>
        <v>13</v>
      </c>
      <c r="B218" s="163" t="s">
        <v>19</v>
      </c>
      <c r="C218" s="175">
        <f>C217</f>
        <v>44211</v>
      </c>
      <c r="D218" s="185"/>
      <c r="E218" s="166" t="str">
        <f t="shared" si="32"/>
        <v/>
      </c>
      <c r="F218" s="167" t="str">
        <f t="shared" si="33"/>
        <v/>
      </c>
      <c r="G218" s="167">
        <v>3.125E-2</v>
      </c>
      <c r="H218" s="167">
        <f t="shared" si="34"/>
        <v>0</v>
      </c>
      <c r="I218" s="168"/>
      <c r="J218" s="169"/>
      <c r="K218" s="170"/>
      <c r="L218" s="171"/>
      <c r="M218" s="247"/>
      <c r="N218" s="247"/>
      <c r="O218" s="247"/>
      <c r="P218" s="185"/>
      <c r="Q218" s="166" t="str">
        <f t="shared" si="35"/>
        <v/>
      </c>
      <c r="R218" s="167" t="str">
        <f t="shared" si="36"/>
        <v/>
      </c>
      <c r="S218" s="167">
        <v>3.125E-2</v>
      </c>
      <c r="T218" s="167">
        <f t="shared" si="37"/>
        <v>0</v>
      </c>
      <c r="U218" s="168"/>
      <c r="V218" s="162"/>
      <c r="W218" s="176"/>
      <c r="X218" s="176"/>
      <c r="Y218" s="247"/>
      <c r="Z218" s="247"/>
      <c r="AA218" s="247"/>
      <c r="AB218" s="187" t="str">
        <f t="shared" si="38"/>
        <v/>
      </c>
      <c r="AC218" s="187">
        <f t="shared" si="39"/>
        <v>0</v>
      </c>
    </row>
    <row r="219" spans="1:29" s="174" customFormat="1" ht="15.75" x14ac:dyDescent="0.2">
      <c r="A219" s="162">
        <f t="shared" si="45"/>
        <v>13</v>
      </c>
      <c r="B219" s="163" t="s">
        <v>19</v>
      </c>
      <c r="C219" s="175">
        <f>C218</f>
        <v>44211</v>
      </c>
      <c r="D219" s="185"/>
      <c r="E219" s="166" t="str">
        <f t="shared" si="32"/>
        <v/>
      </c>
      <c r="F219" s="167" t="str">
        <f t="shared" si="33"/>
        <v/>
      </c>
      <c r="G219" s="167">
        <v>3.125E-2</v>
      </c>
      <c r="H219" s="167">
        <f t="shared" si="34"/>
        <v>0</v>
      </c>
      <c r="I219" s="168"/>
      <c r="J219" s="169"/>
      <c r="K219" s="170"/>
      <c r="L219" s="171"/>
      <c r="M219" s="247"/>
      <c r="N219" s="247"/>
      <c r="O219" s="247"/>
      <c r="P219" s="185"/>
      <c r="Q219" s="166" t="str">
        <f t="shared" si="35"/>
        <v/>
      </c>
      <c r="R219" s="167" t="str">
        <f t="shared" si="36"/>
        <v/>
      </c>
      <c r="S219" s="167">
        <v>3.125E-2</v>
      </c>
      <c r="T219" s="167">
        <f t="shared" si="37"/>
        <v>0</v>
      </c>
      <c r="U219" s="168"/>
      <c r="V219" s="162"/>
      <c r="W219" s="176"/>
      <c r="X219" s="176"/>
      <c r="Y219" s="247"/>
      <c r="Z219" s="247"/>
      <c r="AA219" s="247"/>
      <c r="AB219" s="187" t="str">
        <f t="shared" si="38"/>
        <v/>
      </c>
      <c r="AC219" s="187">
        <f t="shared" si="39"/>
        <v>0</v>
      </c>
    </row>
    <row r="220" spans="1:29" s="174" customFormat="1" ht="15.75" x14ac:dyDescent="0.2">
      <c r="A220" s="162">
        <f t="shared" si="45"/>
        <v>13</v>
      </c>
      <c r="B220" s="163" t="s">
        <v>19</v>
      </c>
      <c r="C220" s="175">
        <f>C219</f>
        <v>44211</v>
      </c>
      <c r="D220" s="185"/>
      <c r="E220" s="166" t="str">
        <f t="shared" si="32"/>
        <v/>
      </c>
      <c r="F220" s="167" t="str">
        <f t="shared" si="33"/>
        <v/>
      </c>
      <c r="G220" s="167">
        <v>3.125E-2</v>
      </c>
      <c r="H220" s="167">
        <f t="shared" si="34"/>
        <v>0</v>
      </c>
      <c r="I220" s="168"/>
      <c r="J220" s="169"/>
      <c r="K220" s="170"/>
      <c r="L220" s="171"/>
      <c r="M220" s="247"/>
      <c r="N220" s="247"/>
      <c r="O220" s="247"/>
      <c r="P220" s="185"/>
      <c r="Q220" s="166" t="str">
        <f t="shared" si="35"/>
        <v/>
      </c>
      <c r="R220" s="167" t="str">
        <f t="shared" si="36"/>
        <v/>
      </c>
      <c r="S220" s="167">
        <v>3.125E-2</v>
      </c>
      <c r="T220" s="167">
        <f t="shared" si="37"/>
        <v>0</v>
      </c>
      <c r="U220" s="168"/>
      <c r="V220" s="162"/>
      <c r="W220" s="176"/>
      <c r="X220" s="176"/>
      <c r="Y220" s="247"/>
      <c r="Z220" s="247"/>
      <c r="AA220" s="247"/>
      <c r="AB220" s="187" t="str">
        <f t="shared" si="38"/>
        <v/>
      </c>
      <c r="AC220" s="187">
        <f t="shared" si="39"/>
        <v>0</v>
      </c>
    </row>
    <row r="221" spans="1:29" s="174" customFormat="1" ht="15.75" x14ac:dyDescent="0.2">
      <c r="A221" s="162">
        <f t="shared" si="45"/>
        <v>13</v>
      </c>
      <c r="B221" s="163" t="s">
        <v>20</v>
      </c>
      <c r="C221" s="175">
        <f>C220+1</f>
        <v>44212</v>
      </c>
      <c r="D221" s="165">
        <v>0.35416666666666669</v>
      </c>
      <c r="E221" s="166"/>
      <c r="F221" s="167">
        <f>IF(I221&lt;&gt;0,D221+H221,"")</f>
        <v>0.44791666666666669</v>
      </c>
      <c r="G221" s="167">
        <v>3.125E-2</v>
      </c>
      <c r="H221" s="167">
        <f>G221*I221</f>
        <v>9.375E-2</v>
      </c>
      <c r="I221" s="168">
        <v>3</v>
      </c>
      <c r="J221" s="169"/>
      <c r="K221" s="180" t="s">
        <v>24</v>
      </c>
      <c r="L221" s="179" t="s">
        <v>74</v>
      </c>
      <c r="M221" s="248" t="s">
        <v>144</v>
      </c>
      <c r="N221" s="245"/>
      <c r="O221" s="246"/>
      <c r="P221" s="184"/>
      <c r="Q221" s="166" t="str">
        <f t="shared" si="35"/>
        <v/>
      </c>
      <c r="R221" s="167" t="str">
        <f t="shared" si="36"/>
        <v/>
      </c>
      <c r="S221" s="167">
        <v>3.125E-2</v>
      </c>
      <c r="T221" s="167">
        <f t="shared" si="37"/>
        <v>0</v>
      </c>
      <c r="U221" s="168"/>
      <c r="V221" s="162"/>
      <c r="W221" s="172"/>
      <c r="X221" s="172"/>
      <c r="Y221" s="247"/>
      <c r="Z221" s="247"/>
      <c r="AA221" s="247"/>
      <c r="AB221" s="187" t="str">
        <f t="shared" si="38"/>
        <v>dr D. Bogocz</v>
      </c>
      <c r="AC221" s="187">
        <f t="shared" si="39"/>
        <v>3</v>
      </c>
    </row>
    <row r="222" spans="1:29" s="174" customFormat="1" ht="15.75" x14ac:dyDescent="0.2">
      <c r="A222" s="162">
        <f t="shared" si="45"/>
        <v>13</v>
      </c>
      <c r="B222" s="163" t="s">
        <v>20</v>
      </c>
      <c r="C222" s="175">
        <f>C221</f>
        <v>44212</v>
      </c>
      <c r="D222" s="165">
        <v>0.45833333333333331</v>
      </c>
      <c r="E222" s="166" t="str">
        <f>IF(I222&lt;&gt;0,"-","")</f>
        <v>-</v>
      </c>
      <c r="F222" s="167">
        <f>IF(I222&lt;&gt;0,D222+H222,"")</f>
        <v>0.55208333333333326</v>
      </c>
      <c r="G222" s="167">
        <v>3.125E-2</v>
      </c>
      <c r="H222" s="167">
        <f>G222*I222</f>
        <v>9.375E-2</v>
      </c>
      <c r="I222" s="168">
        <v>3</v>
      </c>
      <c r="J222" s="169"/>
      <c r="K222" s="170" t="s">
        <v>25</v>
      </c>
      <c r="L222" s="179" t="s">
        <v>74</v>
      </c>
      <c r="M222" s="248" t="s">
        <v>144</v>
      </c>
      <c r="N222" s="245"/>
      <c r="O222" s="246"/>
      <c r="P222" s="184"/>
      <c r="Q222" s="166" t="str">
        <f t="shared" si="35"/>
        <v/>
      </c>
      <c r="R222" s="167" t="str">
        <f t="shared" si="36"/>
        <v/>
      </c>
      <c r="S222" s="167">
        <v>3.125E-2</v>
      </c>
      <c r="T222" s="167">
        <f t="shared" si="37"/>
        <v>0</v>
      </c>
      <c r="U222" s="168"/>
      <c r="V222" s="162"/>
      <c r="W222" s="172"/>
      <c r="X222" s="172"/>
      <c r="Y222" s="247"/>
      <c r="Z222" s="247"/>
      <c r="AA222" s="247"/>
      <c r="AB222" s="187" t="str">
        <f t="shared" si="38"/>
        <v>dr D. Bogocz</v>
      </c>
      <c r="AC222" s="187">
        <f t="shared" si="39"/>
        <v>3</v>
      </c>
    </row>
    <row r="223" spans="1:29" s="174" customFormat="1" ht="15.75" x14ac:dyDescent="0.2">
      <c r="A223" s="162">
        <f t="shared" si="45"/>
        <v>13</v>
      </c>
      <c r="B223" s="163" t="s">
        <v>20</v>
      </c>
      <c r="C223" s="175">
        <f>C222</f>
        <v>44212</v>
      </c>
      <c r="D223" s="165">
        <v>0.5625</v>
      </c>
      <c r="E223" s="166" t="str">
        <f>IF(I223&lt;&gt;0,"-","")</f>
        <v>-</v>
      </c>
      <c r="F223" s="167">
        <f>IF(I223&lt;&gt;0,D223+H223,"")</f>
        <v>0.71875</v>
      </c>
      <c r="G223" s="167">
        <v>3.125E-2</v>
      </c>
      <c r="H223" s="167">
        <f>G223*I223</f>
        <v>0.15625</v>
      </c>
      <c r="I223" s="168">
        <v>5</v>
      </c>
      <c r="J223" s="169"/>
      <c r="K223" s="170" t="s">
        <v>37</v>
      </c>
      <c r="L223" s="179" t="s">
        <v>38</v>
      </c>
      <c r="M223" s="248" t="s">
        <v>148</v>
      </c>
      <c r="N223" s="245"/>
      <c r="O223" s="246"/>
      <c r="P223" s="185"/>
      <c r="Q223" s="166" t="str">
        <f t="shared" si="35"/>
        <v/>
      </c>
      <c r="R223" s="167" t="str">
        <f t="shared" si="36"/>
        <v/>
      </c>
      <c r="S223" s="167">
        <v>3.125E-2</v>
      </c>
      <c r="T223" s="167">
        <f t="shared" si="37"/>
        <v>0</v>
      </c>
      <c r="U223" s="168"/>
      <c r="V223" s="162"/>
      <c r="W223" s="176"/>
      <c r="X223" s="176"/>
      <c r="Y223" s="247"/>
      <c r="Z223" s="247"/>
      <c r="AA223" s="247"/>
      <c r="AB223" s="187" t="str">
        <f t="shared" si="38"/>
        <v>Mgr M. Bydłosz</v>
      </c>
      <c r="AC223" s="187">
        <f t="shared" si="39"/>
        <v>5</v>
      </c>
    </row>
    <row r="224" spans="1:29" s="174" customFormat="1" ht="15.75" x14ac:dyDescent="0.2">
      <c r="A224" s="162">
        <f t="shared" si="45"/>
        <v>13</v>
      </c>
      <c r="B224" s="163" t="s">
        <v>20</v>
      </c>
      <c r="C224" s="175">
        <f>C223</f>
        <v>44212</v>
      </c>
      <c r="D224" s="184"/>
      <c r="E224" s="166" t="str">
        <f t="shared" si="32"/>
        <v/>
      </c>
      <c r="F224" s="167" t="str">
        <f t="shared" si="33"/>
        <v/>
      </c>
      <c r="G224" s="167">
        <v>3.125E-2</v>
      </c>
      <c r="H224" s="167">
        <f t="shared" si="34"/>
        <v>0</v>
      </c>
      <c r="I224" s="168"/>
      <c r="J224" s="169"/>
      <c r="K224" s="170"/>
      <c r="L224" s="171"/>
      <c r="M224" s="248"/>
      <c r="N224" s="245"/>
      <c r="O224" s="246"/>
      <c r="P224" s="185"/>
      <c r="Q224" s="166" t="str">
        <f t="shared" si="35"/>
        <v/>
      </c>
      <c r="R224" s="167" t="str">
        <f t="shared" si="36"/>
        <v/>
      </c>
      <c r="S224" s="167">
        <v>3.125E-2</v>
      </c>
      <c r="T224" s="167">
        <f t="shared" si="37"/>
        <v>0</v>
      </c>
      <c r="U224" s="168"/>
      <c r="V224" s="162"/>
      <c r="W224" s="176"/>
      <c r="X224" s="176"/>
      <c r="Y224" s="247"/>
      <c r="Z224" s="247"/>
      <c r="AA224" s="247"/>
      <c r="AB224" s="187" t="str">
        <f t="shared" si="38"/>
        <v/>
      </c>
      <c r="AC224" s="187">
        <f t="shared" si="39"/>
        <v>0</v>
      </c>
    </row>
    <row r="225" spans="1:29" s="174" customFormat="1" ht="15.75" x14ac:dyDescent="0.2">
      <c r="A225" s="162">
        <f t="shared" si="45"/>
        <v>13</v>
      </c>
      <c r="B225" s="163" t="s">
        <v>20</v>
      </c>
      <c r="C225" s="175">
        <f>C224</f>
        <v>44212</v>
      </c>
      <c r="D225" s="185"/>
      <c r="E225" s="166" t="str">
        <f t="shared" si="32"/>
        <v/>
      </c>
      <c r="F225" s="167" t="str">
        <f t="shared" si="33"/>
        <v/>
      </c>
      <c r="G225" s="167">
        <v>3.125E-2</v>
      </c>
      <c r="H225" s="167">
        <f t="shared" si="34"/>
        <v>0</v>
      </c>
      <c r="I225" s="168"/>
      <c r="J225" s="169"/>
      <c r="K225" s="170"/>
      <c r="L225" s="171"/>
      <c r="M225" s="247"/>
      <c r="N225" s="247"/>
      <c r="O225" s="247"/>
      <c r="P225" s="185"/>
      <c r="Q225" s="166" t="str">
        <f t="shared" si="35"/>
        <v/>
      </c>
      <c r="R225" s="167" t="str">
        <f t="shared" si="36"/>
        <v/>
      </c>
      <c r="S225" s="167">
        <v>3.125E-2</v>
      </c>
      <c r="T225" s="167">
        <f t="shared" si="37"/>
        <v>0</v>
      </c>
      <c r="U225" s="168"/>
      <c r="V225" s="162"/>
      <c r="W225" s="176"/>
      <c r="X225" s="176"/>
      <c r="Y225" s="247"/>
      <c r="Z225" s="247"/>
      <c r="AA225" s="247"/>
      <c r="AB225" s="187" t="str">
        <f t="shared" si="38"/>
        <v/>
      </c>
      <c r="AC225" s="187">
        <f t="shared" si="39"/>
        <v>0</v>
      </c>
    </row>
    <row r="226" spans="1:29" s="174" customFormat="1" ht="15.75" x14ac:dyDescent="0.2">
      <c r="A226" s="162">
        <f t="shared" si="45"/>
        <v>13</v>
      </c>
      <c r="B226" s="163" t="s">
        <v>21</v>
      </c>
      <c r="C226" s="175">
        <f>C225+1</f>
        <v>44213</v>
      </c>
      <c r="D226" s="165">
        <v>0.33333333333333331</v>
      </c>
      <c r="E226" s="166" t="str">
        <f>IF(I226&lt;&gt;0,"-","")</f>
        <v>-</v>
      </c>
      <c r="F226" s="167">
        <f>IF(I226&lt;&gt;0,D226+H226,"")</f>
        <v>0.39583333333333331</v>
      </c>
      <c r="G226" s="167">
        <v>3.125E-2</v>
      </c>
      <c r="H226" s="167">
        <f>G226*I226</f>
        <v>6.25E-2</v>
      </c>
      <c r="I226" s="168">
        <v>2</v>
      </c>
      <c r="J226" s="169"/>
      <c r="K226" s="170" t="s">
        <v>65</v>
      </c>
      <c r="L226" s="178" t="s">
        <v>64</v>
      </c>
      <c r="M226" s="248"/>
      <c r="N226" s="245"/>
      <c r="O226" s="246"/>
      <c r="P226" s="184"/>
      <c r="Q226" s="166" t="str">
        <f t="shared" si="35"/>
        <v/>
      </c>
      <c r="R226" s="167" t="str">
        <f t="shared" si="36"/>
        <v/>
      </c>
      <c r="S226" s="167">
        <v>3.125E-2</v>
      </c>
      <c r="T226" s="167">
        <f t="shared" si="37"/>
        <v>0</v>
      </c>
      <c r="U226" s="168"/>
      <c r="V226" s="162"/>
      <c r="W226" s="172"/>
      <c r="X226" s="176"/>
      <c r="Y226" s="247"/>
      <c r="Z226" s="247"/>
      <c r="AA226" s="247"/>
      <c r="AB226" s="187" t="str">
        <f t="shared" si="38"/>
        <v>Lektor</v>
      </c>
      <c r="AC226" s="187">
        <f t="shared" si="39"/>
        <v>2</v>
      </c>
    </row>
    <row r="227" spans="1:29" s="174" customFormat="1" ht="22.5" x14ac:dyDescent="0.2">
      <c r="A227" s="162">
        <f t="shared" si="45"/>
        <v>13</v>
      </c>
      <c r="B227" s="163" t="s">
        <v>21</v>
      </c>
      <c r="C227" s="175">
        <f>C226</f>
        <v>44213</v>
      </c>
      <c r="D227" s="165">
        <v>0.41666666666666669</v>
      </c>
      <c r="E227" s="166" t="str">
        <f>IF(I227&lt;&gt;0,"-","")</f>
        <v>-</v>
      </c>
      <c r="F227" s="167">
        <f>IF(I227&lt;&gt;0,D227+H227,"")</f>
        <v>0.51041666666666674</v>
      </c>
      <c r="G227" s="167">
        <v>3.125E-2</v>
      </c>
      <c r="H227" s="167">
        <f>G227*I227</f>
        <v>9.375E-2</v>
      </c>
      <c r="I227" s="168">
        <v>3</v>
      </c>
      <c r="J227" s="169"/>
      <c r="K227" s="180" t="s">
        <v>34</v>
      </c>
      <c r="L227" s="179" t="s">
        <v>116</v>
      </c>
      <c r="M227" s="248" t="s">
        <v>143</v>
      </c>
      <c r="N227" s="245"/>
      <c r="O227" s="246"/>
      <c r="P227" s="184"/>
      <c r="Q227" s="166" t="str">
        <f t="shared" si="35"/>
        <v/>
      </c>
      <c r="R227" s="167" t="str">
        <f t="shared" si="36"/>
        <v/>
      </c>
      <c r="S227" s="167">
        <v>3.125E-2</v>
      </c>
      <c r="T227" s="167">
        <f t="shared" si="37"/>
        <v>0</v>
      </c>
      <c r="U227" s="168"/>
      <c r="V227" s="162"/>
      <c r="W227" s="172"/>
      <c r="X227" s="172"/>
      <c r="Y227" s="247"/>
      <c r="Z227" s="247"/>
      <c r="AA227" s="247"/>
      <c r="AB227" s="187" t="str">
        <f t="shared" si="38"/>
        <v>prof. dr hab. Cz. Nowak</v>
      </c>
      <c r="AC227" s="187">
        <f t="shared" si="39"/>
        <v>3</v>
      </c>
    </row>
    <row r="228" spans="1:29" s="174" customFormat="1" ht="22.5" x14ac:dyDescent="0.2">
      <c r="A228" s="162">
        <f t="shared" si="45"/>
        <v>13</v>
      </c>
      <c r="B228" s="163" t="s">
        <v>21</v>
      </c>
      <c r="C228" s="175">
        <f>C227</f>
        <v>44213</v>
      </c>
      <c r="D228" s="165">
        <v>0.5625</v>
      </c>
      <c r="E228" s="166" t="str">
        <f>IF(I228&lt;&gt;0,"-","")</f>
        <v>-</v>
      </c>
      <c r="F228" s="167">
        <f>IF(I228&lt;&gt;0,D228+H228,"")</f>
        <v>0.6875</v>
      </c>
      <c r="G228" s="167">
        <v>3.125E-2</v>
      </c>
      <c r="H228" s="167">
        <f>G228*I228</f>
        <v>0.125</v>
      </c>
      <c r="I228" s="168">
        <v>4</v>
      </c>
      <c r="J228" s="169"/>
      <c r="K228" s="180" t="s">
        <v>39</v>
      </c>
      <c r="L228" s="179" t="s">
        <v>116</v>
      </c>
      <c r="M228" s="247" t="s">
        <v>143</v>
      </c>
      <c r="N228" s="247"/>
      <c r="O228" s="247"/>
      <c r="P228" s="185"/>
      <c r="Q228" s="166" t="str">
        <f t="shared" si="35"/>
        <v/>
      </c>
      <c r="R228" s="167" t="str">
        <f t="shared" si="36"/>
        <v/>
      </c>
      <c r="S228" s="167">
        <v>3.125E-2</v>
      </c>
      <c r="T228" s="167">
        <f t="shared" si="37"/>
        <v>0</v>
      </c>
      <c r="U228" s="168"/>
      <c r="V228" s="162"/>
      <c r="W228" s="176"/>
      <c r="X228" s="176"/>
      <c r="Y228" s="247"/>
      <c r="Z228" s="247"/>
      <c r="AA228" s="247"/>
      <c r="AB228" s="187" t="str">
        <f t="shared" si="38"/>
        <v>prof. dr hab. Cz. Nowak</v>
      </c>
      <c r="AC228" s="187">
        <f t="shared" si="39"/>
        <v>4</v>
      </c>
    </row>
    <row r="229" spans="1:29" s="174" customFormat="1" ht="15.75" x14ac:dyDescent="0.2">
      <c r="A229" s="162">
        <f t="shared" si="45"/>
        <v>13</v>
      </c>
      <c r="B229" s="163" t="s">
        <v>21</v>
      </c>
      <c r="C229" s="175">
        <f>C228</f>
        <v>44213</v>
      </c>
      <c r="D229" s="185"/>
      <c r="E229" s="166" t="str">
        <f t="shared" si="32"/>
        <v/>
      </c>
      <c r="F229" s="167" t="str">
        <f t="shared" si="33"/>
        <v/>
      </c>
      <c r="G229" s="167">
        <v>3.125E-2</v>
      </c>
      <c r="H229" s="167">
        <f t="shared" si="34"/>
        <v>0</v>
      </c>
      <c r="I229" s="168"/>
      <c r="J229" s="169"/>
      <c r="K229" s="170"/>
      <c r="L229" s="171"/>
      <c r="M229" s="247"/>
      <c r="N229" s="247"/>
      <c r="O229" s="247"/>
      <c r="P229" s="185"/>
      <c r="Q229" s="166" t="str">
        <f t="shared" si="35"/>
        <v/>
      </c>
      <c r="R229" s="167" t="str">
        <f t="shared" si="36"/>
        <v/>
      </c>
      <c r="S229" s="167">
        <v>3.125E-2</v>
      </c>
      <c r="T229" s="167">
        <f t="shared" si="37"/>
        <v>0</v>
      </c>
      <c r="U229" s="168"/>
      <c r="V229" s="162"/>
      <c r="W229" s="176"/>
      <c r="X229" s="176"/>
      <c r="Y229" s="247"/>
      <c r="Z229" s="247"/>
      <c r="AA229" s="247"/>
      <c r="AB229" s="187" t="str">
        <f t="shared" si="38"/>
        <v/>
      </c>
      <c r="AC229" s="187">
        <f t="shared" si="39"/>
        <v>0</v>
      </c>
    </row>
    <row r="230" spans="1:29" s="174" customFormat="1" ht="15.75" x14ac:dyDescent="0.2">
      <c r="A230" s="162">
        <f t="shared" si="45"/>
        <v>13</v>
      </c>
      <c r="B230" s="163" t="s">
        <v>50</v>
      </c>
      <c r="C230" s="175">
        <f>C229</f>
        <v>44213</v>
      </c>
      <c r="D230" s="184"/>
      <c r="E230" s="166" t="str">
        <f t="shared" si="32"/>
        <v/>
      </c>
      <c r="F230" s="167" t="str">
        <f t="shared" si="33"/>
        <v/>
      </c>
      <c r="G230" s="167">
        <v>3.125E-2</v>
      </c>
      <c r="H230" s="167">
        <f t="shared" si="34"/>
        <v>0</v>
      </c>
      <c r="I230" s="168"/>
      <c r="J230" s="169"/>
      <c r="K230" s="170"/>
      <c r="L230" s="183"/>
      <c r="M230" s="247"/>
      <c r="N230" s="247"/>
      <c r="O230" s="247"/>
      <c r="P230" s="184"/>
      <c r="Q230" s="166" t="str">
        <f t="shared" si="35"/>
        <v/>
      </c>
      <c r="R230" s="167" t="str">
        <f t="shared" si="36"/>
        <v/>
      </c>
      <c r="S230" s="167">
        <v>3.125E-2</v>
      </c>
      <c r="T230" s="167">
        <f t="shared" si="37"/>
        <v>0</v>
      </c>
      <c r="U230" s="168"/>
      <c r="V230" s="162"/>
      <c r="W230" s="172"/>
      <c r="X230" s="176"/>
      <c r="Y230" s="247"/>
      <c r="Z230" s="247"/>
      <c r="AA230" s="247"/>
      <c r="AB230" s="187" t="str">
        <f t="shared" si="38"/>
        <v/>
      </c>
      <c r="AC230" s="187">
        <f t="shared" si="39"/>
        <v>0</v>
      </c>
    </row>
    <row r="231" spans="1:29" s="174" customFormat="1" ht="15.75" x14ac:dyDescent="0.2">
      <c r="A231" s="162">
        <v>14</v>
      </c>
      <c r="B231" s="163" t="s">
        <v>19</v>
      </c>
      <c r="C231" s="164">
        <f>C216+7</f>
        <v>44218</v>
      </c>
      <c r="D231" s="165">
        <v>0.6875</v>
      </c>
      <c r="E231" s="166" t="str">
        <f>IF(I231&lt;&gt;0,"-","")</f>
        <v>-</v>
      </c>
      <c r="F231" s="167">
        <f>IF(I231&lt;&gt;0,D231+H231,"")</f>
        <v>0.78125</v>
      </c>
      <c r="G231" s="167">
        <v>3.125E-2</v>
      </c>
      <c r="H231" s="167">
        <f>G231*I231</f>
        <v>9.375E-2</v>
      </c>
      <c r="I231" s="168">
        <v>3</v>
      </c>
      <c r="J231" s="169"/>
      <c r="K231" s="180" t="s">
        <v>27</v>
      </c>
      <c r="L231" s="179" t="s">
        <v>28</v>
      </c>
      <c r="M231" s="248" t="s">
        <v>143</v>
      </c>
      <c r="N231" s="245"/>
      <c r="O231" s="246"/>
      <c r="P231" s="184"/>
      <c r="Q231" s="166" t="str">
        <f t="shared" si="35"/>
        <v/>
      </c>
      <c r="R231" s="167" t="str">
        <f t="shared" si="36"/>
        <v/>
      </c>
      <c r="S231" s="167">
        <v>3.125E-2</v>
      </c>
      <c r="T231" s="167">
        <f t="shared" si="37"/>
        <v>0</v>
      </c>
      <c r="U231" s="168"/>
      <c r="V231" s="162"/>
      <c r="W231" s="172"/>
      <c r="X231" s="172"/>
      <c r="Y231" s="247"/>
      <c r="Z231" s="247"/>
      <c r="AA231" s="247"/>
      <c r="AB231" s="187" t="str">
        <f t="shared" si="38"/>
        <v>dr B. Puzio-Wacławik</v>
      </c>
      <c r="AC231" s="187">
        <f t="shared" si="39"/>
        <v>3</v>
      </c>
    </row>
    <row r="232" spans="1:29" s="174" customFormat="1" ht="15.75" x14ac:dyDescent="0.2">
      <c r="A232" s="162">
        <f t="shared" ref="A232:A244" si="46">A231</f>
        <v>14</v>
      </c>
      <c r="B232" s="163" t="s">
        <v>19</v>
      </c>
      <c r="C232" s="175">
        <f>C231</f>
        <v>44218</v>
      </c>
      <c r="D232" s="165">
        <v>0.79166666666666663</v>
      </c>
      <c r="E232" s="166" t="str">
        <f>IF(I232&lt;&gt;0,"-","")</f>
        <v>-</v>
      </c>
      <c r="F232" s="167">
        <f>IF(I232&lt;&gt;0,D232+H232,"")</f>
        <v>0.85416666666666663</v>
      </c>
      <c r="G232" s="167">
        <v>3.125E-2</v>
      </c>
      <c r="H232" s="167">
        <f>G232*I232</f>
        <v>6.25E-2</v>
      </c>
      <c r="I232" s="168">
        <v>2</v>
      </c>
      <c r="J232" s="169"/>
      <c r="K232" s="170" t="s">
        <v>31</v>
      </c>
      <c r="L232" s="179" t="s">
        <v>28</v>
      </c>
      <c r="M232" s="247" t="s">
        <v>143</v>
      </c>
      <c r="N232" s="247"/>
      <c r="O232" s="247"/>
      <c r="P232" s="185"/>
      <c r="Q232" s="166" t="str">
        <f t="shared" si="35"/>
        <v/>
      </c>
      <c r="R232" s="167" t="str">
        <f t="shared" si="36"/>
        <v/>
      </c>
      <c r="S232" s="167">
        <v>3.125E-2</v>
      </c>
      <c r="T232" s="167">
        <f t="shared" si="37"/>
        <v>0</v>
      </c>
      <c r="U232" s="168"/>
      <c r="V232" s="162"/>
      <c r="W232" s="176"/>
      <c r="X232" s="176"/>
      <c r="Y232" s="247"/>
      <c r="Z232" s="247"/>
      <c r="AA232" s="247"/>
      <c r="AB232" s="187" t="str">
        <f t="shared" si="38"/>
        <v>dr B. Puzio-Wacławik</v>
      </c>
      <c r="AC232" s="187">
        <f t="shared" si="39"/>
        <v>2</v>
      </c>
    </row>
    <row r="233" spans="1:29" s="174" customFormat="1" ht="15.75" x14ac:dyDescent="0.2">
      <c r="A233" s="162">
        <f t="shared" si="46"/>
        <v>14</v>
      </c>
      <c r="B233" s="163" t="s">
        <v>19</v>
      </c>
      <c r="C233" s="175">
        <f>C232</f>
        <v>44218</v>
      </c>
      <c r="D233" s="185"/>
      <c r="E233" s="166" t="str">
        <f t="shared" si="32"/>
        <v/>
      </c>
      <c r="F233" s="167" t="str">
        <f t="shared" si="33"/>
        <v/>
      </c>
      <c r="G233" s="167">
        <v>3.125E-2</v>
      </c>
      <c r="H233" s="167">
        <f t="shared" si="34"/>
        <v>0</v>
      </c>
      <c r="I233" s="168"/>
      <c r="J233" s="169"/>
      <c r="K233" s="170"/>
      <c r="L233" s="171"/>
      <c r="M233" s="247"/>
      <c r="N233" s="247"/>
      <c r="O233" s="247"/>
      <c r="P233" s="185"/>
      <c r="Q233" s="166" t="str">
        <f t="shared" si="35"/>
        <v/>
      </c>
      <c r="R233" s="167" t="str">
        <f t="shared" si="36"/>
        <v/>
      </c>
      <c r="S233" s="167">
        <v>3.125E-2</v>
      </c>
      <c r="T233" s="167">
        <f t="shared" si="37"/>
        <v>0</v>
      </c>
      <c r="U233" s="168"/>
      <c r="V233" s="162"/>
      <c r="W233" s="176"/>
      <c r="X233" s="176"/>
      <c r="Y233" s="247"/>
      <c r="Z233" s="247"/>
      <c r="AA233" s="247"/>
      <c r="AB233" s="187" t="str">
        <f t="shared" si="38"/>
        <v/>
      </c>
      <c r="AC233" s="187">
        <f t="shared" si="39"/>
        <v>0</v>
      </c>
    </row>
    <row r="234" spans="1:29" s="174" customFormat="1" ht="15.75" x14ac:dyDescent="0.2">
      <c r="A234" s="162">
        <f t="shared" si="46"/>
        <v>14</v>
      </c>
      <c r="B234" s="163" t="s">
        <v>19</v>
      </c>
      <c r="C234" s="175">
        <f>C233</f>
        <v>44218</v>
      </c>
      <c r="D234" s="185"/>
      <c r="E234" s="166" t="str">
        <f t="shared" si="32"/>
        <v/>
      </c>
      <c r="F234" s="167" t="str">
        <f t="shared" si="33"/>
        <v/>
      </c>
      <c r="G234" s="167">
        <v>3.125E-2</v>
      </c>
      <c r="H234" s="167">
        <f t="shared" si="34"/>
        <v>0</v>
      </c>
      <c r="I234" s="168"/>
      <c r="J234" s="169"/>
      <c r="K234" s="170"/>
      <c r="L234" s="171"/>
      <c r="M234" s="247"/>
      <c r="N234" s="247"/>
      <c r="O234" s="247"/>
      <c r="P234" s="185"/>
      <c r="Q234" s="166" t="str">
        <f t="shared" si="35"/>
        <v/>
      </c>
      <c r="R234" s="167" t="str">
        <f t="shared" si="36"/>
        <v/>
      </c>
      <c r="S234" s="167">
        <v>3.125E-2</v>
      </c>
      <c r="T234" s="167">
        <f t="shared" si="37"/>
        <v>0</v>
      </c>
      <c r="U234" s="168"/>
      <c r="V234" s="162"/>
      <c r="W234" s="176"/>
      <c r="X234" s="176"/>
      <c r="Y234" s="247"/>
      <c r="Z234" s="247"/>
      <c r="AA234" s="247"/>
      <c r="AB234" s="187" t="str">
        <f t="shared" si="38"/>
        <v/>
      </c>
      <c r="AC234" s="187">
        <f t="shared" si="39"/>
        <v>0</v>
      </c>
    </row>
    <row r="235" spans="1:29" s="174" customFormat="1" ht="15.75" x14ac:dyDescent="0.2">
      <c r="A235" s="162">
        <f t="shared" si="46"/>
        <v>14</v>
      </c>
      <c r="B235" s="163" t="s">
        <v>19</v>
      </c>
      <c r="C235" s="175">
        <f>C234</f>
        <v>44218</v>
      </c>
      <c r="D235" s="185"/>
      <c r="E235" s="166" t="str">
        <f t="shared" si="32"/>
        <v/>
      </c>
      <c r="F235" s="167" t="str">
        <f t="shared" si="33"/>
        <v/>
      </c>
      <c r="G235" s="167">
        <v>3.125E-2</v>
      </c>
      <c r="H235" s="167">
        <f t="shared" si="34"/>
        <v>0</v>
      </c>
      <c r="I235" s="168"/>
      <c r="J235" s="169"/>
      <c r="K235" s="170"/>
      <c r="L235" s="171"/>
      <c r="M235" s="247"/>
      <c r="N235" s="247"/>
      <c r="O235" s="247"/>
      <c r="P235" s="185"/>
      <c r="Q235" s="166" t="str">
        <f t="shared" si="35"/>
        <v/>
      </c>
      <c r="R235" s="167" t="str">
        <f t="shared" si="36"/>
        <v/>
      </c>
      <c r="S235" s="167">
        <v>3.125E-2</v>
      </c>
      <c r="T235" s="167">
        <f t="shared" si="37"/>
        <v>0</v>
      </c>
      <c r="U235" s="168"/>
      <c r="V235" s="162"/>
      <c r="W235" s="176"/>
      <c r="X235" s="176"/>
      <c r="Y235" s="247"/>
      <c r="Z235" s="247"/>
      <c r="AA235" s="247"/>
      <c r="AB235" s="187" t="str">
        <f t="shared" si="38"/>
        <v/>
      </c>
      <c r="AC235" s="187">
        <f t="shared" si="39"/>
        <v>0</v>
      </c>
    </row>
    <row r="236" spans="1:29" s="174" customFormat="1" ht="22.5" x14ac:dyDescent="0.2">
      <c r="A236" s="162">
        <f t="shared" si="46"/>
        <v>14</v>
      </c>
      <c r="B236" s="163" t="s">
        <v>20</v>
      </c>
      <c r="C236" s="175">
        <f>C235+1</f>
        <v>44219</v>
      </c>
      <c r="D236" s="165">
        <v>0.33333333333333331</v>
      </c>
      <c r="E236" s="166" t="str">
        <f t="shared" si="32"/>
        <v>-</v>
      </c>
      <c r="F236" s="167">
        <f t="shared" si="33"/>
        <v>0.45833333333333331</v>
      </c>
      <c r="G236" s="167">
        <v>3.125E-2</v>
      </c>
      <c r="H236" s="167">
        <f t="shared" si="34"/>
        <v>0.125</v>
      </c>
      <c r="I236" s="168">
        <v>4</v>
      </c>
      <c r="J236" s="169"/>
      <c r="K236" s="180" t="s">
        <v>40</v>
      </c>
      <c r="L236" s="179" t="s">
        <v>140</v>
      </c>
      <c r="M236" s="248" t="s">
        <v>146</v>
      </c>
      <c r="N236" s="245"/>
      <c r="O236" s="246"/>
      <c r="P236" s="184"/>
      <c r="Q236" s="166" t="str">
        <f t="shared" si="35"/>
        <v/>
      </c>
      <c r="R236" s="167" t="str">
        <f t="shared" si="36"/>
        <v/>
      </c>
      <c r="S236" s="167">
        <v>3.125E-2</v>
      </c>
      <c r="T236" s="167">
        <f t="shared" si="37"/>
        <v>0</v>
      </c>
      <c r="U236" s="168"/>
      <c r="V236" s="162"/>
      <c r="W236" s="172"/>
      <c r="X236" s="172"/>
      <c r="Y236" s="247"/>
      <c r="Z236" s="247"/>
      <c r="AA236" s="247"/>
      <c r="AB236" s="187" t="str">
        <f t="shared" si="38"/>
        <v>Mgr inż. B. Partyńska</v>
      </c>
      <c r="AC236" s="187">
        <f t="shared" si="39"/>
        <v>4</v>
      </c>
    </row>
    <row r="237" spans="1:29" s="174" customFormat="1" ht="22.5" x14ac:dyDescent="0.2">
      <c r="A237" s="162">
        <f t="shared" si="46"/>
        <v>14</v>
      </c>
      <c r="B237" s="163" t="s">
        <v>20</v>
      </c>
      <c r="C237" s="175">
        <f>C236</f>
        <v>44219</v>
      </c>
      <c r="D237" s="165">
        <v>0.46875</v>
      </c>
      <c r="E237" s="166" t="str">
        <f t="shared" si="32"/>
        <v>-</v>
      </c>
      <c r="F237" s="167">
        <f t="shared" si="33"/>
        <v>0.53125</v>
      </c>
      <c r="G237" s="167">
        <v>3.125E-2</v>
      </c>
      <c r="H237" s="167">
        <f t="shared" si="34"/>
        <v>6.25E-2</v>
      </c>
      <c r="I237" s="168">
        <v>2</v>
      </c>
      <c r="J237" s="169"/>
      <c r="K237" s="180" t="s">
        <v>35</v>
      </c>
      <c r="L237" s="179" t="s">
        <v>140</v>
      </c>
      <c r="M237" s="248" t="s">
        <v>146</v>
      </c>
      <c r="N237" s="245"/>
      <c r="O237" s="246"/>
      <c r="P237" s="184"/>
      <c r="Q237" s="166" t="str">
        <f t="shared" si="35"/>
        <v/>
      </c>
      <c r="R237" s="167" t="str">
        <f t="shared" si="36"/>
        <v/>
      </c>
      <c r="S237" s="167">
        <v>3.125E-2</v>
      </c>
      <c r="T237" s="167">
        <f t="shared" si="37"/>
        <v>0</v>
      </c>
      <c r="U237" s="168"/>
      <c r="V237" s="162"/>
      <c r="W237" s="172"/>
      <c r="X237" s="172"/>
      <c r="Y237" s="247"/>
      <c r="Z237" s="247"/>
      <c r="AA237" s="247"/>
      <c r="AB237" s="187" t="str">
        <f t="shared" si="38"/>
        <v>Mgr inż. B. Partyńska</v>
      </c>
      <c r="AC237" s="187">
        <f t="shared" si="39"/>
        <v>2</v>
      </c>
    </row>
    <row r="238" spans="1:29" s="174" customFormat="1" ht="22.5" x14ac:dyDescent="0.2">
      <c r="A238" s="162">
        <f t="shared" si="46"/>
        <v>14</v>
      </c>
      <c r="B238" s="163" t="s">
        <v>20</v>
      </c>
      <c r="C238" s="175">
        <f>C237</f>
        <v>44219</v>
      </c>
      <c r="D238" s="165">
        <v>0.54166666666666663</v>
      </c>
      <c r="E238" s="166" t="str">
        <f t="shared" si="32"/>
        <v>-</v>
      </c>
      <c r="F238" s="167">
        <f t="shared" si="33"/>
        <v>0.63541666666666663</v>
      </c>
      <c r="G238" s="167">
        <v>3.125E-2</v>
      </c>
      <c r="H238" s="167">
        <f t="shared" si="34"/>
        <v>9.375E-2</v>
      </c>
      <c r="I238" s="168">
        <v>3</v>
      </c>
      <c r="J238" s="169"/>
      <c r="K238" s="170" t="s">
        <v>66</v>
      </c>
      <c r="L238" s="179" t="s">
        <v>73</v>
      </c>
      <c r="M238" s="248" t="s">
        <v>146</v>
      </c>
      <c r="N238" s="245"/>
      <c r="O238" s="246"/>
      <c r="P238" s="185"/>
      <c r="Q238" s="166" t="str">
        <f t="shared" si="35"/>
        <v/>
      </c>
      <c r="R238" s="167" t="str">
        <f t="shared" si="36"/>
        <v/>
      </c>
      <c r="S238" s="167">
        <v>3.125E-2</v>
      </c>
      <c r="T238" s="167">
        <f t="shared" si="37"/>
        <v>0</v>
      </c>
      <c r="U238" s="168"/>
      <c r="V238" s="162"/>
      <c r="W238" s="176"/>
      <c r="X238" s="176"/>
      <c r="Y238" s="247"/>
      <c r="Z238" s="247"/>
      <c r="AA238" s="247"/>
      <c r="AB238" s="187" t="str">
        <f t="shared" si="38"/>
        <v>dr D. Koptiew</v>
      </c>
      <c r="AC238" s="187">
        <f t="shared" si="39"/>
        <v>3</v>
      </c>
    </row>
    <row r="239" spans="1:29" s="174" customFormat="1" ht="15.75" x14ac:dyDescent="0.2">
      <c r="A239" s="162">
        <f t="shared" si="46"/>
        <v>14</v>
      </c>
      <c r="B239" s="163" t="s">
        <v>20</v>
      </c>
      <c r="C239" s="175">
        <f>C238</f>
        <v>44219</v>
      </c>
      <c r="D239" s="184"/>
      <c r="E239" s="166" t="str">
        <f t="shared" si="32"/>
        <v/>
      </c>
      <c r="F239" s="167" t="str">
        <f t="shared" si="33"/>
        <v/>
      </c>
      <c r="G239" s="167">
        <v>3.125E-2</v>
      </c>
      <c r="H239" s="167">
        <f t="shared" si="34"/>
        <v>0</v>
      </c>
      <c r="I239" s="168"/>
      <c r="J239" s="169"/>
      <c r="K239" s="177"/>
      <c r="L239" s="171"/>
      <c r="M239" s="248"/>
      <c r="N239" s="245"/>
      <c r="O239" s="246"/>
      <c r="P239" s="185"/>
      <c r="Q239" s="166" t="str">
        <f t="shared" si="35"/>
        <v/>
      </c>
      <c r="R239" s="167" t="str">
        <f t="shared" si="36"/>
        <v/>
      </c>
      <c r="S239" s="167">
        <v>3.125E-2</v>
      </c>
      <c r="T239" s="167">
        <f t="shared" si="37"/>
        <v>0</v>
      </c>
      <c r="U239" s="168"/>
      <c r="V239" s="162"/>
      <c r="W239" s="176"/>
      <c r="X239" s="176"/>
      <c r="Y239" s="247"/>
      <c r="Z239" s="247"/>
      <c r="AA239" s="247"/>
      <c r="AB239" s="187" t="str">
        <f t="shared" si="38"/>
        <v/>
      </c>
      <c r="AC239" s="187">
        <f t="shared" si="39"/>
        <v>0</v>
      </c>
    </row>
    <row r="240" spans="1:29" s="174" customFormat="1" ht="15.75" x14ac:dyDescent="0.2">
      <c r="A240" s="162">
        <f t="shared" si="46"/>
        <v>14</v>
      </c>
      <c r="B240" s="163" t="s">
        <v>20</v>
      </c>
      <c r="C240" s="175">
        <f>C239</f>
        <v>44219</v>
      </c>
      <c r="D240" s="185"/>
      <c r="E240" s="166" t="str">
        <f t="shared" si="32"/>
        <v/>
      </c>
      <c r="F240" s="167" t="str">
        <f t="shared" si="33"/>
        <v/>
      </c>
      <c r="G240" s="167">
        <v>3.125E-2</v>
      </c>
      <c r="H240" s="167">
        <f t="shared" si="34"/>
        <v>0</v>
      </c>
      <c r="I240" s="168"/>
      <c r="J240" s="169"/>
      <c r="K240" s="170"/>
      <c r="L240" s="171"/>
      <c r="M240" s="247"/>
      <c r="N240" s="247"/>
      <c r="O240" s="247"/>
      <c r="P240" s="185"/>
      <c r="Q240" s="166" t="str">
        <f t="shared" si="35"/>
        <v/>
      </c>
      <c r="R240" s="167" t="str">
        <f t="shared" si="36"/>
        <v/>
      </c>
      <c r="S240" s="167">
        <v>3.125E-2</v>
      </c>
      <c r="T240" s="167">
        <f t="shared" si="37"/>
        <v>0</v>
      </c>
      <c r="U240" s="168"/>
      <c r="V240" s="162"/>
      <c r="W240" s="176"/>
      <c r="X240" s="176"/>
      <c r="Y240" s="247"/>
      <c r="Z240" s="247"/>
      <c r="AA240" s="247"/>
      <c r="AB240" s="187" t="str">
        <f t="shared" si="38"/>
        <v/>
      </c>
      <c r="AC240" s="187">
        <f t="shared" si="39"/>
        <v>0</v>
      </c>
    </row>
    <row r="241" spans="1:29" s="174" customFormat="1" ht="15.75" x14ac:dyDescent="0.2">
      <c r="A241" s="162">
        <f t="shared" si="46"/>
        <v>14</v>
      </c>
      <c r="B241" s="163" t="s">
        <v>21</v>
      </c>
      <c r="C241" s="175">
        <f>C240+1</f>
        <v>44220</v>
      </c>
      <c r="D241" s="165">
        <v>0.33333333333333331</v>
      </c>
      <c r="E241" s="166" t="str">
        <f>IF(I241&lt;&gt;0,"-","")</f>
        <v>-</v>
      </c>
      <c r="F241" s="167">
        <f>IF(I241&lt;&gt;0,D241+H241,"")</f>
        <v>0.39583333333333331</v>
      </c>
      <c r="G241" s="167">
        <v>3.125E-2</v>
      </c>
      <c r="H241" s="167">
        <f>G241*I241</f>
        <v>6.25E-2</v>
      </c>
      <c r="I241" s="168">
        <v>2</v>
      </c>
      <c r="J241" s="169"/>
      <c r="K241" s="170" t="s">
        <v>65</v>
      </c>
      <c r="L241" s="178" t="s">
        <v>64</v>
      </c>
      <c r="M241" s="248"/>
      <c r="N241" s="245"/>
      <c r="O241" s="246"/>
      <c r="P241" s="184"/>
      <c r="Q241" s="166" t="str">
        <f t="shared" si="35"/>
        <v/>
      </c>
      <c r="R241" s="167" t="str">
        <f t="shared" si="36"/>
        <v/>
      </c>
      <c r="S241" s="167">
        <v>3.125E-2</v>
      </c>
      <c r="T241" s="167">
        <f t="shared" si="37"/>
        <v>0</v>
      </c>
      <c r="U241" s="168"/>
      <c r="V241" s="162"/>
      <c r="W241" s="172"/>
      <c r="X241" s="172"/>
      <c r="Y241" s="247"/>
      <c r="Z241" s="247"/>
      <c r="AA241" s="247"/>
      <c r="AB241" s="187" t="str">
        <f t="shared" si="38"/>
        <v>Lektor</v>
      </c>
      <c r="AC241" s="187">
        <f t="shared" si="39"/>
        <v>2</v>
      </c>
    </row>
    <row r="242" spans="1:29" s="174" customFormat="1" ht="22.5" x14ac:dyDescent="0.2">
      <c r="A242" s="162">
        <f t="shared" si="46"/>
        <v>14</v>
      </c>
      <c r="B242" s="163" t="s">
        <v>21</v>
      </c>
      <c r="C242" s="175">
        <f>C241</f>
        <v>44220</v>
      </c>
      <c r="D242" s="165">
        <v>0.40625</v>
      </c>
      <c r="E242" s="166" t="str">
        <f>IF(I242&lt;&gt;0,"-","")</f>
        <v>-</v>
      </c>
      <c r="F242" s="167">
        <f>IF(I242&lt;&gt;0,D242+H242,"")</f>
        <v>0.5</v>
      </c>
      <c r="G242" s="167">
        <v>3.125E-2</v>
      </c>
      <c r="H242" s="167">
        <f>G242*I242</f>
        <v>9.375E-2</v>
      </c>
      <c r="I242" s="168">
        <v>3</v>
      </c>
      <c r="J242" s="169"/>
      <c r="K242" s="180" t="s">
        <v>35</v>
      </c>
      <c r="L242" s="179" t="s">
        <v>140</v>
      </c>
      <c r="M242" s="248" t="s">
        <v>145</v>
      </c>
      <c r="N242" s="245"/>
      <c r="O242" s="246"/>
      <c r="P242" s="184"/>
      <c r="Q242" s="166" t="str">
        <f t="shared" si="35"/>
        <v/>
      </c>
      <c r="R242" s="167" t="str">
        <f t="shared" si="36"/>
        <v/>
      </c>
      <c r="S242" s="167">
        <v>3.125E-2</v>
      </c>
      <c r="T242" s="167">
        <f t="shared" si="37"/>
        <v>0</v>
      </c>
      <c r="U242" s="168"/>
      <c r="V242" s="162"/>
      <c r="W242" s="172"/>
      <c r="X242" s="172"/>
      <c r="Y242" s="247"/>
      <c r="Z242" s="247"/>
      <c r="AA242" s="247"/>
      <c r="AB242" s="187" t="str">
        <f t="shared" si="38"/>
        <v>Mgr inż. B. Partyńska</v>
      </c>
      <c r="AC242" s="187">
        <f t="shared" si="39"/>
        <v>3</v>
      </c>
    </row>
    <row r="243" spans="1:29" s="174" customFormat="1" ht="22.5" x14ac:dyDescent="0.2">
      <c r="A243" s="162">
        <f t="shared" si="46"/>
        <v>14</v>
      </c>
      <c r="B243" s="163" t="s">
        <v>21</v>
      </c>
      <c r="C243" s="175">
        <f>C242</f>
        <v>44220</v>
      </c>
      <c r="D243" s="165">
        <v>0.51041666666666663</v>
      </c>
      <c r="E243" s="166" t="str">
        <f>IF(I243&lt;&gt;0,"-","")</f>
        <v>-</v>
      </c>
      <c r="F243" s="167">
        <f>IF(I243&lt;&gt;0,D243+H243,"")</f>
        <v>0.57291666666666663</v>
      </c>
      <c r="G243" s="167">
        <v>3.125E-2</v>
      </c>
      <c r="H243" s="167">
        <f>G243*I243</f>
        <v>6.25E-2</v>
      </c>
      <c r="I243" s="168">
        <v>2</v>
      </c>
      <c r="J243" s="169"/>
      <c r="K243" s="170" t="s">
        <v>67</v>
      </c>
      <c r="L243" s="179" t="s">
        <v>73</v>
      </c>
      <c r="M243" s="248" t="s">
        <v>145</v>
      </c>
      <c r="N243" s="245"/>
      <c r="O243" s="246"/>
      <c r="P243" s="185"/>
      <c r="Q243" s="166" t="str">
        <f t="shared" ref="Q243:Q275" si="47">IF(U243&lt;&gt;0,"-","")</f>
        <v/>
      </c>
      <c r="R243" s="167" t="str">
        <f t="shared" ref="R243:R275" si="48">IF(U243&lt;&gt;0,P243+T243,"")</f>
        <v/>
      </c>
      <c r="S243" s="167">
        <v>3.125E-2</v>
      </c>
      <c r="T243" s="167">
        <f t="shared" ref="T243:T275" si="49">S243*U243</f>
        <v>0</v>
      </c>
      <c r="U243" s="168"/>
      <c r="V243" s="162"/>
      <c r="W243" s="176"/>
      <c r="X243" s="176"/>
      <c r="Y243" s="247"/>
      <c r="Z243" s="247"/>
      <c r="AA243" s="247"/>
      <c r="AB243" s="187" t="str">
        <f t="shared" ref="AB243:AB275" si="50">L243&amp;X243</f>
        <v>dr D. Koptiew</v>
      </c>
      <c r="AC243" s="187">
        <f t="shared" ref="AC243:AC275" si="51">I243+U243</f>
        <v>2</v>
      </c>
    </row>
    <row r="244" spans="1:29" s="174" customFormat="1" ht="22.5" x14ac:dyDescent="0.2">
      <c r="A244" s="162">
        <f t="shared" si="46"/>
        <v>14</v>
      </c>
      <c r="B244" s="163" t="s">
        <v>21</v>
      </c>
      <c r="C244" s="175">
        <f>C243</f>
        <v>44220</v>
      </c>
      <c r="D244" s="165">
        <v>0.58333333333333337</v>
      </c>
      <c r="E244" s="166" t="str">
        <f>IF(I244&lt;&gt;0,"-","")</f>
        <v>-</v>
      </c>
      <c r="F244" s="167">
        <f>IF(I244&lt;&gt;0,D244+H244,"")</f>
        <v>0.67708333333333337</v>
      </c>
      <c r="G244" s="167">
        <v>3.125E-2</v>
      </c>
      <c r="H244" s="167">
        <f>G244*I244</f>
        <v>9.375E-2</v>
      </c>
      <c r="I244" s="168">
        <v>3</v>
      </c>
      <c r="J244" s="169"/>
      <c r="K244" s="170" t="s">
        <v>66</v>
      </c>
      <c r="L244" s="179" t="s">
        <v>73</v>
      </c>
      <c r="M244" s="247" t="s">
        <v>145</v>
      </c>
      <c r="N244" s="247"/>
      <c r="O244" s="247"/>
      <c r="P244" s="185"/>
      <c r="Q244" s="166" t="str">
        <f t="shared" si="47"/>
        <v/>
      </c>
      <c r="R244" s="167" t="str">
        <f t="shared" si="48"/>
        <v/>
      </c>
      <c r="S244" s="167">
        <v>3.125E-2</v>
      </c>
      <c r="T244" s="167">
        <f t="shared" si="49"/>
        <v>0</v>
      </c>
      <c r="U244" s="168"/>
      <c r="V244" s="162"/>
      <c r="W244" s="176"/>
      <c r="X244" s="176"/>
      <c r="Y244" s="247"/>
      <c r="Z244" s="247"/>
      <c r="AA244" s="247"/>
      <c r="AB244" s="187" t="str">
        <f t="shared" si="50"/>
        <v>dr D. Koptiew</v>
      </c>
      <c r="AC244" s="187">
        <f t="shared" si="51"/>
        <v>3</v>
      </c>
    </row>
    <row r="245" spans="1:29" s="174" customFormat="1" ht="15.75" x14ac:dyDescent="0.2">
      <c r="A245" s="162">
        <v>15</v>
      </c>
      <c r="B245" s="163" t="s">
        <v>19</v>
      </c>
      <c r="C245" s="164">
        <f>C231+7</f>
        <v>44225</v>
      </c>
      <c r="D245" s="184"/>
      <c r="E245" s="166" t="str">
        <f t="shared" ref="E245:E275" si="52">IF(I245&lt;&gt;0,"-","")</f>
        <v/>
      </c>
      <c r="F245" s="167" t="str">
        <f t="shared" ref="F245:F275" si="53">IF(I245&lt;&gt;0,D245+H245,"")</f>
        <v/>
      </c>
      <c r="G245" s="167">
        <v>3.125E-2</v>
      </c>
      <c r="H245" s="167">
        <f t="shared" ref="H245:H275" si="54">G245*I245</f>
        <v>0</v>
      </c>
      <c r="I245" s="168"/>
      <c r="J245" s="169"/>
      <c r="K245" s="170"/>
      <c r="L245" s="183"/>
      <c r="M245" s="247"/>
      <c r="N245" s="247"/>
      <c r="O245" s="247"/>
      <c r="P245" s="184"/>
      <c r="Q245" s="166" t="str">
        <f t="shared" si="47"/>
        <v/>
      </c>
      <c r="R245" s="167" t="str">
        <f t="shared" si="48"/>
        <v/>
      </c>
      <c r="S245" s="167">
        <v>3.125E-2</v>
      </c>
      <c r="T245" s="167">
        <f t="shared" si="49"/>
        <v>0</v>
      </c>
      <c r="U245" s="168"/>
      <c r="V245" s="162"/>
      <c r="W245" s="172"/>
      <c r="X245" s="176"/>
      <c r="Y245" s="247"/>
      <c r="Z245" s="247"/>
      <c r="AA245" s="247"/>
      <c r="AB245" s="187" t="str">
        <f t="shared" si="50"/>
        <v/>
      </c>
      <c r="AC245" s="187">
        <f t="shared" si="51"/>
        <v>0</v>
      </c>
    </row>
    <row r="246" spans="1:29" s="174" customFormat="1" ht="15.75" x14ac:dyDescent="0.2">
      <c r="A246" s="162">
        <v>15</v>
      </c>
      <c r="B246" s="163" t="s">
        <v>19</v>
      </c>
      <c r="C246" s="175">
        <f>C245</f>
        <v>44225</v>
      </c>
      <c r="D246" s="184"/>
      <c r="E246" s="166" t="str">
        <f t="shared" si="52"/>
        <v/>
      </c>
      <c r="F246" s="167" t="str">
        <f t="shared" si="53"/>
        <v/>
      </c>
      <c r="G246" s="167">
        <v>3.125E-2</v>
      </c>
      <c r="H246" s="167">
        <f t="shared" si="54"/>
        <v>0</v>
      </c>
      <c r="I246" s="168"/>
      <c r="J246" s="169"/>
      <c r="K246" s="170"/>
      <c r="L246" s="171"/>
      <c r="M246" s="247"/>
      <c r="N246" s="247"/>
      <c r="O246" s="247"/>
      <c r="P246" s="185"/>
      <c r="Q246" s="166" t="str">
        <f t="shared" si="47"/>
        <v/>
      </c>
      <c r="R246" s="167" t="str">
        <f t="shared" si="48"/>
        <v/>
      </c>
      <c r="S246" s="167">
        <v>3.125E-2</v>
      </c>
      <c r="T246" s="167">
        <f t="shared" si="49"/>
        <v>0</v>
      </c>
      <c r="U246" s="168"/>
      <c r="V246" s="162"/>
      <c r="W246" s="176"/>
      <c r="X246" s="176"/>
      <c r="Y246" s="247"/>
      <c r="Z246" s="247"/>
      <c r="AA246" s="247"/>
      <c r="AB246" s="187" t="str">
        <f t="shared" si="50"/>
        <v/>
      </c>
      <c r="AC246" s="187">
        <f t="shared" si="51"/>
        <v>0</v>
      </c>
    </row>
    <row r="247" spans="1:29" s="174" customFormat="1" ht="15.75" x14ac:dyDescent="0.2">
      <c r="A247" s="162">
        <v>15</v>
      </c>
      <c r="B247" s="163" t="s">
        <v>19</v>
      </c>
      <c r="C247" s="175">
        <f>C246</f>
        <v>44225</v>
      </c>
      <c r="D247" s="185"/>
      <c r="E247" s="166" t="str">
        <f t="shared" si="52"/>
        <v/>
      </c>
      <c r="F247" s="167" t="str">
        <f t="shared" si="53"/>
        <v/>
      </c>
      <c r="G247" s="167">
        <v>3.125E-2</v>
      </c>
      <c r="H247" s="167">
        <f t="shared" si="54"/>
        <v>0</v>
      </c>
      <c r="I247" s="168"/>
      <c r="J247" s="169"/>
      <c r="K247" s="170"/>
      <c r="L247" s="171"/>
      <c r="M247" s="247"/>
      <c r="N247" s="247"/>
      <c r="O247" s="247"/>
      <c r="P247" s="185"/>
      <c r="Q247" s="166" t="str">
        <f t="shared" si="47"/>
        <v/>
      </c>
      <c r="R247" s="167" t="str">
        <f t="shared" si="48"/>
        <v/>
      </c>
      <c r="S247" s="167">
        <v>3.125E-2</v>
      </c>
      <c r="T247" s="167">
        <f t="shared" si="49"/>
        <v>0</v>
      </c>
      <c r="U247" s="168"/>
      <c r="V247" s="162"/>
      <c r="W247" s="176"/>
      <c r="X247" s="176"/>
      <c r="Y247" s="247"/>
      <c r="Z247" s="247"/>
      <c r="AA247" s="247"/>
      <c r="AB247" s="187" t="str">
        <f t="shared" si="50"/>
        <v/>
      </c>
      <c r="AC247" s="187">
        <f t="shared" si="51"/>
        <v>0</v>
      </c>
    </row>
    <row r="248" spans="1:29" s="174" customFormat="1" ht="15.75" x14ac:dyDescent="0.2">
      <c r="A248" s="162">
        <v>15</v>
      </c>
      <c r="B248" s="163" t="s">
        <v>19</v>
      </c>
      <c r="C248" s="175">
        <f>C247</f>
        <v>44225</v>
      </c>
      <c r="D248" s="185"/>
      <c r="E248" s="166" t="str">
        <f t="shared" si="52"/>
        <v/>
      </c>
      <c r="F248" s="167" t="str">
        <f t="shared" si="53"/>
        <v/>
      </c>
      <c r="G248" s="167">
        <v>3.125E-2</v>
      </c>
      <c r="H248" s="167">
        <f t="shared" si="54"/>
        <v>0</v>
      </c>
      <c r="I248" s="168"/>
      <c r="J248" s="169"/>
      <c r="K248" s="170"/>
      <c r="L248" s="171"/>
      <c r="M248" s="247"/>
      <c r="N248" s="247"/>
      <c r="O248" s="247"/>
      <c r="P248" s="185"/>
      <c r="Q248" s="166" t="str">
        <f t="shared" si="47"/>
        <v/>
      </c>
      <c r="R248" s="167" t="str">
        <f t="shared" si="48"/>
        <v/>
      </c>
      <c r="S248" s="167">
        <v>3.125E-2</v>
      </c>
      <c r="T248" s="167">
        <f t="shared" si="49"/>
        <v>0</v>
      </c>
      <c r="U248" s="168"/>
      <c r="V248" s="162"/>
      <c r="W248" s="176"/>
      <c r="X248" s="176"/>
      <c r="Y248" s="247"/>
      <c r="Z248" s="247"/>
      <c r="AA248" s="247"/>
      <c r="AB248" s="187" t="str">
        <f t="shared" si="50"/>
        <v/>
      </c>
      <c r="AC248" s="187">
        <f t="shared" si="51"/>
        <v>0</v>
      </c>
    </row>
    <row r="249" spans="1:29" s="174" customFormat="1" ht="15.75" x14ac:dyDescent="0.2">
      <c r="A249" s="162">
        <v>15</v>
      </c>
      <c r="B249" s="163" t="s">
        <v>19</v>
      </c>
      <c r="C249" s="175">
        <f>C248</f>
        <v>44225</v>
      </c>
      <c r="D249" s="185"/>
      <c r="E249" s="166" t="str">
        <f t="shared" si="52"/>
        <v/>
      </c>
      <c r="F249" s="167" t="str">
        <f t="shared" si="53"/>
        <v/>
      </c>
      <c r="G249" s="167">
        <v>3.125E-2</v>
      </c>
      <c r="H249" s="167">
        <f t="shared" si="54"/>
        <v>0</v>
      </c>
      <c r="I249" s="168"/>
      <c r="J249" s="169"/>
      <c r="K249" s="170"/>
      <c r="L249" s="171"/>
      <c r="M249" s="247"/>
      <c r="N249" s="247"/>
      <c r="O249" s="247"/>
      <c r="P249" s="185"/>
      <c r="Q249" s="166" t="str">
        <f t="shared" si="47"/>
        <v/>
      </c>
      <c r="R249" s="167" t="str">
        <f t="shared" si="48"/>
        <v/>
      </c>
      <c r="S249" s="167">
        <v>3.125E-2</v>
      </c>
      <c r="T249" s="167">
        <f t="shared" si="49"/>
        <v>0</v>
      </c>
      <c r="U249" s="168"/>
      <c r="V249" s="162"/>
      <c r="W249" s="176"/>
      <c r="X249" s="176"/>
      <c r="Y249" s="247"/>
      <c r="Z249" s="247"/>
      <c r="AA249" s="247"/>
      <c r="AB249" s="187" t="str">
        <f t="shared" si="50"/>
        <v/>
      </c>
      <c r="AC249" s="187">
        <f t="shared" si="51"/>
        <v>0</v>
      </c>
    </row>
    <row r="250" spans="1:29" s="174" customFormat="1" ht="15.75" x14ac:dyDescent="0.2">
      <c r="A250" s="162">
        <v>15</v>
      </c>
      <c r="B250" s="163" t="s">
        <v>20</v>
      </c>
      <c r="C250" s="175">
        <f>C249+1</f>
        <v>44226</v>
      </c>
      <c r="D250" s="185"/>
      <c r="E250" s="166" t="str">
        <f t="shared" si="52"/>
        <v/>
      </c>
      <c r="F250" s="167" t="str">
        <f t="shared" si="53"/>
        <v/>
      </c>
      <c r="G250" s="167">
        <v>3.125E-2</v>
      </c>
      <c r="H250" s="167">
        <f t="shared" si="54"/>
        <v>0</v>
      </c>
      <c r="I250" s="168"/>
      <c r="J250" s="169"/>
      <c r="K250" s="170"/>
      <c r="L250" s="171"/>
      <c r="M250" s="247"/>
      <c r="N250" s="247"/>
      <c r="O250" s="247"/>
      <c r="P250" s="165">
        <v>0.40625</v>
      </c>
      <c r="Q250" s="166" t="str">
        <f>IF(U250&lt;&gt;0,"-","")</f>
        <v>-</v>
      </c>
      <c r="R250" s="167">
        <f>IF(U250&lt;&gt;0,P250+T250,"")</f>
        <v>0.5625</v>
      </c>
      <c r="S250" s="167">
        <v>3.125E-2</v>
      </c>
      <c r="T250" s="167">
        <f>S250*U250</f>
        <v>0.15625</v>
      </c>
      <c r="U250" s="168">
        <v>5</v>
      </c>
      <c r="V250" s="162"/>
      <c r="W250" s="170" t="s">
        <v>63</v>
      </c>
      <c r="X250" s="179" t="s">
        <v>38</v>
      </c>
      <c r="Y250" s="247" t="s">
        <v>148</v>
      </c>
      <c r="Z250" s="247"/>
      <c r="AA250" s="247"/>
      <c r="AB250" s="187" t="str">
        <f t="shared" si="50"/>
        <v>Mgr M. Bydłosz</v>
      </c>
      <c r="AC250" s="187">
        <f t="shared" si="51"/>
        <v>5</v>
      </c>
    </row>
    <row r="251" spans="1:29" s="174" customFormat="1" ht="15.75" x14ac:dyDescent="0.2">
      <c r="A251" s="162">
        <v>15</v>
      </c>
      <c r="B251" s="163" t="s">
        <v>20</v>
      </c>
      <c r="C251" s="175">
        <f>C250</f>
        <v>44226</v>
      </c>
      <c r="D251" s="184"/>
      <c r="E251" s="166" t="str">
        <f t="shared" si="52"/>
        <v/>
      </c>
      <c r="F251" s="167" t="str">
        <f t="shared" si="53"/>
        <v/>
      </c>
      <c r="G251" s="167">
        <v>3.125E-2</v>
      </c>
      <c r="H251" s="167">
        <f t="shared" si="54"/>
        <v>0</v>
      </c>
      <c r="I251" s="168"/>
      <c r="J251" s="169"/>
      <c r="K251" s="170"/>
      <c r="L251" s="171"/>
      <c r="M251" s="247"/>
      <c r="N251" s="247"/>
      <c r="O251" s="247"/>
      <c r="P251" s="184"/>
      <c r="Q251" s="166" t="str">
        <f t="shared" si="47"/>
        <v/>
      </c>
      <c r="R251" s="167" t="str">
        <f t="shared" si="48"/>
        <v/>
      </c>
      <c r="S251" s="167">
        <v>3.125E-2</v>
      </c>
      <c r="T251" s="167">
        <f t="shared" si="49"/>
        <v>0</v>
      </c>
      <c r="U251" s="168"/>
      <c r="V251" s="162"/>
      <c r="W251" s="172"/>
      <c r="X251" s="172"/>
      <c r="Y251" s="247"/>
      <c r="Z251" s="247"/>
      <c r="AA251" s="247"/>
      <c r="AB251" s="187" t="str">
        <f t="shared" si="50"/>
        <v/>
      </c>
      <c r="AC251" s="187">
        <f t="shared" si="51"/>
        <v>0</v>
      </c>
    </row>
    <row r="252" spans="1:29" s="174" customFormat="1" ht="15.75" x14ac:dyDescent="0.2">
      <c r="A252" s="162">
        <v>15</v>
      </c>
      <c r="B252" s="163" t="s">
        <v>20</v>
      </c>
      <c r="C252" s="175">
        <f>C251</f>
        <v>44226</v>
      </c>
      <c r="D252" s="184"/>
      <c r="E252" s="166" t="str">
        <f t="shared" si="52"/>
        <v/>
      </c>
      <c r="F252" s="167" t="str">
        <f t="shared" si="53"/>
        <v/>
      </c>
      <c r="G252" s="167">
        <v>3.125E-2</v>
      </c>
      <c r="H252" s="167">
        <f t="shared" si="54"/>
        <v>0</v>
      </c>
      <c r="I252" s="168"/>
      <c r="J252" s="169"/>
      <c r="K252" s="170"/>
      <c r="L252" s="171"/>
      <c r="M252" s="247"/>
      <c r="N252" s="247"/>
      <c r="O252" s="247"/>
      <c r="P252" s="184"/>
      <c r="Q252" s="166" t="str">
        <f t="shared" si="47"/>
        <v/>
      </c>
      <c r="R252" s="167" t="str">
        <f t="shared" si="48"/>
        <v/>
      </c>
      <c r="S252" s="167">
        <v>3.125E-2</v>
      </c>
      <c r="T252" s="167">
        <f t="shared" si="49"/>
        <v>0</v>
      </c>
      <c r="U252" s="168"/>
      <c r="V252" s="162"/>
      <c r="W252" s="172"/>
      <c r="X252" s="172"/>
      <c r="Y252" s="247"/>
      <c r="Z252" s="247"/>
      <c r="AA252" s="247"/>
      <c r="AB252" s="187" t="str">
        <f t="shared" si="50"/>
        <v/>
      </c>
      <c r="AC252" s="187">
        <f t="shared" si="51"/>
        <v>0</v>
      </c>
    </row>
    <row r="253" spans="1:29" s="174" customFormat="1" ht="15.75" x14ac:dyDescent="0.2">
      <c r="A253" s="162">
        <v>15</v>
      </c>
      <c r="B253" s="163" t="s">
        <v>20</v>
      </c>
      <c r="C253" s="175">
        <f>C252</f>
        <v>44226</v>
      </c>
      <c r="D253" s="184"/>
      <c r="E253" s="166" t="str">
        <f t="shared" si="52"/>
        <v/>
      </c>
      <c r="F253" s="167" t="str">
        <f t="shared" si="53"/>
        <v/>
      </c>
      <c r="G253" s="167">
        <v>3.125E-2</v>
      </c>
      <c r="H253" s="167">
        <f t="shared" si="54"/>
        <v>0</v>
      </c>
      <c r="I253" s="168"/>
      <c r="J253" s="169"/>
      <c r="K253" s="170"/>
      <c r="L253" s="171"/>
      <c r="M253" s="247"/>
      <c r="N253" s="247"/>
      <c r="O253" s="247"/>
      <c r="P253" s="185"/>
      <c r="Q253" s="166" t="str">
        <f t="shared" si="47"/>
        <v/>
      </c>
      <c r="R253" s="167" t="str">
        <f t="shared" si="48"/>
        <v/>
      </c>
      <c r="S253" s="167">
        <v>3.125E-2</v>
      </c>
      <c r="T253" s="167">
        <f t="shared" si="49"/>
        <v>0</v>
      </c>
      <c r="U253" s="168"/>
      <c r="V253" s="162"/>
      <c r="W253" s="176"/>
      <c r="X253" s="176"/>
      <c r="Y253" s="247"/>
      <c r="Z253" s="247"/>
      <c r="AA253" s="247"/>
      <c r="AB253" s="187" t="str">
        <f t="shared" si="50"/>
        <v/>
      </c>
      <c r="AC253" s="187">
        <f t="shared" si="51"/>
        <v>0</v>
      </c>
    </row>
    <row r="254" spans="1:29" s="174" customFormat="1" ht="15.75" x14ac:dyDescent="0.2">
      <c r="A254" s="162">
        <v>15</v>
      </c>
      <c r="B254" s="163" t="s">
        <v>20</v>
      </c>
      <c r="C254" s="175">
        <f>C253</f>
        <v>44226</v>
      </c>
      <c r="D254" s="185"/>
      <c r="E254" s="166" t="str">
        <f t="shared" si="52"/>
        <v/>
      </c>
      <c r="F254" s="167" t="str">
        <f t="shared" si="53"/>
        <v/>
      </c>
      <c r="G254" s="167">
        <v>3.125E-2</v>
      </c>
      <c r="H254" s="167">
        <f t="shared" si="54"/>
        <v>0</v>
      </c>
      <c r="I254" s="168"/>
      <c r="J254" s="169"/>
      <c r="K254" s="170"/>
      <c r="L254" s="171"/>
      <c r="M254" s="247"/>
      <c r="N254" s="247"/>
      <c r="O254" s="247"/>
      <c r="P254" s="185"/>
      <c r="Q254" s="166" t="str">
        <f t="shared" si="47"/>
        <v/>
      </c>
      <c r="R254" s="167" t="str">
        <f t="shared" si="48"/>
        <v/>
      </c>
      <c r="S254" s="167">
        <v>3.125E-2</v>
      </c>
      <c r="T254" s="167">
        <f t="shared" si="49"/>
        <v>0</v>
      </c>
      <c r="U254" s="168"/>
      <c r="V254" s="162"/>
      <c r="W254" s="176"/>
      <c r="X254" s="176"/>
      <c r="Y254" s="247"/>
      <c r="Z254" s="247"/>
      <c r="AA254" s="247"/>
      <c r="AB254" s="187" t="str">
        <f t="shared" si="50"/>
        <v/>
      </c>
      <c r="AC254" s="187">
        <f t="shared" si="51"/>
        <v>0</v>
      </c>
    </row>
    <row r="255" spans="1:29" s="174" customFormat="1" ht="15.75" x14ac:dyDescent="0.2">
      <c r="A255" s="162">
        <v>15</v>
      </c>
      <c r="B255" s="163" t="s">
        <v>21</v>
      </c>
      <c r="C255" s="175">
        <f>C254+1</f>
        <v>44227</v>
      </c>
      <c r="D255" s="165">
        <v>0.33333333333333331</v>
      </c>
      <c r="E255" s="166" t="str">
        <f>IF(I255&lt;&gt;0,"-","")</f>
        <v>-</v>
      </c>
      <c r="F255" s="167">
        <f>IF(I255&lt;&gt;0,D255+H255,"")</f>
        <v>0.39583333333333331</v>
      </c>
      <c r="G255" s="167">
        <v>3.125E-2</v>
      </c>
      <c r="H255" s="167">
        <f>G255*I255</f>
        <v>6.25E-2</v>
      </c>
      <c r="I255" s="168">
        <v>2</v>
      </c>
      <c r="J255" s="169"/>
      <c r="K255" s="170" t="s">
        <v>65</v>
      </c>
      <c r="L255" s="178" t="s">
        <v>64</v>
      </c>
      <c r="M255" s="247"/>
      <c r="N255" s="247"/>
      <c r="O255" s="247"/>
      <c r="P255" s="185"/>
      <c r="Q255" s="166" t="str">
        <f t="shared" si="47"/>
        <v/>
      </c>
      <c r="R255" s="167" t="str">
        <f t="shared" si="48"/>
        <v/>
      </c>
      <c r="S255" s="167">
        <v>3.125E-2</v>
      </c>
      <c r="T255" s="167">
        <f t="shared" si="49"/>
        <v>0</v>
      </c>
      <c r="U255" s="168"/>
      <c r="V255" s="162"/>
      <c r="W255" s="176"/>
      <c r="X255" s="176"/>
      <c r="Y255" s="247"/>
      <c r="Z255" s="247"/>
      <c r="AA255" s="247"/>
      <c r="AB255" s="187" t="str">
        <f t="shared" si="50"/>
        <v>Lektor</v>
      </c>
      <c r="AC255" s="187">
        <f t="shared" si="51"/>
        <v>2</v>
      </c>
    </row>
    <row r="256" spans="1:29" s="174" customFormat="1" ht="22.5" x14ac:dyDescent="0.2">
      <c r="A256" s="162">
        <v>15</v>
      </c>
      <c r="B256" s="163" t="s">
        <v>21</v>
      </c>
      <c r="C256" s="175">
        <f>C255</f>
        <v>44227</v>
      </c>
      <c r="D256" s="165">
        <v>0.41666666666666669</v>
      </c>
      <c r="E256" s="166" t="str">
        <f>IF(I256&lt;&gt;0,"-","")</f>
        <v>-</v>
      </c>
      <c r="F256" s="167">
        <f>IF(I256&lt;&gt;0,D256+H256,"")</f>
        <v>0.51041666666666674</v>
      </c>
      <c r="G256" s="167">
        <v>3.125E-2</v>
      </c>
      <c r="H256" s="167">
        <f>G256*I256</f>
        <v>9.375E-2</v>
      </c>
      <c r="I256" s="168">
        <v>3</v>
      </c>
      <c r="J256" s="169"/>
      <c r="K256" s="180" t="s">
        <v>34</v>
      </c>
      <c r="L256" s="179" t="s">
        <v>116</v>
      </c>
      <c r="M256" s="248" t="s">
        <v>146</v>
      </c>
      <c r="N256" s="245"/>
      <c r="O256" s="246"/>
      <c r="P256" s="184"/>
      <c r="Q256" s="166" t="str">
        <f t="shared" si="47"/>
        <v/>
      </c>
      <c r="R256" s="167" t="str">
        <f t="shared" si="48"/>
        <v/>
      </c>
      <c r="S256" s="167">
        <v>3.125E-2</v>
      </c>
      <c r="T256" s="167">
        <f t="shared" si="49"/>
        <v>0</v>
      </c>
      <c r="U256" s="168"/>
      <c r="V256" s="162"/>
      <c r="W256" s="172"/>
      <c r="X256" s="172"/>
      <c r="Y256" s="247"/>
      <c r="Z256" s="247"/>
      <c r="AA256" s="247"/>
      <c r="AB256" s="187" t="str">
        <f t="shared" si="50"/>
        <v>prof. dr hab. Cz. Nowak</v>
      </c>
      <c r="AC256" s="187">
        <f t="shared" si="51"/>
        <v>3</v>
      </c>
    </row>
    <row r="257" spans="1:29" s="174" customFormat="1" ht="22.5" x14ac:dyDescent="0.2">
      <c r="A257" s="162">
        <v>15</v>
      </c>
      <c r="B257" s="163" t="s">
        <v>21</v>
      </c>
      <c r="C257" s="175">
        <f>C256</f>
        <v>44227</v>
      </c>
      <c r="D257" s="165">
        <v>0.5625</v>
      </c>
      <c r="E257" s="166" t="str">
        <f>IF(I257&lt;&gt;0,"-","")</f>
        <v>-</v>
      </c>
      <c r="F257" s="167">
        <f>IF(I257&lt;&gt;0,D257+H257,"")</f>
        <v>0.65625</v>
      </c>
      <c r="G257" s="167">
        <v>3.125E-2</v>
      </c>
      <c r="H257" s="167">
        <f>G257*I257</f>
        <v>9.375E-2</v>
      </c>
      <c r="I257" s="168">
        <v>3</v>
      </c>
      <c r="J257" s="169"/>
      <c r="K257" s="180" t="s">
        <v>39</v>
      </c>
      <c r="L257" s="179" t="s">
        <v>116</v>
      </c>
      <c r="M257" s="247" t="s">
        <v>146</v>
      </c>
      <c r="N257" s="247"/>
      <c r="O257" s="247"/>
      <c r="P257" s="184"/>
      <c r="Q257" s="166" t="str">
        <f t="shared" si="47"/>
        <v/>
      </c>
      <c r="R257" s="167" t="str">
        <f t="shared" si="48"/>
        <v/>
      </c>
      <c r="S257" s="167">
        <v>3.125E-2</v>
      </c>
      <c r="T257" s="167">
        <f t="shared" si="49"/>
        <v>0</v>
      </c>
      <c r="U257" s="168"/>
      <c r="V257" s="162"/>
      <c r="W257" s="172"/>
      <c r="X257" s="172"/>
      <c r="Y257" s="247"/>
      <c r="Z257" s="247"/>
      <c r="AA257" s="247"/>
      <c r="AB257" s="187" t="str">
        <f t="shared" si="50"/>
        <v>prof. dr hab. Cz. Nowak</v>
      </c>
      <c r="AC257" s="187">
        <f t="shared" si="51"/>
        <v>3</v>
      </c>
    </row>
    <row r="258" spans="1:29" s="174" customFormat="1" ht="15.75" x14ac:dyDescent="0.2">
      <c r="A258" s="162">
        <v>15</v>
      </c>
      <c r="B258" s="163" t="s">
        <v>21</v>
      </c>
      <c r="C258" s="175">
        <f>C257</f>
        <v>44227</v>
      </c>
      <c r="D258" s="185"/>
      <c r="E258" s="166" t="str">
        <f t="shared" si="52"/>
        <v/>
      </c>
      <c r="F258" s="167" t="str">
        <f t="shared" si="53"/>
        <v/>
      </c>
      <c r="G258" s="167">
        <v>3.125E-2</v>
      </c>
      <c r="H258" s="167">
        <f t="shared" si="54"/>
        <v>0</v>
      </c>
      <c r="I258" s="168"/>
      <c r="J258" s="169"/>
      <c r="K258" s="170"/>
      <c r="L258" s="171"/>
      <c r="M258" s="247"/>
      <c r="N258" s="247"/>
      <c r="O258" s="247"/>
      <c r="P258" s="185"/>
      <c r="Q258" s="166" t="str">
        <f t="shared" si="47"/>
        <v/>
      </c>
      <c r="R258" s="167" t="str">
        <f t="shared" si="48"/>
        <v/>
      </c>
      <c r="S258" s="167">
        <v>3.125E-2</v>
      </c>
      <c r="T258" s="167">
        <f t="shared" si="49"/>
        <v>0</v>
      </c>
      <c r="U258" s="168"/>
      <c r="V258" s="162"/>
      <c r="W258" s="176"/>
      <c r="X258" s="176"/>
      <c r="Y258" s="247"/>
      <c r="Z258" s="247"/>
      <c r="AA258" s="247"/>
      <c r="AB258" s="187" t="str">
        <f t="shared" si="50"/>
        <v/>
      </c>
      <c r="AC258" s="187">
        <f t="shared" si="51"/>
        <v>0</v>
      </c>
    </row>
    <row r="259" spans="1:29" ht="15.75" x14ac:dyDescent="0.2">
      <c r="A259" s="67"/>
      <c r="B259" s="68"/>
      <c r="C259" s="69"/>
      <c r="D259" s="19"/>
      <c r="E259" s="22" t="str">
        <f t="shared" si="52"/>
        <v/>
      </c>
      <c r="F259" s="23" t="str">
        <f t="shared" si="53"/>
        <v/>
      </c>
      <c r="G259" s="23">
        <v>3.125E-2</v>
      </c>
      <c r="H259" s="23">
        <f t="shared" si="54"/>
        <v>0</v>
      </c>
      <c r="I259" s="18"/>
      <c r="J259" s="47"/>
      <c r="K259" s="48"/>
      <c r="L259" s="39"/>
      <c r="M259" s="250"/>
      <c r="N259" s="250"/>
      <c r="O259" s="250"/>
      <c r="P259" s="19"/>
      <c r="Q259" s="22" t="str">
        <f t="shared" si="47"/>
        <v/>
      </c>
      <c r="R259" s="23" t="str">
        <f t="shared" si="48"/>
        <v/>
      </c>
      <c r="S259" s="23">
        <v>3.125E-2</v>
      </c>
      <c r="T259" s="23">
        <f t="shared" si="49"/>
        <v>0</v>
      </c>
      <c r="U259" s="18"/>
      <c r="V259" s="10"/>
      <c r="W259" s="8"/>
      <c r="X259" s="8"/>
      <c r="Y259" s="250"/>
      <c r="Z259" s="250"/>
      <c r="AA259" s="250"/>
      <c r="AB259" s="2" t="str">
        <f t="shared" si="50"/>
        <v/>
      </c>
      <c r="AC259" s="2">
        <f t="shared" si="51"/>
        <v>0</v>
      </c>
    </row>
    <row r="260" spans="1:29" ht="15.75" x14ac:dyDescent="0.2">
      <c r="A260" s="67"/>
      <c r="B260" s="68"/>
      <c r="C260" s="69"/>
      <c r="D260" s="19"/>
      <c r="E260" s="22" t="str">
        <f t="shared" si="52"/>
        <v/>
      </c>
      <c r="F260" s="23" t="str">
        <f t="shared" si="53"/>
        <v/>
      </c>
      <c r="G260" s="23">
        <v>3.125E-2</v>
      </c>
      <c r="H260" s="23">
        <f t="shared" si="54"/>
        <v>0</v>
      </c>
      <c r="I260" s="18"/>
      <c r="J260" s="47"/>
      <c r="K260" s="48"/>
      <c r="L260" s="39"/>
      <c r="M260" s="250"/>
      <c r="N260" s="250"/>
      <c r="O260" s="250"/>
      <c r="P260" s="19"/>
      <c r="Q260" s="22" t="str">
        <f t="shared" si="47"/>
        <v/>
      </c>
      <c r="R260" s="23" t="str">
        <f t="shared" si="48"/>
        <v/>
      </c>
      <c r="S260" s="23">
        <v>3.125E-2</v>
      </c>
      <c r="T260" s="23">
        <f t="shared" si="49"/>
        <v>0</v>
      </c>
      <c r="U260" s="18"/>
      <c r="V260" s="10"/>
      <c r="W260" s="8"/>
      <c r="X260" s="8"/>
      <c r="Y260" s="250"/>
      <c r="Z260" s="250"/>
      <c r="AA260" s="250"/>
      <c r="AB260" s="2" t="str">
        <f t="shared" si="50"/>
        <v/>
      </c>
      <c r="AC260" s="2">
        <f t="shared" si="51"/>
        <v>0</v>
      </c>
    </row>
    <row r="261" spans="1:29" ht="15.75" x14ac:dyDescent="0.2">
      <c r="A261" s="10"/>
      <c r="B261" s="62"/>
      <c r="C261" s="33"/>
      <c r="D261" s="24"/>
      <c r="E261" s="22" t="str">
        <f t="shared" si="52"/>
        <v/>
      </c>
      <c r="F261" s="23" t="str">
        <f t="shared" si="53"/>
        <v/>
      </c>
      <c r="G261" s="23">
        <v>3.125E-2</v>
      </c>
      <c r="H261" s="23">
        <f t="shared" si="54"/>
        <v>0</v>
      </c>
      <c r="I261" s="18"/>
      <c r="J261" s="47"/>
      <c r="K261" s="48"/>
      <c r="L261" s="50"/>
      <c r="M261" s="250"/>
      <c r="N261" s="250"/>
      <c r="O261" s="250"/>
      <c r="P261" s="19"/>
      <c r="Q261" s="22" t="str">
        <f t="shared" si="47"/>
        <v/>
      </c>
      <c r="R261" s="23" t="str">
        <f t="shared" si="48"/>
        <v/>
      </c>
      <c r="S261" s="23">
        <v>3.125E-2</v>
      </c>
      <c r="T261" s="23">
        <f t="shared" si="49"/>
        <v>0</v>
      </c>
      <c r="U261" s="18"/>
      <c r="V261" s="10"/>
      <c r="W261" s="8"/>
      <c r="X261" s="8"/>
      <c r="Y261" s="250"/>
      <c r="Z261" s="250"/>
      <c r="AA261" s="250"/>
      <c r="AB261" s="2" t="str">
        <f t="shared" si="50"/>
        <v/>
      </c>
      <c r="AC261" s="2">
        <f t="shared" si="51"/>
        <v>0</v>
      </c>
    </row>
    <row r="262" spans="1:29" ht="15.75" x14ac:dyDescent="0.2">
      <c r="A262" s="10"/>
      <c r="B262" s="62"/>
      <c r="C262" s="34"/>
      <c r="D262" s="24"/>
      <c r="E262" s="22" t="str">
        <f t="shared" si="52"/>
        <v/>
      </c>
      <c r="F262" s="23" t="str">
        <f t="shared" si="53"/>
        <v/>
      </c>
      <c r="G262" s="23">
        <v>3.125E-2</v>
      </c>
      <c r="H262" s="23">
        <f t="shared" si="54"/>
        <v>0</v>
      </c>
      <c r="I262" s="18"/>
      <c r="J262" s="47"/>
      <c r="K262" s="48"/>
      <c r="L262" s="39"/>
      <c r="M262" s="250"/>
      <c r="N262" s="250"/>
      <c r="O262" s="250"/>
      <c r="P262" s="19"/>
      <c r="Q262" s="22" t="str">
        <f t="shared" si="47"/>
        <v/>
      </c>
      <c r="R262" s="23" t="str">
        <f t="shared" si="48"/>
        <v/>
      </c>
      <c r="S262" s="23">
        <v>3.125E-2</v>
      </c>
      <c r="T262" s="23">
        <f t="shared" si="49"/>
        <v>0</v>
      </c>
      <c r="U262" s="18"/>
      <c r="V262" s="10"/>
      <c r="W262" s="8"/>
      <c r="X262" s="8"/>
      <c r="Y262" s="250"/>
      <c r="Z262" s="250"/>
      <c r="AA262" s="250"/>
      <c r="AB262" s="2" t="str">
        <f t="shared" si="50"/>
        <v/>
      </c>
      <c r="AC262" s="2">
        <f t="shared" si="51"/>
        <v>0</v>
      </c>
    </row>
    <row r="263" spans="1:29" ht="15.75" x14ac:dyDescent="0.2">
      <c r="A263" s="10"/>
      <c r="B263" s="62"/>
      <c r="C263" s="34"/>
      <c r="D263" s="19"/>
      <c r="E263" s="22" t="str">
        <f t="shared" si="52"/>
        <v/>
      </c>
      <c r="F263" s="23" t="str">
        <f t="shared" si="53"/>
        <v/>
      </c>
      <c r="G263" s="23">
        <v>3.125E-2</v>
      </c>
      <c r="H263" s="23">
        <f t="shared" si="54"/>
        <v>0</v>
      </c>
      <c r="I263" s="18"/>
      <c r="J263" s="47"/>
      <c r="K263" s="48"/>
      <c r="L263" s="39"/>
      <c r="M263" s="250"/>
      <c r="N263" s="250"/>
      <c r="O263" s="250"/>
      <c r="P263" s="19"/>
      <c r="Q263" s="22" t="str">
        <f t="shared" si="47"/>
        <v/>
      </c>
      <c r="R263" s="23" t="str">
        <f t="shared" si="48"/>
        <v/>
      </c>
      <c r="S263" s="23">
        <v>3.125E-2</v>
      </c>
      <c r="T263" s="23">
        <f t="shared" si="49"/>
        <v>0</v>
      </c>
      <c r="U263" s="18"/>
      <c r="V263" s="10"/>
      <c r="W263" s="8"/>
      <c r="X263" s="8"/>
      <c r="Y263" s="250"/>
      <c r="Z263" s="250"/>
      <c r="AA263" s="250"/>
      <c r="AB263" s="2" t="str">
        <f t="shared" si="50"/>
        <v/>
      </c>
      <c r="AC263" s="2">
        <f t="shared" si="51"/>
        <v>0</v>
      </c>
    </row>
    <row r="264" spans="1:29" ht="15.75" x14ac:dyDescent="0.2">
      <c r="A264" s="10"/>
      <c r="B264" s="62"/>
      <c r="C264" s="34"/>
      <c r="D264" s="19"/>
      <c r="E264" s="22" t="str">
        <f t="shared" si="52"/>
        <v/>
      </c>
      <c r="F264" s="23" t="str">
        <f t="shared" si="53"/>
        <v/>
      </c>
      <c r="G264" s="23">
        <v>3.125E-2</v>
      </c>
      <c r="H264" s="23">
        <f t="shared" si="54"/>
        <v>0</v>
      </c>
      <c r="I264" s="18"/>
      <c r="J264" s="47"/>
      <c r="K264" s="48"/>
      <c r="L264" s="39"/>
      <c r="M264" s="250"/>
      <c r="N264" s="250"/>
      <c r="O264" s="250"/>
      <c r="P264" s="19"/>
      <c r="Q264" s="22" t="str">
        <f t="shared" si="47"/>
        <v/>
      </c>
      <c r="R264" s="23" t="str">
        <f t="shared" si="48"/>
        <v/>
      </c>
      <c r="S264" s="23">
        <v>3.125E-2</v>
      </c>
      <c r="T264" s="23">
        <f t="shared" si="49"/>
        <v>0</v>
      </c>
      <c r="U264" s="18"/>
      <c r="V264" s="10"/>
      <c r="W264" s="8"/>
      <c r="X264" s="8"/>
      <c r="Y264" s="250"/>
      <c r="Z264" s="250"/>
      <c r="AA264" s="250"/>
      <c r="AB264" s="2" t="str">
        <f t="shared" si="50"/>
        <v/>
      </c>
      <c r="AC264" s="2">
        <f t="shared" si="51"/>
        <v>0</v>
      </c>
    </row>
    <row r="265" spans="1:29" ht="15.75" x14ac:dyDescent="0.2">
      <c r="A265" s="10"/>
      <c r="B265" s="62"/>
      <c r="C265" s="34"/>
      <c r="D265" s="19"/>
      <c r="E265" s="22" t="str">
        <f t="shared" si="52"/>
        <v/>
      </c>
      <c r="F265" s="23" t="str">
        <f t="shared" si="53"/>
        <v/>
      </c>
      <c r="G265" s="23">
        <v>3.125E-2</v>
      </c>
      <c r="H265" s="23">
        <f t="shared" si="54"/>
        <v>0</v>
      </c>
      <c r="I265" s="18"/>
      <c r="J265" s="47"/>
      <c r="K265" s="48"/>
      <c r="L265" s="39"/>
      <c r="M265" s="250"/>
      <c r="N265" s="250"/>
      <c r="O265" s="250"/>
      <c r="P265" s="19"/>
      <c r="Q265" s="22" t="str">
        <f t="shared" si="47"/>
        <v/>
      </c>
      <c r="R265" s="23" t="str">
        <f t="shared" si="48"/>
        <v/>
      </c>
      <c r="S265" s="23">
        <v>3.125E-2</v>
      </c>
      <c r="T265" s="23">
        <f t="shared" si="49"/>
        <v>0</v>
      </c>
      <c r="U265" s="18"/>
      <c r="V265" s="10"/>
      <c r="W265" s="8"/>
      <c r="X265" s="8"/>
      <c r="Y265" s="250"/>
      <c r="Z265" s="250"/>
      <c r="AA265" s="250"/>
      <c r="AB265" s="2" t="str">
        <f t="shared" si="50"/>
        <v/>
      </c>
      <c r="AC265" s="2">
        <f t="shared" si="51"/>
        <v>0</v>
      </c>
    </row>
    <row r="266" spans="1:29" ht="15.75" x14ac:dyDescent="0.2">
      <c r="A266" s="10"/>
      <c r="B266" s="62"/>
      <c r="C266" s="34"/>
      <c r="D266" s="24"/>
      <c r="E266" s="22" t="str">
        <f t="shared" si="52"/>
        <v/>
      </c>
      <c r="F266" s="23" t="str">
        <f t="shared" si="53"/>
        <v/>
      </c>
      <c r="G266" s="23">
        <v>3.125E-2</v>
      </c>
      <c r="H266" s="23">
        <f t="shared" si="54"/>
        <v>0</v>
      </c>
      <c r="I266" s="18"/>
      <c r="J266" s="47"/>
      <c r="K266" s="48"/>
      <c r="L266" s="39"/>
      <c r="M266" s="250"/>
      <c r="N266" s="250"/>
      <c r="O266" s="250"/>
      <c r="P266" s="19"/>
      <c r="Q266" s="22" t="str">
        <f t="shared" si="47"/>
        <v/>
      </c>
      <c r="R266" s="23" t="str">
        <f t="shared" si="48"/>
        <v/>
      </c>
      <c r="S266" s="23">
        <v>3.125E-2</v>
      </c>
      <c r="T266" s="23">
        <f t="shared" si="49"/>
        <v>0</v>
      </c>
      <c r="U266" s="18"/>
      <c r="V266" s="10"/>
      <c r="W266" s="8"/>
      <c r="X266" s="8"/>
      <c r="Y266" s="250"/>
      <c r="Z266" s="250"/>
      <c r="AA266" s="250"/>
      <c r="AB266" s="2" t="str">
        <f t="shared" si="50"/>
        <v/>
      </c>
      <c r="AC266" s="2">
        <f t="shared" si="51"/>
        <v>0</v>
      </c>
    </row>
    <row r="267" spans="1:29" ht="15.75" x14ac:dyDescent="0.2">
      <c r="A267" s="10"/>
      <c r="B267" s="62"/>
      <c r="C267" s="34"/>
      <c r="D267" s="24"/>
      <c r="E267" s="22" t="str">
        <f t="shared" si="52"/>
        <v/>
      </c>
      <c r="F267" s="23" t="str">
        <f t="shared" si="53"/>
        <v/>
      </c>
      <c r="G267" s="23">
        <v>3.125E-2</v>
      </c>
      <c r="H267" s="23">
        <f t="shared" si="54"/>
        <v>0</v>
      </c>
      <c r="I267" s="18"/>
      <c r="J267" s="47"/>
      <c r="K267" s="48"/>
      <c r="L267" s="39"/>
      <c r="M267" s="250"/>
      <c r="N267" s="250"/>
      <c r="O267" s="250"/>
      <c r="P267" s="24"/>
      <c r="Q267" s="22" t="str">
        <f t="shared" si="47"/>
        <v/>
      </c>
      <c r="R267" s="23" t="str">
        <f t="shared" si="48"/>
        <v/>
      </c>
      <c r="S267" s="23">
        <v>3.125E-2</v>
      </c>
      <c r="T267" s="23">
        <f t="shared" si="49"/>
        <v>0</v>
      </c>
      <c r="U267" s="18"/>
      <c r="V267" s="10"/>
      <c r="W267" s="5"/>
      <c r="X267" s="5"/>
      <c r="Y267" s="250"/>
      <c r="Z267" s="250"/>
      <c r="AA267" s="250"/>
      <c r="AB267" s="2" t="str">
        <f t="shared" si="50"/>
        <v/>
      </c>
      <c r="AC267" s="2">
        <f t="shared" si="51"/>
        <v>0</v>
      </c>
    </row>
    <row r="268" spans="1:29" ht="15.75" x14ac:dyDescent="0.2">
      <c r="A268" s="10"/>
      <c r="B268" s="62"/>
      <c r="C268" s="34"/>
      <c r="D268" s="24"/>
      <c r="E268" s="22" t="str">
        <f t="shared" si="52"/>
        <v/>
      </c>
      <c r="F268" s="23" t="str">
        <f t="shared" si="53"/>
        <v/>
      </c>
      <c r="G268" s="23">
        <v>3.125E-2</v>
      </c>
      <c r="H268" s="23">
        <f t="shared" si="54"/>
        <v>0</v>
      </c>
      <c r="I268" s="18"/>
      <c r="J268" s="47"/>
      <c r="K268" s="48"/>
      <c r="L268" s="39"/>
      <c r="M268" s="250"/>
      <c r="N268" s="250"/>
      <c r="O268" s="250"/>
      <c r="P268" s="24"/>
      <c r="Q268" s="22" t="str">
        <f t="shared" si="47"/>
        <v/>
      </c>
      <c r="R268" s="23" t="str">
        <f t="shared" si="48"/>
        <v/>
      </c>
      <c r="S268" s="23">
        <v>3.125E-2</v>
      </c>
      <c r="T268" s="23">
        <f t="shared" si="49"/>
        <v>0</v>
      </c>
      <c r="U268" s="18"/>
      <c r="V268" s="10"/>
      <c r="W268" s="5"/>
      <c r="X268" s="5"/>
      <c r="Y268" s="250"/>
      <c r="Z268" s="250"/>
      <c r="AA268" s="250"/>
      <c r="AB268" s="2" t="str">
        <f t="shared" si="50"/>
        <v/>
      </c>
      <c r="AC268" s="2">
        <f t="shared" si="51"/>
        <v>0</v>
      </c>
    </row>
    <row r="269" spans="1:29" ht="15.75" x14ac:dyDescent="0.2">
      <c r="A269" s="10"/>
      <c r="B269" s="62"/>
      <c r="C269" s="34"/>
      <c r="D269" s="24"/>
      <c r="E269" s="22" t="str">
        <f t="shared" si="52"/>
        <v/>
      </c>
      <c r="F269" s="23" t="str">
        <f t="shared" si="53"/>
        <v/>
      </c>
      <c r="G269" s="23">
        <v>3.125E-2</v>
      </c>
      <c r="H269" s="23">
        <f t="shared" si="54"/>
        <v>0</v>
      </c>
      <c r="I269" s="18"/>
      <c r="J269" s="47"/>
      <c r="K269" s="48"/>
      <c r="L269" s="39"/>
      <c r="M269" s="250"/>
      <c r="N269" s="250"/>
      <c r="O269" s="250"/>
      <c r="P269" s="24"/>
      <c r="Q269" s="22" t="str">
        <f t="shared" si="47"/>
        <v/>
      </c>
      <c r="R269" s="23" t="str">
        <f t="shared" si="48"/>
        <v/>
      </c>
      <c r="S269" s="23">
        <v>3.125E-2</v>
      </c>
      <c r="T269" s="23">
        <f t="shared" si="49"/>
        <v>0</v>
      </c>
      <c r="U269" s="18"/>
      <c r="V269" s="10"/>
      <c r="W269" s="5"/>
      <c r="X269" s="5"/>
      <c r="Y269" s="250"/>
      <c r="Z269" s="250"/>
      <c r="AA269" s="250"/>
      <c r="AB269" s="2" t="str">
        <f t="shared" si="50"/>
        <v/>
      </c>
      <c r="AC269" s="2">
        <f t="shared" si="51"/>
        <v>0</v>
      </c>
    </row>
    <row r="270" spans="1:29" ht="15.75" x14ac:dyDescent="0.2">
      <c r="A270" s="10"/>
      <c r="B270" s="62"/>
      <c r="C270" s="34"/>
      <c r="D270" s="19"/>
      <c r="E270" s="22" t="str">
        <f t="shared" si="52"/>
        <v/>
      </c>
      <c r="F270" s="23" t="str">
        <f t="shared" si="53"/>
        <v/>
      </c>
      <c r="G270" s="23">
        <v>3.125E-2</v>
      </c>
      <c r="H270" s="23">
        <f t="shared" si="54"/>
        <v>0</v>
      </c>
      <c r="I270" s="18"/>
      <c r="J270" s="47"/>
      <c r="K270" s="48"/>
      <c r="L270" s="39"/>
      <c r="M270" s="250"/>
      <c r="N270" s="250"/>
      <c r="O270" s="250"/>
      <c r="P270" s="19"/>
      <c r="Q270" s="22" t="str">
        <f t="shared" si="47"/>
        <v/>
      </c>
      <c r="R270" s="23" t="str">
        <f t="shared" si="48"/>
        <v/>
      </c>
      <c r="S270" s="23">
        <v>3.125E-2</v>
      </c>
      <c r="T270" s="23">
        <f t="shared" si="49"/>
        <v>0</v>
      </c>
      <c r="U270" s="18"/>
      <c r="V270" s="10"/>
      <c r="W270" s="8"/>
      <c r="X270" s="8"/>
      <c r="Y270" s="250"/>
      <c r="Z270" s="250"/>
      <c r="AA270" s="250"/>
      <c r="AB270" s="2" t="str">
        <f t="shared" si="50"/>
        <v/>
      </c>
      <c r="AC270" s="2">
        <f t="shared" si="51"/>
        <v>0</v>
      </c>
    </row>
    <row r="271" spans="1:29" ht="15.75" x14ac:dyDescent="0.2">
      <c r="A271" s="10"/>
      <c r="B271" s="62"/>
      <c r="C271" s="34"/>
      <c r="D271" s="24"/>
      <c r="E271" s="22" t="str">
        <f t="shared" si="52"/>
        <v/>
      </c>
      <c r="F271" s="23" t="str">
        <f t="shared" si="53"/>
        <v/>
      </c>
      <c r="G271" s="23">
        <v>3.125E-2</v>
      </c>
      <c r="H271" s="23">
        <f t="shared" si="54"/>
        <v>0</v>
      </c>
      <c r="I271" s="18"/>
      <c r="J271" s="47"/>
      <c r="K271" s="48"/>
      <c r="L271" s="39"/>
      <c r="M271" s="250"/>
      <c r="N271" s="250"/>
      <c r="O271" s="250"/>
      <c r="P271" s="24"/>
      <c r="Q271" s="22" t="str">
        <f t="shared" si="47"/>
        <v/>
      </c>
      <c r="R271" s="23" t="str">
        <f t="shared" si="48"/>
        <v/>
      </c>
      <c r="S271" s="23">
        <v>3.125E-2</v>
      </c>
      <c r="T271" s="23">
        <f t="shared" si="49"/>
        <v>0</v>
      </c>
      <c r="U271" s="18"/>
      <c r="V271" s="10"/>
      <c r="W271" s="5"/>
      <c r="X271" s="5"/>
      <c r="Y271" s="250"/>
      <c r="Z271" s="250"/>
      <c r="AA271" s="250"/>
      <c r="AB271" s="2" t="str">
        <f t="shared" si="50"/>
        <v/>
      </c>
      <c r="AC271" s="2">
        <f t="shared" si="51"/>
        <v>0</v>
      </c>
    </row>
    <row r="272" spans="1:29" ht="15.75" x14ac:dyDescent="0.2">
      <c r="A272" s="10"/>
      <c r="B272" s="62"/>
      <c r="C272" s="34"/>
      <c r="D272" s="19"/>
      <c r="E272" s="22" t="str">
        <f t="shared" si="52"/>
        <v/>
      </c>
      <c r="F272" s="23" t="str">
        <f t="shared" si="53"/>
        <v/>
      </c>
      <c r="G272" s="23">
        <v>3.125E-2</v>
      </c>
      <c r="H272" s="23">
        <f t="shared" si="54"/>
        <v>0</v>
      </c>
      <c r="I272" s="18"/>
      <c r="J272" s="47"/>
      <c r="K272" s="48"/>
      <c r="L272" s="39"/>
      <c r="M272" s="250"/>
      <c r="N272" s="250"/>
      <c r="O272" s="250"/>
      <c r="P272" s="24"/>
      <c r="Q272" s="22" t="str">
        <f t="shared" si="47"/>
        <v/>
      </c>
      <c r="R272" s="23" t="str">
        <f t="shared" si="48"/>
        <v/>
      </c>
      <c r="S272" s="23">
        <v>3.125E-2</v>
      </c>
      <c r="T272" s="23">
        <f t="shared" si="49"/>
        <v>0</v>
      </c>
      <c r="U272" s="18"/>
      <c r="V272" s="10"/>
      <c r="W272" s="5"/>
      <c r="X272" s="5"/>
      <c r="Y272" s="250"/>
      <c r="Z272" s="250"/>
      <c r="AA272" s="250"/>
      <c r="AB272" s="2" t="str">
        <f t="shared" si="50"/>
        <v/>
      </c>
      <c r="AC272" s="2">
        <f t="shared" si="51"/>
        <v>0</v>
      </c>
    </row>
    <row r="273" spans="1:29" ht="15.75" x14ac:dyDescent="0.2">
      <c r="A273" s="10"/>
      <c r="B273" s="62"/>
      <c r="C273" s="34"/>
      <c r="D273" s="19"/>
      <c r="E273" s="22" t="str">
        <f t="shared" si="52"/>
        <v/>
      </c>
      <c r="F273" s="23" t="str">
        <f t="shared" si="53"/>
        <v/>
      </c>
      <c r="G273" s="23">
        <v>3.125E-2</v>
      </c>
      <c r="H273" s="23">
        <f t="shared" si="54"/>
        <v>0</v>
      </c>
      <c r="I273" s="18"/>
      <c r="J273" s="47"/>
      <c r="K273" s="48"/>
      <c r="L273" s="39"/>
      <c r="M273" s="250"/>
      <c r="N273" s="250"/>
      <c r="O273" s="250"/>
      <c r="P273" s="19"/>
      <c r="Q273" s="22" t="str">
        <f t="shared" si="47"/>
        <v/>
      </c>
      <c r="R273" s="23" t="str">
        <f t="shared" si="48"/>
        <v/>
      </c>
      <c r="S273" s="23">
        <v>3.125E-2</v>
      </c>
      <c r="T273" s="23">
        <f t="shared" si="49"/>
        <v>0</v>
      </c>
      <c r="U273" s="18"/>
      <c r="V273" s="10"/>
      <c r="W273" s="8"/>
      <c r="X273" s="8"/>
      <c r="Y273" s="250"/>
      <c r="Z273" s="250"/>
      <c r="AA273" s="250"/>
      <c r="AB273" s="2" t="str">
        <f t="shared" si="50"/>
        <v/>
      </c>
      <c r="AC273" s="2">
        <f t="shared" si="51"/>
        <v>0</v>
      </c>
    </row>
    <row r="274" spans="1:29" ht="15.75" x14ac:dyDescent="0.2">
      <c r="A274" s="10"/>
      <c r="B274" s="62"/>
      <c r="C274" s="34"/>
      <c r="D274" s="19"/>
      <c r="E274" s="22" t="str">
        <f t="shared" si="52"/>
        <v/>
      </c>
      <c r="F274" s="23" t="str">
        <f t="shared" si="53"/>
        <v/>
      </c>
      <c r="G274" s="23">
        <v>3.125E-2</v>
      </c>
      <c r="H274" s="23">
        <f t="shared" si="54"/>
        <v>0</v>
      </c>
      <c r="I274" s="18"/>
      <c r="J274" s="47"/>
      <c r="K274" s="48"/>
      <c r="L274" s="39"/>
      <c r="M274" s="250"/>
      <c r="N274" s="250"/>
      <c r="O274" s="250"/>
      <c r="P274" s="19"/>
      <c r="Q274" s="22" t="str">
        <f t="shared" si="47"/>
        <v/>
      </c>
      <c r="R274" s="23" t="str">
        <f t="shared" si="48"/>
        <v/>
      </c>
      <c r="S274" s="23">
        <v>3.125E-2</v>
      </c>
      <c r="T274" s="23">
        <f t="shared" si="49"/>
        <v>0</v>
      </c>
      <c r="U274" s="18"/>
      <c r="V274" s="10"/>
      <c r="W274" s="8"/>
      <c r="X274" s="8"/>
      <c r="Y274" s="250"/>
      <c r="Z274" s="250"/>
      <c r="AA274" s="250"/>
      <c r="AB274" s="2" t="str">
        <f t="shared" si="50"/>
        <v/>
      </c>
      <c r="AC274" s="2">
        <f t="shared" si="51"/>
        <v>0</v>
      </c>
    </row>
    <row r="275" spans="1:29" ht="15.75" x14ac:dyDescent="0.2">
      <c r="A275" s="10"/>
      <c r="B275" s="62"/>
      <c r="C275" s="34"/>
      <c r="D275" s="19"/>
      <c r="E275" s="22" t="str">
        <f t="shared" si="52"/>
        <v/>
      </c>
      <c r="F275" s="23" t="str">
        <f t="shared" si="53"/>
        <v/>
      </c>
      <c r="G275" s="23">
        <v>3.125E-2</v>
      </c>
      <c r="H275" s="23">
        <f t="shared" si="54"/>
        <v>0</v>
      </c>
      <c r="I275" s="18"/>
      <c r="J275" s="47"/>
      <c r="K275" s="48"/>
      <c r="L275" s="39"/>
      <c r="M275" s="250"/>
      <c r="N275" s="250"/>
      <c r="O275" s="250"/>
      <c r="P275" s="19"/>
      <c r="Q275" s="22" t="str">
        <f t="shared" si="47"/>
        <v/>
      </c>
      <c r="R275" s="23" t="str">
        <f t="shared" si="48"/>
        <v/>
      </c>
      <c r="S275" s="23">
        <v>3.125E-2</v>
      </c>
      <c r="T275" s="23">
        <f t="shared" si="49"/>
        <v>0</v>
      </c>
      <c r="U275" s="18"/>
      <c r="V275" s="10"/>
      <c r="W275" s="8"/>
      <c r="X275" s="8"/>
      <c r="Y275" s="250"/>
      <c r="Z275" s="250"/>
      <c r="AA275" s="250"/>
      <c r="AB275" s="2" t="str">
        <f t="shared" si="50"/>
        <v/>
      </c>
      <c r="AC275" s="2">
        <f t="shared" si="51"/>
        <v>0</v>
      </c>
    </row>
    <row r="276" spans="1:29" x14ac:dyDescent="0.2">
      <c r="I276" s="25"/>
      <c r="M276" s="27"/>
      <c r="N276" s="27"/>
      <c r="O276" s="27"/>
      <c r="P276" s="28"/>
      <c r="Q276" s="25"/>
      <c r="U276" s="25"/>
    </row>
    <row r="277" spans="1:29" x14ac:dyDescent="0.2">
      <c r="I277" s="25"/>
      <c r="M277" s="27"/>
      <c r="N277" s="27"/>
      <c r="O277" s="27"/>
      <c r="P277" s="28"/>
      <c r="Q277" s="25"/>
      <c r="U277" s="25"/>
    </row>
    <row r="278" spans="1:29" x14ac:dyDescent="0.2">
      <c r="I278" s="25"/>
      <c r="M278" s="27"/>
      <c r="N278" s="27"/>
      <c r="O278" s="27"/>
      <c r="P278" s="28"/>
      <c r="Q278" s="25"/>
      <c r="U278" s="25"/>
    </row>
    <row r="279" spans="1:29" x14ac:dyDescent="0.2">
      <c r="I279" s="25"/>
      <c r="M279" s="27"/>
      <c r="N279" s="27"/>
      <c r="O279" s="27"/>
      <c r="P279" s="28"/>
      <c r="Q279" s="25"/>
      <c r="U279" s="25"/>
    </row>
    <row r="280" spans="1:29" x14ac:dyDescent="0.2">
      <c r="I280" s="25"/>
      <c r="M280" s="27"/>
      <c r="N280" s="27"/>
      <c r="O280" s="27"/>
      <c r="P280" s="28"/>
      <c r="Q280" s="25"/>
      <c r="U280" s="25"/>
    </row>
    <row r="281" spans="1:29" x14ac:dyDescent="0.2">
      <c r="I281" s="25"/>
      <c r="M281" s="27"/>
      <c r="N281" s="27"/>
      <c r="O281" s="27"/>
      <c r="P281" s="28"/>
      <c r="Q281" s="25"/>
      <c r="U281" s="25"/>
    </row>
    <row r="282" spans="1:29" x14ac:dyDescent="0.2">
      <c r="I282" s="25"/>
      <c r="M282" s="27"/>
      <c r="N282" s="27"/>
      <c r="O282" s="27"/>
      <c r="P282" s="28"/>
      <c r="Q282" s="25"/>
      <c r="U282" s="25"/>
    </row>
    <row r="283" spans="1:29" x14ac:dyDescent="0.2">
      <c r="I283" s="25"/>
      <c r="M283" s="27"/>
      <c r="N283" s="27"/>
      <c r="O283" s="27"/>
      <c r="P283" s="28"/>
      <c r="Q283" s="25"/>
      <c r="U283" s="25"/>
    </row>
    <row r="284" spans="1:29" x14ac:dyDescent="0.2">
      <c r="I284" s="25"/>
      <c r="M284" s="27"/>
      <c r="N284" s="27"/>
      <c r="O284" s="27"/>
      <c r="P284" s="28"/>
      <c r="Q284" s="25"/>
      <c r="U284" s="25"/>
    </row>
    <row r="285" spans="1:29" x14ac:dyDescent="0.2">
      <c r="I285" s="25"/>
      <c r="M285" s="27"/>
      <c r="N285" s="27"/>
      <c r="O285" s="27"/>
      <c r="P285" s="28"/>
      <c r="Q285" s="25"/>
      <c r="U285" s="25"/>
    </row>
    <row r="286" spans="1:29" x14ac:dyDescent="0.2">
      <c r="I286" s="25"/>
      <c r="M286" s="27"/>
      <c r="N286" s="27"/>
      <c r="O286" s="27"/>
      <c r="P286" s="28"/>
      <c r="Q286" s="25"/>
      <c r="U286" s="25"/>
    </row>
    <row r="287" spans="1:29" x14ac:dyDescent="0.2">
      <c r="I287" s="25"/>
      <c r="M287" s="27"/>
      <c r="N287" s="27"/>
      <c r="O287" s="27"/>
      <c r="P287" s="28"/>
      <c r="Q287" s="25"/>
      <c r="U287" s="25"/>
    </row>
    <row r="288" spans="1:29" x14ac:dyDescent="0.2">
      <c r="I288" s="25"/>
      <c r="M288" s="27"/>
      <c r="N288" s="27"/>
      <c r="O288" s="27"/>
      <c r="P288" s="28"/>
      <c r="Q288" s="25"/>
      <c r="U288" s="25"/>
    </row>
    <row r="289" spans="9:21" x14ac:dyDescent="0.2">
      <c r="I289" s="25"/>
      <c r="M289" s="27"/>
      <c r="N289" s="27"/>
      <c r="O289" s="27"/>
      <c r="P289" s="28"/>
      <c r="Q289" s="25"/>
      <c r="U289" s="25"/>
    </row>
    <row r="290" spans="9:21" x14ac:dyDescent="0.2">
      <c r="I290" s="25"/>
      <c r="M290" s="27"/>
      <c r="N290" s="27"/>
      <c r="O290" s="27"/>
      <c r="P290" s="28"/>
      <c r="Q290" s="25"/>
      <c r="U290" s="25"/>
    </row>
    <row r="291" spans="9:21" x14ac:dyDescent="0.2">
      <c r="I291" s="25"/>
      <c r="M291" s="27"/>
      <c r="N291" s="27"/>
      <c r="O291" s="27"/>
      <c r="P291" s="28"/>
      <c r="Q291" s="25"/>
      <c r="U291" s="25"/>
    </row>
    <row r="292" spans="9:21" x14ac:dyDescent="0.2">
      <c r="I292" s="25"/>
      <c r="M292" s="27"/>
      <c r="N292" s="27"/>
      <c r="O292" s="27"/>
      <c r="P292" s="28"/>
      <c r="Q292" s="25"/>
      <c r="U292" s="25"/>
    </row>
    <row r="293" spans="9:21" x14ac:dyDescent="0.2">
      <c r="I293" s="25"/>
      <c r="M293" s="27"/>
      <c r="N293" s="27"/>
      <c r="O293" s="27"/>
      <c r="P293" s="28"/>
      <c r="Q293" s="25"/>
      <c r="U293" s="25"/>
    </row>
    <row r="294" spans="9:21" x14ac:dyDescent="0.2">
      <c r="I294" s="25"/>
      <c r="M294" s="27"/>
      <c r="N294" s="27"/>
      <c r="O294" s="27"/>
      <c r="P294" s="28"/>
    </row>
    <row r="295" spans="9:21" x14ac:dyDescent="0.2">
      <c r="M295" s="27"/>
      <c r="N295" s="27"/>
      <c r="O295" s="27"/>
      <c r="P295" s="28"/>
    </row>
    <row r="296" spans="9:21" x14ac:dyDescent="0.2">
      <c r="M296" s="27"/>
      <c r="N296" s="27"/>
      <c r="O296" s="27"/>
      <c r="P296" s="28"/>
    </row>
    <row r="297" spans="9:21" x14ac:dyDescent="0.2">
      <c r="M297" s="27"/>
      <c r="N297" s="27"/>
      <c r="O297" s="27"/>
      <c r="P297" s="28"/>
    </row>
    <row r="298" spans="9:21" x14ac:dyDescent="0.2">
      <c r="M298" s="27"/>
      <c r="N298" s="27"/>
      <c r="O298" s="27"/>
      <c r="P298" s="28"/>
    </row>
    <row r="299" spans="9:21" x14ac:dyDescent="0.2">
      <c r="M299" s="27"/>
      <c r="N299" s="27"/>
      <c r="O299" s="27"/>
      <c r="P299" s="28"/>
    </row>
    <row r="300" spans="9:21" x14ac:dyDescent="0.2">
      <c r="M300" s="27"/>
      <c r="N300" s="27"/>
      <c r="O300" s="27"/>
      <c r="P300" s="28"/>
    </row>
    <row r="301" spans="9:21" x14ac:dyDescent="0.2">
      <c r="M301" s="27"/>
      <c r="N301" s="27"/>
      <c r="O301" s="27"/>
      <c r="P301" s="28"/>
    </row>
    <row r="302" spans="9:21" x14ac:dyDescent="0.2">
      <c r="M302" s="27"/>
      <c r="N302" s="27"/>
      <c r="O302" s="27"/>
      <c r="P302" s="28"/>
    </row>
    <row r="303" spans="9:21" x14ac:dyDescent="0.2">
      <c r="M303" s="27"/>
      <c r="N303" s="27"/>
      <c r="O303" s="27"/>
      <c r="P303" s="28"/>
    </row>
    <row r="304" spans="9:21" x14ac:dyDescent="0.2">
      <c r="M304" s="27"/>
      <c r="N304" s="27"/>
      <c r="O304" s="27"/>
      <c r="P304" s="28"/>
    </row>
    <row r="305" spans="13:16" x14ac:dyDescent="0.2">
      <c r="M305" s="27"/>
      <c r="N305" s="27"/>
      <c r="O305" s="27"/>
      <c r="P305" s="28"/>
    </row>
    <row r="306" spans="13:16" x14ac:dyDescent="0.2">
      <c r="M306" s="27"/>
      <c r="N306" s="27"/>
      <c r="O306" s="27"/>
      <c r="P306" s="28"/>
    </row>
    <row r="307" spans="13:16" x14ac:dyDescent="0.2">
      <c r="M307" s="27"/>
      <c r="N307" s="27"/>
      <c r="O307" s="27"/>
    </row>
    <row r="308" spans="13:16" x14ac:dyDescent="0.2">
      <c r="M308" s="27"/>
      <c r="N308" s="27"/>
      <c r="O308" s="27"/>
    </row>
    <row r="309" spans="13:16" x14ac:dyDescent="0.2">
      <c r="M309" s="27"/>
      <c r="N309" s="27"/>
      <c r="O309" s="27"/>
    </row>
    <row r="310" spans="13:16" x14ac:dyDescent="0.2">
      <c r="M310" s="27"/>
      <c r="N310" s="27"/>
      <c r="O310" s="27"/>
    </row>
    <row r="311" spans="13:16" x14ac:dyDescent="0.2">
      <c r="M311" s="27"/>
      <c r="N311" s="27"/>
      <c r="O311" s="27"/>
    </row>
    <row r="312" spans="13:16" x14ac:dyDescent="0.2">
      <c r="M312" s="27"/>
      <c r="N312" s="27"/>
      <c r="O312" s="27"/>
    </row>
    <row r="313" spans="13:16" x14ac:dyDescent="0.2">
      <c r="M313" s="27"/>
      <c r="N313" s="27"/>
      <c r="O313" s="27"/>
    </row>
    <row r="314" spans="13:16" x14ac:dyDescent="0.2">
      <c r="M314" s="27"/>
      <c r="N314" s="27"/>
      <c r="O314" s="27"/>
    </row>
    <row r="315" spans="13:16" x14ac:dyDescent="0.2">
      <c r="M315" s="27"/>
      <c r="N315" s="27"/>
      <c r="O315" s="27"/>
    </row>
    <row r="316" spans="13:16" x14ac:dyDescent="0.2">
      <c r="M316" s="27"/>
      <c r="N316" s="27"/>
      <c r="O316" s="27"/>
    </row>
    <row r="317" spans="13:16" x14ac:dyDescent="0.2">
      <c r="M317" s="27"/>
      <c r="N317" s="27"/>
      <c r="O317" s="27"/>
    </row>
    <row r="318" spans="13:16" x14ac:dyDescent="0.2">
      <c r="M318" s="27"/>
      <c r="N318" s="27"/>
      <c r="O318" s="27"/>
    </row>
    <row r="319" spans="13:16" x14ac:dyDescent="0.2">
      <c r="M319" s="27"/>
      <c r="N319" s="27"/>
      <c r="O319" s="27"/>
    </row>
    <row r="320" spans="13:16" x14ac:dyDescent="0.2">
      <c r="M320" s="27"/>
      <c r="N320" s="27"/>
      <c r="O320" s="27"/>
    </row>
    <row r="321" spans="13:15" x14ac:dyDescent="0.2">
      <c r="M321" s="27"/>
      <c r="N321" s="27"/>
      <c r="O321" s="27"/>
    </row>
    <row r="322" spans="13:15" x14ac:dyDescent="0.2">
      <c r="M322" s="27"/>
      <c r="N322" s="27"/>
      <c r="O322" s="27"/>
    </row>
    <row r="323" spans="13:15" x14ac:dyDescent="0.2">
      <c r="M323" s="27"/>
      <c r="N323" s="27"/>
      <c r="O323" s="27"/>
    </row>
    <row r="324" spans="13:15" x14ac:dyDescent="0.2">
      <c r="M324" s="27"/>
      <c r="N324" s="27"/>
      <c r="O324" s="27"/>
    </row>
    <row r="325" spans="13:15" x14ac:dyDescent="0.2">
      <c r="M325" s="27"/>
      <c r="N325" s="27"/>
      <c r="O325" s="27"/>
    </row>
    <row r="326" spans="13:15" x14ac:dyDescent="0.2">
      <c r="M326" s="27"/>
      <c r="N326" s="27"/>
      <c r="O326" s="27"/>
    </row>
    <row r="327" spans="13:15" x14ac:dyDescent="0.2">
      <c r="M327" s="27"/>
      <c r="N327" s="27"/>
      <c r="O327" s="27"/>
    </row>
    <row r="328" spans="13:15" x14ac:dyDescent="0.2">
      <c r="M328" s="27"/>
      <c r="N328" s="27"/>
      <c r="O328" s="27"/>
    </row>
  </sheetData>
  <autoFilter ref="A35:AC275">
    <filterColumn colId="12" showButton="0"/>
    <filterColumn colId="13" showButton="0"/>
    <filterColumn colId="24" showButton="0"/>
    <filterColumn colId="25" showButton="0"/>
  </autoFilter>
  <mergeCells count="469">
    <mergeCell ref="Y220:AA220"/>
    <mergeCell ref="M220:O220"/>
    <mergeCell ref="M217:O217"/>
    <mergeCell ref="Y218:AA218"/>
    <mergeCell ref="Y216:AA216"/>
    <mergeCell ref="Y217:AA217"/>
    <mergeCell ref="Y214:AA214"/>
    <mergeCell ref="Y180:AA180"/>
    <mergeCell ref="Y198:AA198"/>
    <mergeCell ref="Y199:AA199"/>
    <mergeCell ref="Y189:AA189"/>
    <mergeCell ref="Y190:AA190"/>
    <mergeCell ref="Y191:AA191"/>
    <mergeCell ref="Y192:AA192"/>
    <mergeCell ref="Y193:AA193"/>
    <mergeCell ref="Y184:AA184"/>
    <mergeCell ref="Y185:AA185"/>
    <mergeCell ref="Y187:AA187"/>
    <mergeCell ref="Y188:AA188"/>
    <mergeCell ref="Y182:AA182"/>
    <mergeCell ref="Y181:AA181"/>
    <mergeCell ref="Y183:AA183"/>
    <mergeCell ref="Y201:AA201"/>
    <mergeCell ref="Y202:AA202"/>
    <mergeCell ref="M67:O67"/>
    <mergeCell ref="M183:O183"/>
    <mergeCell ref="M182:O182"/>
    <mergeCell ref="M144:O144"/>
    <mergeCell ref="M114:O114"/>
    <mergeCell ref="M99:O99"/>
    <mergeCell ref="M109:O109"/>
    <mergeCell ref="M92:O92"/>
    <mergeCell ref="Y223:AA223"/>
    <mergeCell ref="Y222:AA222"/>
    <mergeCell ref="Y207:AA207"/>
    <mergeCell ref="Y208:AA208"/>
    <mergeCell ref="Y215:AA215"/>
    <mergeCell ref="Y213:AA213"/>
    <mergeCell ref="Y209:AA209"/>
    <mergeCell ref="Y210:AA210"/>
    <mergeCell ref="Y211:AA211"/>
    <mergeCell ref="Y212:AA212"/>
    <mergeCell ref="Y200:AA200"/>
    <mergeCell ref="Y194:AA194"/>
    <mergeCell ref="Y195:AA195"/>
    <mergeCell ref="Y196:AA196"/>
    <mergeCell ref="Y197:AA197"/>
    <mergeCell ref="M214:O214"/>
    <mergeCell ref="M68:O68"/>
    <mergeCell ref="M169:O169"/>
    <mergeCell ref="M157:O157"/>
    <mergeCell ref="M133:O133"/>
    <mergeCell ref="M93:O93"/>
    <mergeCell ref="M159:O159"/>
    <mergeCell ref="M156:O156"/>
    <mergeCell ref="M211:O211"/>
    <mergeCell ref="M212:O212"/>
    <mergeCell ref="M91:O91"/>
    <mergeCell ref="M70:O70"/>
    <mergeCell ref="M72:O72"/>
    <mergeCell ref="M69:O69"/>
    <mergeCell ref="M74:O74"/>
    <mergeCell ref="M134:O134"/>
    <mergeCell ref="M73:O73"/>
    <mergeCell ref="M168:O168"/>
    <mergeCell ref="M172:O172"/>
    <mergeCell ref="M180:O180"/>
    <mergeCell ref="M208:O208"/>
    <mergeCell ref="M207:O207"/>
    <mergeCell ref="M202:O202"/>
    <mergeCell ref="M201:O201"/>
    <mergeCell ref="M173:O173"/>
    <mergeCell ref="M66:O66"/>
    <mergeCell ref="M63:O63"/>
    <mergeCell ref="M64:O64"/>
    <mergeCell ref="M258:O258"/>
    <mergeCell ref="M228:O228"/>
    <mergeCell ref="M224:O224"/>
    <mergeCell ref="M232:O232"/>
    <mergeCell ref="M218:O218"/>
    <mergeCell ref="M185:O185"/>
    <mergeCell ref="M184:O184"/>
    <mergeCell ref="M181:O181"/>
    <mergeCell ref="M252:O252"/>
    <mergeCell ref="M251:O251"/>
    <mergeCell ref="M239:O239"/>
    <mergeCell ref="M215:O215"/>
    <mergeCell ref="M213:O213"/>
    <mergeCell ref="M209:O209"/>
    <mergeCell ref="M210:O210"/>
    <mergeCell ref="M174:O174"/>
    <mergeCell ref="M149:O149"/>
    <mergeCell ref="M130:O130"/>
    <mergeCell ref="M110:O110"/>
    <mergeCell ref="M111:O111"/>
    <mergeCell ref="M94:O94"/>
    <mergeCell ref="M275:O275"/>
    <mergeCell ref="Y275:AA275"/>
    <mergeCell ref="M273:O273"/>
    <mergeCell ref="Y273:AA273"/>
    <mergeCell ref="M274:O274"/>
    <mergeCell ref="Y274:AA274"/>
    <mergeCell ref="M269:O269"/>
    <mergeCell ref="Y268:AA268"/>
    <mergeCell ref="M268:O268"/>
    <mergeCell ref="Y263:AA263"/>
    <mergeCell ref="M264:O264"/>
    <mergeCell ref="Y264:AA264"/>
    <mergeCell ref="M267:O267"/>
    <mergeCell ref="M272:O272"/>
    <mergeCell ref="Y272:AA272"/>
    <mergeCell ref="Y266:AA266"/>
    <mergeCell ref="M266:O266"/>
    <mergeCell ref="Y265:AA265"/>
    <mergeCell ref="M263:O263"/>
    <mergeCell ref="Y267:AA267"/>
    <mergeCell ref="M271:O271"/>
    <mergeCell ref="Y271:AA271"/>
    <mergeCell ref="Y269:AA269"/>
    <mergeCell ref="M270:O270"/>
    <mergeCell ref="Y270:AA270"/>
    <mergeCell ref="M265:O265"/>
    <mergeCell ref="Y252:AA252"/>
    <mergeCell ref="Y260:AA260"/>
    <mergeCell ref="Y255:AA255"/>
    <mergeCell ref="Y256:AA256"/>
    <mergeCell ref="Y262:AA262"/>
    <mergeCell ref="M262:O262"/>
    <mergeCell ref="M257:O257"/>
    <mergeCell ref="Y257:AA257"/>
    <mergeCell ref="M256:O256"/>
    <mergeCell ref="M255:O255"/>
    <mergeCell ref="M253:O253"/>
    <mergeCell ref="Y253:AA253"/>
    <mergeCell ref="M254:O254"/>
    <mergeCell ref="Y254:AA254"/>
    <mergeCell ref="M260:O260"/>
    <mergeCell ref="M261:O261"/>
    <mergeCell ref="Y258:AA258"/>
    <mergeCell ref="M259:O259"/>
    <mergeCell ref="Y259:AA259"/>
    <mergeCell ref="Y261:AA261"/>
    <mergeCell ref="Y245:AA245"/>
    <mergeCell ref="M246:O246"/>
    <mergeCell ref="Y246:AA246"/>
    <mergeCell ref="M244:O244"/>
    <mergeCell ref="Y244:AA244"/>
    <mergeCell ref="M245:O245"/>
    <mergeCell ref="M243:O243"/>
    <mergeCell ref="Y242:AA242"/>
    <mergeCell ref="Y251:AA251"/>
    <mergeCell ref="M250:O250"/>
    <mergeCell ref="M248:O248"/>
    <mergeCell ref="M247:O247"/>
    <mergeCell ref="M249:O249"/>
    <mergeCell ref="Y247:AA247"/>
    <mergeCell ref="Y250:AA250"/>
    <mergeCell ref="Y248:AA248"/>
    <mergeCell ref="Y249:AA249"/>
    <mergeCell ref="M242:O242"/>
    <mergeCell ref="M238:O238"/>
    <mergeCell ref="Y238:AA238"/>
    <mergeCell ref="M241:O241"/>
    <mergeCell ref="Y241:AA241"/>
    <mergeCell ref="Y240:AA240"/>
    <mergeCell ref="Y239:AA239"/>
    <mergeCell ref="M237:O237"/>
    <mergeCell ref="M240:O240"/>
    <mergeCell ref="Y243:AA243"/>
    <mergeCell ref="Y235:AA235"/>
    <mergeCell ref="Y236:AA236"/>
    <mergeCell ref="M233:O233"/>
    <mergeCell ref="Y233:AA233"/>
    <mergeCell ref="M234:O234"/>
    <mergeCell ref="Y234:AA234"/>
    <mergeCell ref="M235:O235"/>
    <mergeCell ref="M236:O236"/>
    <mergeCell ref="Y237:AA237"/>
    <mergeCell ref="Y227:AA227"/>
    <mergeCell ref="M225:O225"/>
    <mergeCell ref="Y225:AA225"/>
    <mergeCell ref="Y226:AA226"/>
    <mergeCell ref="M226:O226"/>
    <mergeCell ref="M227:O227"/>
    <mergeCell ref="M205:O205"/>
    <mergeCell ref="Y205:AA205"/>
    <mergeCell ref="Y232:AA232"/>
    <mergeCell ref="M229:O229"/>
    <mergeCell ref="Y229:AA229"/>
    <mergeCell ref="M230:O230"/>
    <mergeCell ref="Y230:AA230"/>
    <mergeCell ref="M231:O231"/>
    <mergeCell ref="Y231:AA231"/>
    <mergeCell ref="Y224:AA224"/>
    <mergeCell ref="Y228:AA228"/>
    <mergeCell ref="M221:O221"/>
    <mergeCell ref="M222:O222"/>
    <mergeCell ref="M223:O223"/>
    <mergeCell ref="M216:O216"/>
    <mergeCell ref="M219:O219"/>
    <mergeCell ref="Y219:AA219"/>
    <mergeCell ref="Y221:AA221"/>
    <mergeCell ref="Y206:AA206"/>
    <mergeCell ref="Y203:AA203"/>
    <mergeCell ref="M204:O204"/>
    <mergeCell ref="Y204:AA204"/>
    <mergeCell ref="M203:O203"/>
    <mergeCell ref="M206:O206"/>
    <mergeCell ref="Y174:AA174"/>
    <mergeCell ref="Y176:AA176"/>
    <mergeCell ref="M175:O175"/>
    <mergeCell ref="Y178:AA178"/>
    <mergeCell ref="M179:O179"/>
    <mergeCell ref="Y179:AA179"/>
    <mergeCell ref="M178:O178"/>
    <mergeCell ref="M177:O177"/>
    <mergeCell ref="Y177:AA177"/>
    <mergeCell ref="M176:O176"/>
    <mergeCell ref="Y175:AA175"/>
    <mergeCell ref="M165:O165"/>
    <mergeCell ref="Y165:AA165"/>
    <mergeCell ref="M164:O164"/>
    <mergeCell ref="Y166:AA166"/>
    <mergeCell ref="Y169:AA169"/>
    <mergeCell ref="Y167:AA167"/>
    <mergeCell ref="M166:O166"/>
    <mergeCell ref="M170:O170"/>
    <mergeCell ref="Y170:AA170"/>
    <mergeCell ref="Y173:AA173"/>
    <mergeCell ref="Y171:AA171"/>
    <mergeCell ref="M171:O171"/>
    <mergeCell ref="M167:O167"/>
    <mergeCell ref="Y168:AA168"/>
    <mergeCell ref="Y152:AA152"/>
    <mergeCell ref="M153:O153"/>
    <mergeCell ref="Y153:AA153"/>
    <mergeCell ref="M152:O152"/>
    <mergeCell ref="Y160:AA160"/>
    <mergeCell ref="Y161:AA161"/>
    <mergeCell ref="M161:O161"/>
    <mergeCell ref="Y159:AA159"/>
    <mergeCell ref="Y158:AA158"/>
    <mergeCell ref="M154:O154"/>
    <mergeCell ref="Y154:AA154"/>
    <mergeCell ref="M155:O155"/>
    <mergeCell ref="Y155:AA155"/>
    <mergeCell ref="Y156:AA156"/>
    <mergeCell ref="Y157:AA157"/>
    <mergeCell ref="M158:O158"/>
    <mergeCell ref="Y172:AA172"/>
    <mergeCell ref="M162:O162"/>
    <mergeCell ref="Y164:AA164"/>
    <mergeCell ref="Y149:AA149"/>
    <mergeCell ref="Y162:AA162"/>
    <mergeCell ref="M163:O163"/>
    <mergeCell ref="Y163:AA163"/>
    <mergeCell ref="Y150:AA150"/>
    <mergeCell ref="Y151:AA151"/>
    <mergeCell ref="M151:O151"/>
    <mergeCell ref="M150:O150"/>
    <mergeCell ref="M160:O160"/>
    <mergeCell ref="Y147:AA147"/>
    <mergeCell ref="M145:O145"/>
    <mergeCell ref="Y145:AA145"/>
    <mergeCell ref="M147:O147"/>
    <mergeCell ref="M146:O146"/>
    <mergeCell ref="M148:O148"/>
    <mergeCell ref="Y148:AA148"/>
    <mergeCell ref="Y140:AA140"/>
    <mergeCell ref="Y141:AA141"/>
    <mergeCell ref="Y146:AA146"/>
    <mergeCell ref="M142:O142"/>
    <mergeCell ref="Y142:AA142"/>
    <mergeCell ref="M143:O143"/>
    <mergeCell ref="Y143:AA143"/>
    <mergeCell ref="M141:O141"/>
    <mergeCell ref="M140:O140"/>
    <mergeCell ref="Y144:AA144"/>
    <mergeCell ref="Y138:AA138"/>
    <mergeCell ref="M139:O139"/>
    <mergeCell ref="Y139:AA139"/>
    <mergeCell ref="Y136:AA136"/>
    <mergeCell ref="Y137:AA137"/>
    <mergeCell ref="M136:O136"/>
    <mergeCell ref="M137:O137"/>
    <mergeCell ref="M138:O138"/>
    <mergeCell ref="Y133:AA133"/>
    <mergeCell ref="Y130:AA130"/>
    <mergeCell ref="Y131:AA131"/>
    <mergeCell ref="M131:O131"/>
    <mergeCell ref="M132:O132"/>
    <mergeCell ref="Y134:AA134"/>
    <mergeCell ref="M135:O135"/>
    <mergeCell ref="Y126:AA126"/>
    <mergeCell ref="M127:O127"/>
    <mergeCell ref="Y127:AA127"/>
    <mergeCell ref="Y132:AA132"/>
    <mergeCell ref="M128:O128"/>
    <mergeCell ref="Y128:AA128"/>
    <mergeCell ref="M129:O129"/>
    <mergeCell ref="Y129:AA129"/>
    <mergeCell ref="Y135:AA135"/>
    <mergeCell ref="Y122:AA122"/>
    <mergeCell ref="M123:O123"/>
    <mergeCell ref="Y123:AA123"/>
    <mergeCell ref="M122:O122"/>
    <mergeCell ref="M126:O126"/>
    <mergeCell ref="Y124:AA124"/>
    <mergeCell ref="M125:O125"/>
    <mergeCell ref="Y125:AA125"/>
    <mergeCell ref="M124:O124"/>
    <mergeCell ref="Y120:AA120"/>
    <mergeCell ref="Y121:AA121"/>
    <mergeCell ref="M118:O118"/>
    <mergeCell ref="Y118:AA118"/>
    <mergeCell ref="M119:O119"/>
    <mergeCell ref="Y119:AA119"/>
    <mergeCell ref="M120:O120"/>
    <mergeCell ref="M121:O121"/>
    <mergeCell ref="Y117:AA117"/>
    <mergeCell ref="Y114:AA114"/>
    <mergeCell ref="M115:O115"/>
    <mergeCell ref="Y115:AA115"/>
    <mergeCell ref="M116:O116"/>
    <mergeCell ref="M117:O117"/>
    <mergeCell ref="Y116:AA116"/>
    <mergeCell ref="M112:O112"/>
    <mergeCell ref="Y112:AA112"/>
    <mergeCell ref="M113:O113"/>
    <mergeCell ref="Y113:AA113"/>
    <mergeCell ref="Y109:AA109"/>
    <mergeCell ref="Y106:AA106"/>
    <mergeCell ref="Y107:AA107"/>
    <mergeCell ref="Y104:AA104"/>
    <mergeCell ref="Y110:AA110"/>
    <mergeCell ref="Y111:AA111"/>
    <mergeCell ref="Y108:AA108"/>
    <mergeCell ref="M106:O106"/>
    <mergeCell ref="M107:O107"/>
    <mergeCell ref="M108:O108"/>
    <mergeCell ref="M105:O105"/>
    <mergeCell ref="Y105:AA105"/>
    <mergeCell ref="Y94:AA94"/>
    <mergeCell ref="M95:O95"/>
    <mergeCell ref="Y92:AA92"/>
    <mergeCell ref="M104:O104"/>
    <mergeCell ref="Y93:AA93"/>
    <mergeCell ref="Y102:AA102"/>
    <mergeCell ref="Y103:AA103"/>
    <mergeCell ref="M100:O100"/>
    <mergeCell ref="Y100:AA100"/>
    <mergeCell ref="Y95:AA95"/>
    <mergeCell ref="M96:O96"/>
    <mergeCell ref="M103:O103"/>
    <mergeCell ref="M98:O98"/>
    <mergeCell ref="Y98:AA98"/>
    <mergeCell ref="Y99:AA99"/>
    <mergeCell ref="Y101:AA101"/>
    <mergeCell ref="M101:O101"/>
    <mergeCell ref="Y96:AA96"/>
    <mergeCell ref="M97:O97"/>
    <mergeCell ref="M102:O102"/>
    <mergeCell ref="Y97:AA97"/>
    <mergeCell ref="Y87:AA87"/>
    <mergeCell ref="M90:O90"/>
    <mergeCell ref="Y90:AA90"/>
    <mergeCell ref="Y91:AA91"/>
    <mergeCell ref="Y88:AA88"/>
    <mergeCell ref="M85:O85"/>
    <mergeCell ref="Y85:AA85"/>
    <mergeCell ref="M89:O89"/>
    <mergeCell ref="Y89:AA89"/>
    <mergeCell ref="Y86:AA86"/>
    <mergeCell ref="M86:O86"/>
    <mergeCell ref="M87:O87"/>
    <mergeCell ref="M88:O88"/>
    <mergeCell ref="Y74:AA74"/>
    <mergeCell ref="M75:O75"/>
    <mergeCell ref="Y75:AA75"/>
    <mergeCell ref="M71:O71"/>
    <mergeCell ref="Y84:AA84"/>
    <mergeCell ref="Y80:AA80"/>
    <mergeCell ref="Y81:AA81"/>
    <mergeCell ref="M82:O82"/>
    <mergeCell ref="Y82:AA82"/>
    <mergeCell ref="M83:O83"/>
    <mergeCell ref="Y83:AA83"/>
    <mergeCell ref="M80:O80"/>
    <mergeCell ref="M81:O81"/>
    <mergeCell ref="Y79:AA79"/>
    <mergeCell ref="Y76:AA76"/>
    <mergeCell ref="Y77:AA77"/>
    <mergeCell ref="M79:O79"/>
    <mergeCell ref="Y78:AA78"/>
    <mergeCell ref="M78:O78"/>
    <mergeCell ref="M76:O76"/>
    <mergeCell ref="M77:O77"/>
    <mergeCell ref="M84:O84"/>
    <mergeCell ref="Y63:AA63"/>
    <mergeCell ref="Y64:AA64"/>
    <mergeCell ref="Y60:AA60"/>
    <mergeCell ref="Y73:AA73"/>
    <mergeCell ref="Y70:AA70"/>
    <mergeCell ref="Y71:AA71"/>
    <mergeCell ref="Y68:AA68"/>
    <mergeCell ref="Y65:AA65"/>
    <mergeCell ref="Y67:AA67"/>
    <mergeCell ref="Y66:AA66"/>
    <mergeCell ref="Y69:AA69"/>
    <mergeCell ref="Y72:AA72"/>
    <mergeCell ref="Y62:AA62"/>
    <mergeCell ref="Y53:AA53"/>
    <mergeCell ref="M53:O53"/>
    <mergeCell ref="M60:O60"/>
    <mergeCell ref="M56:O56"/>
    <mergeCell ref="Y61:AA61"/>
    <mergeCell ref="M59:O59"/>
    <mergeCell ref="Y56:AA56"/>
    <mergeCell ref="Y57:AA57"/>
    <mergeCell ref="M55:O55"/>
    <mergeCell ref="Y55:AA55"/>
    <mergeCell ref="M58:O58"/>
    <mergeCell ref="Y58:AA58"/>
    <mergeCell ref="Y59:AA59"/>
    <mergeCell ref="M61:O61"/>
    <mergeCell ref="M40:O40"/>
    <mergeCell ref="Y40:AA40"/>
    <mergeCell ref="Y39:AA39"/>
    <mergeCell ref="Y44:AA44"/>
    <mergeCell ref="M39:O39"/>
    <mergeCell ref="M50:O50"/>
    <mergeCell ref="Y50:AA50"/>
    <mergeCell ref="Y51:AA51"/>
    <mergeCell ref="Y52:AA52"/>
    <mergeCell ref="A33:B33"/>
    <mergeCell ref="Y35:AA35"/>
    <mergeCell ref="M35:O35"/>
    <mergeCell ref="M38:O38"/>
    <mergeCell ref="Y38:AA38"/>
    <mergeCell ref="K17:L17"/>
    <mergeCell ref="W17:X17"/>
    <mergeCell ref="Y36:AA36"/>
    <mergeCell ref="M37:O37"/>
    <mergeCell ref="Y37:AA37"/>
    <mergeCell ref="M36:O36"/>
    <mergeCell ref="M65:O65"/>
    <mergeCell ref="M57:O57"/>
    <mergeCell ref="Y42:AA42"/>
    <mergeCell ref="M41:O41"/>
    <mergeCell ref="M42:O42"/>
    <mergeCell ref="M43:O43"/>
    <mergeCell ref="Y43:AA43"/>
    <mergeCell ref="Y41:AA41"/>
    <mergeCell ref="M44:O44"/>
    <mergeCell ref="Y45:AA45"/>
    <mergeCell ref="M45:O45"/>
    <mergeCell ref="Y49:AA49"/>
    <mergeCell ref="Y54:AA54"/>
    <mergeCell ref="M49:O49"/>
    <mergeCell ref="M51:O51"/>
    <mergeCell ref="M46:O46"/>
    <mergeCell ref="M47:O47"/>
    <mergeCell ref="Y48:AA48"/>
    <mergeCell ref="M62:O62"/>
    <mergeCell ref="Y46:AA46"/>
    <mergeCell ref="Y47:AA47"/>
    <mergeCell ref="M48:O48"/>
    <mergeCell ref="M54:O54"/>
    <mergeCell ref="M52:O52"/>
  </mergeCells>
  <phoneticPr fontId="0" type="noConversion"/>
  <pageMargins left="0.5" right="0.64027777777777772" top="0.25" bottom="0.39027777777777778" header="0.51180555555555551" footer="0.15"/>
  <pageSetup paperSize="9" scale="99" firstPageNumber="0" fitToHeight="3" orientation="landscape" horizontalDpi="300" verticalDpi="300" r:id="rId1"/>
  <headerFooter alignWithMargins="0">
    <oddFooter>&amp;CII rok, III semestr, Ekonomia rok akademicki 2009/2010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2">
              <controlPr defaultSize="0" print="0" autoFill="0" autoLine="0" autoPict="0" macro="[0]!wstaw3">
                <anchor moveWithCells="1" sizeWithCells="1">
                  <from>
                    <xdr:col>0</xdr:col>
                    <xdr:colOff>142875</xdr:colOff>
                    <xdr:row>31</xdr:row>
                    <xdr:rowOff>152400</xdr:rowOff>
                  </from>
                  <to>
                    <xdr:col>1</xdr:col>
                    <xdr:colOff>314325</xdr:colOff>
                    <xdr:row>33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">
    <pageSetUpPr fitToPage="1"/>
  </sheetPr>
  <dimension ref="A1:AI654"/>
  <sheetViews>
    <sheetView tabSelected="1" zoomScaleNormal="100" workbookViewId="0">
      <selection activeCell="P19" sqref="P19"/>
    </sheetView>
  </sheetViews>
  <sheetFormatPr defaultColWidth="9.140625" defaultRowHeight="12.75" x14ac:dyDescent="0.2"/>
  <cols>
    <col min="1" max="1" width="3.42578125" style="89" customWidth="1"/>
    <col min="2" max="2" width="6" style="89" customWidth="1"/>
    <col min="3" max="3" width="10.140625" style="89" customWidth="1"/>
    <col min="4" max="4" width="5.28515625" style="89" customWidth="1"/>
    <col min="5" max="5" width="2.7109375" style="89" customWidth="1"/>
    <col min="6" max="6" width="5.5703125" style="89" customWidth="1"/>
    <col min="7" max="7" width="0.28515625" style="89" hidden="1" customWidth="1"/>
    <col min="8" max="8" width="0.140625" style="89" customWidth="1"/>
    <col min="9" max="9" width="3.5703125" style="89" customWidth="1"/>
    <col min="10" max="10" width="3.140625" style="89" hidden="1" customWidth="1"/>
    <col min="11" max="11" width="36" style="101" customWidth="1"/>
    <col min="12" max="12" width="15.42578125" style="89" customWidth="1"/>
    <col min="13" max="13" width="5" style="89" customWidth="1"/>
    <col min="14" max="15" width="3.5703125" style="89" customWidth="1"/>
    <col min="16" max="16" width="5.42578125" style="89" customWidth="1"/>
    <col min="17" max="17" width="1.85546875" style="89" customWidth="1"/>
    <col min="18" max="18" width="5.140625" style="89" customWidth="1"/>
    <col min="19" max="20" width="0" style="89" hidden="1" customWidth="1"/>
    <col min="21" max="21" width="3.7109375" style="89" customWidth="1"/>
    <col min="22" max="22" width="0" style="89" hidden="1" customWidth="1"/>
    <col min="23" max="23" width="27.7109375" style="89" customWidth="1"/>
    <col min="24" max="24" width="14.7109375" style="89" customWidth="1"/>
    <col min="25" max="25" width="3.28515625" style="89" customWidth="1"/>
    <col min="26" max="26" width="4" style="89" customWidth="1"/>
    <col min="27" max="27" width="2.5703125" style="89" customWidth="1"/>
    <col min="28" max="28" width="3" style="89" hidden="1" customWidth="1"/>
    <col min="29" max="29" width="3.42578125" style="89" hidden="1" customWidth="1"/>
    <col min="30" max="30" width="31.85546875" style="89" customWidth="1"/>
    <col min="31" max="16384" width="9.140625" style="89"/>
  </cols>
  <sheetData>
    <row r="1" spans="1:35" x14ac:dyDescent="0.2">
      <c r="A1" s="83"/>
      <c r="B1" s="83"/>
      <c r="C1" s="83"/>
      <c r="D1" s="83"/>
      <c r="E1" s="83"/>
      <c r="F1" s="83"/>
      <c r="G1" s="84"/>
      <c r="H1" s="84"/>
      <c r="I1" s="85"/>
      <c r="J1" s="85"/>
      <c r="K1" s="86" t="s">
        <v>0</v>
      </c>
      <c r="L1" s="85"/>
      <c r="M1" s="87" t="s">
        <v>1</v>
      </c>
      <c r="N1" s="85" t="s">
        <v>2</v>
      </c>
      <c r="O1" s="85" t="s">
        <v>3</v>
      </c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8"/>
      <c r="AE1" s="88"/>
      <c r="AF1" s="88"/>
      <c r="AG1" s="88"/>
      <c r="AH1" s="88"/>
      <c r="AI1" s="88"/>
    </row>
    <row r="2" spans="1:35" x14ac:dyDescent="0.2">
      <c r="A2" s="85"/>
      <c r="B2" s="85"/>
      <c r="C2" s="85"/>
      <c r="D2" s="85"/>
      <c r="E2" s="85"/>
      <c r="F2" s="85"/>
      <c r="G2" s="84"/>
      <c r="H2" s="84"/>
      <c r="I2" s="85">
        <v>1</v>
      </c>
      <c r="J2" s="85"/>
      <c r="K2" s="64" t="s">
        <v>121</v>
      </c>
      <c r="L2" s="65" t="s">
        <v>118</v>
      </c>
      <c r="M2" s="91">
        <v>10</v>
      </c>
      <c r="N2" s="92">
        <f t="shared" ref="N2:N16" si="0">SUMIF(K$36:K$270,K2,I$36:I$270)</f>
        <v>10</v>
      </c>
      <c r="O2" s="92" t="str">
        <f t="shared" ref="O2:O16" si="1">IF(M2=N2,"",M2-N2)</f>
        <v/>
      </c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93"/>
      <c r="AE2" s="94"/>
      <c r="AF2" s="94"/>
      <c r="AG2" s="94"/>
      <c r="AH2" s="94"/>
      <c r="AI2" s="88"/>
    </row>
    <row r="3" spans="1:35" ht="38.25" x14ac:dyDescent="0.2">
      <c r="A3" s="85"/>
      <c r="B3" s="85"/>
      <c r="C3" s="85"/>
      <c r="D3" s="85"/>
      <c r="E3" s="85"/>
      <c r="F3" s="85"/>
      <c r="G3" s="84"/>
      <c r="H3" s="84"/>
      <c r="I3" s="85">
        <v>2</v>
      </c>
      <c r="J3" s="85"/>
      <c r="K3" s="95" t="s">
        <v>122</v>
      </c>
      <c r="L3" s="65" t="s">
        <v>119</v>
      </c>
      <c r="M3" s="91">
        <v>10</v>
      </c>
      <c r="N3" s="92">
        <f t="shared" si="0"/>
        <v>10</v>
      </c>
      <c r="O3" s="92" t="str">
        <f t="shared" si="1"/>
        <v/>
      </c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96"/>
      <c r="AE3" s="94"/>
      <c r="AF3" s="94"/>
      <c r="AG3" s="94"/>
      <c r="AH3" s="94"/>
      <c r="AI3" s="88"/>
    </row>
    <row r="4" spans="1:35" ht="25.5" x14ac:dyDescent="0.2">
      <c r="A4" s="85"/>
      <c r="B4" s="85"/>
      <c r="C4" s="85"/>
      <c r="D4" s="85"/>
      <c r="E4" s="85"/>
      <c r="F4" s="85"/>
      <c r="G4" s="84"/>
      <c r="H4" s="84"/>
      <c r="I4" s="85">
        <v>3</v>
      </c>
      <c r="J4" s="85"/>
      <c r="K4" s="64" t="s">
        <v>123</v>
      </c>
      <c r="L4" s="65" t="s">
        <v>43</v>
      </c>
      <c r="M4" s="91">
        <v>10</v>
      </c>
      <c r="N4" s="92">
        <f t="shared" si="0"/>
        <v>10</v>
      </c>
      <c r="O4" s="92" t="str">
        <f t="shared" si="1"/>
        <v/>
      </c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93"/>
      <c r="AE4" s="94"/>
      <c r="AF4" s="94"/>
      <c r="AG4" s="94"/>
      <c r="AH4" s="94"/>
      <c r="AI4" s="88"/>
    </row>
    <row r="5" spans="1:35" ht="26.25" x14ac:dyDescent="0.4">
      <c r="A5" s="85"/>
      <c r="B5" s="85"/>
      <c r="C5" s="85"/>
      <c r="D5" s="85"/>
      <c r="E5" s="85"/>
      <c r="F5" s="85"/>
      <c r="G5" s="84"/>
      <c r="H5" s="84"/>
      <c r="I5" s="85">
        <v>4</v>
      </c>
      <c r="J5" s="85"/>
      <c r="K5" s="64" t="s">
        <v>124</v>
      </c>
      <c r="L5" s="65" t="s">
        <v>46</v>
      </c>
      <c r="M5" s="91">
        <v>10</v>
      </c>
      <c r="N5" s="92">
        <f t="shared" si="0"/>
        <v>10</v>
      </c>
      <c r="O5" s="92" t="str">
        <f t="shared" si="1"/>
        <v/>
      </c>
      <c r="P5" s="85"/>
      <c r="Q5" s="85"/>
      <c r="R5" s="97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98"/>
      <c r="AE5" s="94"/>
      <c r="AF5" s="94"/>
      <c r="AG5" s="94"/>
      <c r="AH5" s="94"/>
      <c r="AI5" s="88"/>
    </row>
    <row r="6" spans="1:35" x14ac:dyDescent="0.2">
      <c r="A6" s="85"/>
      <c r="B6" s="85"/>
      <c r="C6" s="85"/>
      <c r="D6" s="85"/>
      <c r="E6" s="85"/>
      <c r="F6" s="85"/>
      <c r="G6" s="84"/>
      <c r="H6" s="84"/>
      <c r="I6" s="85">
        <v>5</v>
      </c>
      <c r="J6" s="85"/>
      <c r="K6" s="72" t="s">
        <v>105</v>
      </c>
      <c r="L6" s="65" t="s">
        <v>120</v>
      </c>
      <c r="M6" s="91">
        <v>15</v>
      </c>
      <c r="N6" s="92">
        <f t="shared" si="0"/>
        <v>15</v>
      </c>
      <c r="O6" s="92" t="str">
        <f t="shared" si="1"/>
        <v/>
      </c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93"/>
      <c r="AE6" s="94"/>
      <c r="AF6" s="94"/>
      <c r="AG6" s="94"/>
      <c r="AH6" s="94"/>
      <c r="AI6" s="88"/>
    </row>
    <row r="7" spans="1:35" x14ac:dyDescent="0.2">
      <c r="A7" s="85"/>
      <c r="B7" s="85"/>
      <c r="C7" s="85"/>
      <c r="D7" s="85"/>
      <c r="E7" s="85"/>
      <c r="F7" s="85"/>
      <c r="G7" s="84"/>
      <c r="H7" s="84"/>
      <c r="I7" s="85">
        <v>6</v>
      </c>
      <c r="J7" s="85"/>
      <c r="K7" s="64" t="s">
        <v>125</v>
      </c>
      <c r="L7" s="65" t="s">
        <v>120</v>
      </c>
      <c r="M7" s="91">
        <v>10</v>
      </c>
      <c r="N7" s="92">
        <f t="shared" si="0"/>
        <v>10</v>
      </c>
      <c r="O7" s="92" t="str">
        <f t="shared" si="1"/>
        <v/>
      </c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93"/>
      <c r="AE7" s="94"/>
      <c r="AF7" s="94"/>
      <c r="AG7" s="94"/>
      <c r="AH7" s="94"/>
      <c r="AI7" s="88"/>
    </row>
    <row r="8" spans="1:35" ht="18.75" x14ac:dyDescent="0.3">
      <c r="A8" s="85"/>
      <c r="B8" s="85"/>
      <c r="C8" s="85"/>
      <c r="D8" s="85"/>
      <c r="E8" s="85"/>
      <c r="F8" s="85"/>
      <c r="G8" s="84"/>
      <c r="H8" s="84"/>
      <c r="I8" s="85">
        <v>7</v>
      </c>
      <c r="J8" s="85"/>
      <c r="K8" s="64" t="s">
        <v>126</v>
      </c>
      <c r="L8" s="124" t="s">
        <v>44</v>
      </c>
      <c r="M8" s="91">
        <v>10</v>
      </c>
      <c r="N8" s="92">
        <f t="shared" si="0"/>
        <v>10</v>
      </c>
      <c r="O8" s="92" t="str">
        <f t="shared" si="1"/>
        <v/>
      </c>
      <c r="P8" s="85"/>
      <c r="Q8" s="85"/>
      <c r="R8" s="100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93"/>
      <c r="AE8" s="94"/>
      <c r="AF8" s="94"/>
      <c r="AG8" s="94"/>
      <c r="AH8" s="94"/>
      <c r="AI8" s="88"/>
    </row>
    <row r="9" spans="1:35" x14ac:dyDescent="0.2">
      <c r="A9" s="85"/>
      <c r="B9" s="85"/>
      <c r="C9" s="85"/>
      <c r="D9" s="85"/>
      <c r="E9" s="85"/>
      <c r="F9" s="85"/>
      <c r="G9" s="84"/>
      <c r="H9" s="84"/>
      <c r="I9" s="85">
        <v>8</v>
      </c>
      <c r="J9" s="85"/>
      <c r="K9" s="64" t="s">
        <v>127</v>
      </c>
      <c r="L9" s="65" t="s">
        <v>45</v>
      </c>
      <c r="M9" s="91">
        <v>10</v>
      </c>
      <c r="N9" s="92">
        <f t="shared" si="0"/>
        <v>10</v>
      </c>
      <c r="O9" s="92" t="str">
        <f t="shared" si="1"/>
        <v/>
      </c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93"/>
      <c r="AE9" s="94"/>
      <c r="AF9" s="94"/>
      <c r="AG9" s="94"/>
      <c r="AH9" s="94"/>
      <c r="AI9" s="88"/>
    </row>
    <row r="10" spans="1:35" ht="25.5" x14ac:dyDescent="0.2">
      <c r="A10" s="85"/>
      <c r="B10" s="85"/>
      <c r="C10" s="85"/>
      <c r="D10" s="85"/>
      <c r="E10" s="85"/>
      <c r="F10" s="85"/>
      <c r="G10" s="84"/>
      <c r="H10" s="84"/>
      <c r="I10" s="85">
        <v>9</v>
      </c>
      <c r="J10" s="85"/>
      <c r="K10" s="101" t="s">
        <v>104</v>
      </c>
      <c r="L10" s="65" t="s">
        <v>43</v>
      </c>
      <c r="M10" s="91">
        <v>15</v>
      </c>
      <c r="N10" s="92">
        <f t="shared" si="0"/>
        <v>15</v>
      </c>
      <c r="O10" s="92" t="str">
        <f t="shared" si="1"/>
        <v/>
      </c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93"/>
      <c r="AE10" s="94"/>
      <c r="AF10" s="94"/>
      <c r="AG10" s="94"/>
      <c r="AH10" s="94"/>
      <c r="AI10" s="88"/>
    </row>
    <row r="11" spans="1:35" x14ac:dyDescent="0.2">
      <c r="A11" s="85"/>
      <c r="B11" s="85"/>
      <c r="C11" s="85"/>
      <c r="D11" s="85"/>
      <c r="E11" s="85"/>
      <c r="F11" s="85"/>
      <c r="G11" s="84"/>
      <c r="H11" s="84"/>
      <c r="I11" s="85">
        <v>10</v>
      </c>
      <c r="J11" s="85"/>
      <c r="K11" s="72"/>
      <c r="L11" s="65"/>
      <c r="M11" s="91"/>
      <c r="N11" s="92">
        <f t="shared" si="0"/>
        <v>0</v>
      </c>
      <c r="O11" s="92" t="str">
        <f t="shared" si="1"/>
        <v/>
      </c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8"/>
      <c r="AE11" s="88"/>
      <c r="AF11" s="88"/>
      <c r="AG11" s="88"/>
      <c r="AH11" s="88"/>
      <c r="AI11" s="88"/>
    </row>
    <row r="12" spans="1:35" x14ac:dyDescent="0.2">
      <c r="A12" s="85"/>
      <c r="B12" s="85"/>
      <c r="C12" s="85"/>
      <c r="D12" s="85"/>
      <c r="E12" s="85"/>
      <c r="F12" s="85"/>
      <c r="G12" s="84"/>
      <c r="H12" s="84"/>
      <c r="I12" s="85">
        <v>11</v>
      </c>
      <c r="J12" s="85"/>
      <c r="K12" s="72"/>
      <c r="L12" s="65"/>
      <c r="M12" s="91"/>
      <c r="N12" s="92">
        <f t="shared" si="0"/>
        <v>0</v>
      </c>
      <c r="O12" s="92" t="str">
        <f t="shared" si="1"/>
        <v/>
      </c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8"/>
      <c r="AE12" s="88"/>
      <c r="AF12" s="88"/>
      <c r="AG12" s="88"/>
      <c r="AH12" s="88"/>
      <c r="AI12" s="88"/>
    </row>
    <row r="13" spans="1:35" x14ac:dyDescent="0.2">
      <c r="A13" s="85"/>
      <c r="B13" s="85"/>
      <c r="C13" s="85"/>
      <c r="D13" s="85"/>
      <c r="E13" s="85"/>
      <c r="F13" s="85"/>
      <c r="G13" s="84"/>
      <c r="H13" s="84"/>
      <c r="I13" s="85">
        <v>12</v>
      </c>
      <c r="J13" s="85"/>
      <c r="K13" s="72"/>
      <c r="L13" s="65"/>
      <c r="M13" s="91"/>
      <c r="N13" s="92">
        <f t="shared" si="0"/>
        <v>0</v>
      </c>
      <c r="O13" s="92" t="str">
        <f t="shared" si="1"/>
        <v/>
      </c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8"/>
      <c r="AE13" s="88"/>
      <c r="AF13" s="88"/>
      <c r="AG13" s="88"/>
      <c r="AH13" s="88"/>
      <c r="AI13" s="88"/>
    </row>
    <row r="14" spans="1:35" x14ac:dyDescent="0.2">
      <c r="A14" s="85"/>
      <c r="B14" s="85"/>
      <c r="C14" s="85"/>
      <c r="D14" s="85"/>
      <c r="E14" s="85"/>
      <c r="F14" s="85"/>
      <c r="G14" s="84"/>
      <c r="H14" s="84"/>
      <c r="I14" s="85">
        <v>13</v>
      </c>
      <c r="J14" s="85"/>
      <c r="K14" s="72"/>
      <c r="L14" s="65"/>
      <c r="M14" s="91"/>
      <c r="N14" s="92">
        <f t="shared" si="0"/>
        <v>0</v>
      </c>
      <c r="O14" s="92" t="str">
        <f t="shared" si="1"/>
        <v/>
      </c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</row>
    <row r="15" spans="1:35" x14ac:dyDescent="0.2">
      <c r="A15" s="85"/>
      <c r="B15" s="85"/>
      <c r="C15" s="85"/>
      <c r="D15" s="85"/>
      <c r="E15" s="85"/>
      <c r="F15" s="85"/>
      <c r="G15" s="84"/>
      <c r="H15" s="84"/>
      <c r="I15" s="85">
        <v>14</v>
      </c>
      <c r="J15" s="85"/>
      <c r="K15" s="72"/>
      <c r="L15" s="65"/>
      <c r="M15" s="91"/>
      <c r="N15" s="92">
        <f t="shared" si="0"/>
        <v>0</v>
      </c>
      <c r="O15" s="92" t="str">
        <f t="shared" si="1"/>
        <v/>
      </c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</row>
    <row r="16" spans="1:35" x14ac:dyDescent="0.2">
      <c r="A16" s="85"/>
      <c r="B16" s="85"/>
      <c r="C16" s="85"/>
      <c r="D16" s="85"/>
      <c r="E16" s="85"/>
      <c r="F16" s="85"/>
      <c r="G16" s="84"/>
      <c r="H16" s="84"/>
      <c r="I16" s="85">
        <v>15</v>
      </c>
      <c r="J16" s="85"/>
      <c r="K16" s="72"/>
      <c r="L16" s="65"/>
      <c r="M16" s="91"/>
      <c r="N16" s="92">
        <f t="shared" si="0"/>
        <v>0</v>
      </c>
      <c r="O16" s="92" t="str">
        <f t="shared" si="1"/>
        <v/>
      </c>
      <c r="P16" s="85"/>
      <c r="Q16" s="85"/>
      <c r="R16" s="85"/>
      <c r="S16" s="84"/>
      <c r="T16" s="84"/>
      <c r="U16" s="85"/>
      <c r="V16" s="85"/>
      <c r="W16" s="85"/>
      <c r="X16" s="85"/>
      <c r="Y16" s="85"/>
      <c r="Z16" s="85"/>
      <c r="AA16" s="85" t="str">
        <f>IF(Y16=Z16,"",Y16-Z16)</f>
        <v/>
      </c>
    </row>
    <row r="17" spans="1:27" x14ac:dyDescent="0.2">
      <c r="A17" s="85"/>
      <c r="B17" s="85"/>
      <c r="C17" s="85"/>
      <c r="D17" s="85"/>
      <c r="E17" s="85"/>
      <c r="F17" s="85"/>
      <c r="G17" s="84"/>
      <c r="H17" s="84"/>
      <c r="I17" s="85"/>
      <c r="J17" s="85"/>
      <c r="K17" s="265" t="s">
        <v>4</v>
      </c>
      <c r="L17" s="265"/>
      <c r="M17" s="102">
        <f>SUM(M2:M16)</f>
        <v>100</v>
      </c>
      <c r="N17" s="103">
        <f>SUM(N2:N16)</f>
        <v>100</v>
      </c>
      <c r="O17" s="103">
        <f>SUM(O2:O16)</f>
        <v>0</v>
      </c>
      <c r="P17" s="85"/>
      <c r="Q17" s="85"/>
      <c r="R17" s="85"/>
      <c r="S17" s="84"/>
      <c r="T17" s="84"/>
      <c r="U17" s="85"/>
      <c r="V17" s="85"/>
      <c r="W17" s="265" t="s">
        <v>5</v>
      </c>
      <c r="X17" s="265"/>
      <c r="Y17" s="85" t="s">
        <v>1</v>
      </c>
      <c r="Z17" s="104" t="s">
        <v>2</v>
      </c>
      <c r="AA17" s="84" t="s">
        <v>3</v>
      </c>
    </row>
    <row r="18" spans="1:27" x14ac:dyDescent="0.2">
      <c r="A18" s="85"/>
      <c r="B18" s="85"/>
      <c r="C18" s="85"/>
      <c r="D18" s="85"/>
      <c r="E18" s="85"/>
      <c r="F18" s="85"/>
      <c r="G18" s="84"/>
      <c r="H18" s="84"/>
      <c r="I18" s="85">
        <v>1</v>
      </c>
      <c r="J18" s="85"/>
      <c r="K18" s="64" t="s">
        <v>128</v>
      </c>
      <c r="L18" s="65" t="s">
        <v>118</v>
      </c>
      <c r="M18" s="91">
        <v>15</v>
      </c>
      <c r="N18" s="92">
        <f t="shared" ref="N18:N32" si="2">SUMIF(K$36:K$270,K18,I$36:I$270)</f>
        <v>15</v>
      </c>
      <c r="O18" s="92" t="str">
        <f t="shared" ref="O18:O32" si="3">IF(M18=N18,"",M18-N18)</f>
        <v/>
      </c>
      <c r="P18" s="85"/>
      <c r="Q18" s="85"/>
      <c r="R18" s="85"/>
      <c r="S18" s="84"/>
      <c r="T18" s="84"/>
      <c r="U18" s="85">
        <v>1</v>
      </c>
      <c r="V18" s="85"/>
      <c r="W18" s="105"/>
      <c r="X18" s="105"/>
      <c r="Y18" s="106"/>
      <c r="Z18" s="104">
        <f t="shared" ref="Z18:Z32" si="4">SUMIF(W$36:W$270,W18,U$36:U$270)</f>
        <v>0</v>
      </c>
      <c r="AA18" s="84" t="str">
        <f t="shared" ref="AA18:AA32" si="5">IF(Y18=Z18,"",Y18-Z18)</f>
        <v/>
      </c>
    </row>
    <row r="19" spans="1:27" ht="38.25" x14ac:dyDescent="0.2">
      <c r="A19" s="85"/>
      <c r="B19" s="85"/>
      <c r="C19" s="85"/>
      <c r="D19" s="85"/>
      <c r="E19" s="85"/>
      <c r="F19" s="85"/>
      <c r="G19" s="84"/>
      <c r="H19" s="84"/>
      <c r="I19" s="85">
        <v>2</v>
      </c>
      <c r="J19" s="85"/>
      <c r="K19" s="95" t="s">
        <v>129</v>
      </c>
      <c r="L19" s="65" t="s">
        <v>119</v>
      </c>
      <c r="M19" s="91">
        <v>15</v>
      </c>
      <c r="N19" s="92">
        <f t="shared" si="2"/>
        <v>15</v>
      </c>
      <c r="O19" s="92" t="str">
        <f t="shared" si="3"/>
        <v/>
      </c>
      <c r="P19" s="85"/>
      <c r="Q19" s="85"/>
      <c r="R19" s="85"/>
      <c r="S19" s="84"/>
      <c r="T19" s="84"/>
      <c r="U19" s="85">
        <v>2</v>
      </c>
      <c r="V19" s="85"/>
      <c r="W19" s="105"/>
      <c r="X19" s="105"/>
      <c r="Y19" s="106"/>
      <c r="Z19" s="104">
        <f t="shared" si="4"/>
        <v>0</v>
      </c>
      <c r="AA19" s="84" t="str">
        <f t="shared" si="5"/>
        <v/>
      </c>
    </row>
    <row r="20" spans="1:27" ht="25.5" x14ac:dyDescent="0.2">
      <c r="A20" s="85"/>
      <c r="B20" s="85"/>
      <c r="C20" s="85"/>
      <c r="D20" s="85"/>
      <c r="E20" s="85"/>
      <c r="F20" s="85"/>
      <c r="G20" s="84"/>
      <c r="H20" s="84"/>
      <c r="I20" s="85">
        <v>3</v>
      </c>
      <c r="J20" s="85"/>
      <c r="K20" s="64" t="s">
        <v>130</v>
      </c>
      <c r="L20" s="65" t="s">
        <v>43</v>
      </c>
      <c r="M20" s="91">
        <v>15</v>
      </c>
      <c r="N20" s="92">
        <f t="shared" si="2"/>
        <v>15</v>
      </c>
      <c r="O20" s="92" t="str">
        <f t="shared" si="3"/>
        <v/>
      </c>
      <c r="P20" s="85"/>
      <c r="Q20" s="85"/>
      <c r="R20" s="85"/>
      <c r="S20" s="84"/>
      <c r="T20" s="84"/>
      <c r="U20" s="85">
        <v>3</v>
      </c>
      <c r="V20" s="85"/>
      <c r="W20" s="105"/>
      <c r="X20" s="105"/>
      <c r="Y20" s="106"/>
      <c r="Z20" s="104">
        <f t="shared" si="4"/>
        <v>0</v>
      </c>
      <c r="AA20" s="84" t="str">
        <f t="shared" si="5"/>
        <v/>
      </c>
    </row>
    <row r="21" spans="1:27" ht="25.5" x14ac:dyDescent="0.2">
      <c r="A21" s="85"/>
      <c r="B21" s="85"/>
      <c r="C21" s="85"/>
      <c r="D21" s="85"/>
      <c r="E21" s="85"/>
      <c r="F21" s="85"/>
      <c r="G21" s="84"/>
      <c r="H21" s="84"/>
      <c r="I21" s="85">
        <v>4</v>
      </c>
      <c r="J21" s="85"/>
      <c r="K21" s="64" t="s">
        <v>131</v>
      </c>
      <c r="L21" s="65" t="s">
        <v>46</v>
      </c>
      <c r="M21" s="91">
        <v>15</v>
      </c>
      <c r="N21" s="92">
        <f t="shared" si="2"/>
        <v>15</v>
      </c>
      <c r="O21" s="92" t="str">
        <f t="shared" si="3"/>
        <v/>
      </c>
      <c r="P21" s="85"/>
      <c r="Q21" s="85"/>
      <c r="R21" s="85"/>
      <c r="S21" s="84"/>
      <c r="T21" s="84"/>
      <c r="U21" s="85">
        <v>4</v>
      </c>
      <c r="V21" s="85"/>
      <c r="W21" s="105"/>
      <c r="X21" s="105"/>
      <c r="Y21" s="106"/>
      <c r="Z21" s="104">
        <f t="shared" si="4"/>
        <v>0</v>
      </c>
      <c r="AA21" s="84" t="str">
        <f t="shared" si="5"/>
        <v/>
      </c>
    </row>
    <row r="22" spans="1:27" x14ac:dyDescent="0.2">
      <c r="A22" s="85"/>
      <c r="B22" s="85"/>
      <c r="C22" s="85"/>
      <c r="D22" s="85"/>
      <c r="E22" s="85"/>
      <c r="F22" s="85"/>
      <c r="G22" s="84"/>
      <c r="H22" s="84"/>
      <c r="I22" s="85">
        <v>5</v>
      </c>
      <c r="J22" s="85"/>
      <c r="K22" s="64" t="s">
        <v>42</v>
      </c>
      <c r="L22" s="159" t="s">
        <v>64</v>
      </c>
      <c r="M22" s="91">
        <v>45</v>
      </c>
      <c r="N22" s="92">
        <f t="shared" si="2"/>
        <v>45</v>
      </c>
      <c r="O22" s="92" t="str">
        <f t="shared" si="3"/>
        <v/>
      </c>
      <c r="P22" s="85"/>
      <c r="Q22" s="85"/>
      <c r="R22" s="85"/>
      <c r="S22" s="84"/>
      <c r="T22" s="84"/>
      <c r="U22" s="85">
        <v>5</v>
      </c>
      <c r="V22" s="85"/>
      <c r="W22" s="105"/>
      <c r="X22" s="105"/>
      <c r="Y22" s="106"/>
      <c r="Z22" s="104">
        <f t="shared" si="4"/>
        <v>0</v>
      </c>
      <c r="AA22" s="84" t="str">
        <f t="shared" si="5"/>
        <v/>
      </c>
    </row>
    <row r="23" spans="1:27" x14ac:dyDescent="0.2">
      <c r="A23" s="85"/>
      <c r="B23" s="85"/>
      <c r="C23" s="85"/>
      <c r="D23" s="85"/>
      <c r="E23" s="85"/>
      <c r="F23" s="85"/>
      <c r="G23" s="84"/>
      <c r="H23" s="84"/>
      <c r="I23" s="85">
        <v>6</v>
      </c>
      <c r="J23" s="85"/>
      <c r="K23" s="72" t="s">
        <v>106</v>
      </c>
      <c r="L23" s="65" t="s">
        <v>120</v>
      </c>
      <c r="M23" s="91">
        <v>15</v>
      </c>
      <c r="N23" s="92">
        <f t="shared" si="2"/>
        <v>15</v>
      </c>
      <c r="O23" s="92" t="str">
        <f t="shared" si="3"/>
        <v/>
      </c>
      <c r="P23" s="85"/>
      <c r="Q23" s="85"/>
      <c r="R23" s="85"/>
      <c r="S23" s="84"/>
      <c r="T23" s="84"/>
      <c r="U23" s="85">
        <v>6</v>
      </c>
      <c r="V23" s="85"/>
      <c r="W23" s="105"/>
      <c r="X23" s="105"/>
      <c r="Y23" s="106"/>
      <c r="Z23" s="104">
        <f t="shared" si="4"/>
        <v>0</v>
      </c>
      <c r="AA23" s="84" t="str">
        <f t="shared" si="5"/>
        <v/>
      </c>
    </row>
    <row r="24" spans="1:27" x14ac:dyDescent="0.2">
      <c r="A24" s="85"/>
      <c r="B24" s="85"/>
      <c r="C24" s="85"/>
      <c r="D24" s="85"/>
      <c r="E24" s="85"/>
      <c r="F24" s="85"/>
      <c r="G24" s="84"/>
      <c r="H24" s="84"/>
      <c r="I24" s="85">
        <v>7</v>
      </c>
      <c r="J24" s="85"/>
      <c r="K24" s="64" t="s">
        <v>132</v>
      </c>
      <c r="L24" s="65" t="s">
        <v>120</v>
      </c>
      <c r="M24" s="91">
        <v>10</v>
      </c>
      <c r="N24" s="92">
        <f t="shared" si="2"/>
        <v>10</v>
      </c>
      <c r="O24" s="92" t="str">
        <f t="shared" si="3"/>
        <v/>
      </c>
      <c r="P24" s="85"/>
      <c r="Q24" s="85"/>
      <c r="R24" s="85"/>
      <c r="S24" s="84"/>
      <c r="T24" s="84"/>
      <c r="U24" s="85">
        <v>7</v>
      </c>
      <c r="V24" s="85"/>
      <c r="W24" s="105"/>
      <c r="X24" s="105"/>
      <c r="Y24" s="106"/>
      <c r="Z24" s="104">
        <f t="shared" si="4"/>
        <v>0</v>
      </c>
      <c r="AA24" s="84" t="str">
        <f t="shared" si="5"/>
        <v/>
      </c>
    </row>
    <row r="25" spans="1:27" ht="22.5" customHeight="1" x14ac:dyDescent="0.2">
      <c r="A25" s="85"/>
      <c r="B25" s="85"/>
      <c r="C25" s="85"/>
      <c r="D25" s="85"/>
      <c r="E25" s="85"/>
      <c r="F25" s="85"/>
      <c r="G25" s="84"/>
      <c r="H25" s="84"/>
      <c r="I25" s="85">
        <v>8</v>
      </c>
      <c r="J25" s="85"/>
      <c r="K25" s="64" t="s">
        <v>133</v>
      </c>
      <c r="L25" s="124" t="s">
        <v>44</v>
      </c>
      <c r="M25" s="91">
        <v>10</v>
      </c>
      <c r="N25" s="92">
        <f t="shared" si="2"/>
        <v>10</v>
      </c>
      <c r="O25" s="92" t="str">
        <f t="shared" si="3"/>
        <v/>
      </c>
      <c r="P25" s="85"/>
      <c r="Q25" s="85"/>
      <c r="R25" s="85"/>
      <c r="S25" s="84"/>
      <c r="T25" s="84"/>
      <c r="U25" s="85">
        <v>8</v>
      </c>
      <c r="V25" s="85"/>
      <c r="W25" s="75" t="s">
        <v>136</v>
      </c>
      <c r="X25" s="65" t="s">
        <v>44</v>
      </c>
      <c r="Y25" s="106">
        <v>10</v>
      </c>
      <c r="Z25" s="104">
        <f t="shared" si="4"/>
        <v>10</v>
      </c>
      <c r="AA25" s="84" t="str">
        <f t="shared" si="5"/>
        <v/>
      </c>
    </row>
    <row r="26" spans="1:27" x14ac:dyDescent="0.2">
      <c r="A26" s="85"/>
      <c r="B26" s="85"/>
      <c r="C26" s="85"/>
      <c r="D26" s="85"/>
      <c r="E26" s="85"/>
      <c r="F26" s="85"/>
      <c r="G26" s="84"/>
      <c r="H26" s="84"/>
      <c r="I26" s="85">
        <v>9</v>
      </c>
      <c r="J26" s="85"/>
      <c r="K26" s="64" t="s">
        <v>134</v>
      </c>
      <c r="L26" s="65" t="s">
        <v>45</v>
      </c>
      <c r="M26" s="91">
        <v>20</v>
      </c>
      <c r="N26" s="92">
        <f t="shared" si="2"/>
        <v>20</v>
      </c>
      <c r="O26" s="92" t="str">
        <f t="shared" si="3"/>
        <v/>
      </c>
      <c r="P26" s="85"/>
      <c r="Q26" s="85"/>
      <c r="R26" s="85"/>
      <c r="S26" s="84"/>
      <c r="T26" s="84"/>
      <c r="U26" s="85">
        <v>9</v>
      </c>
      <c r="V26" s="85"/>
      <c r="W26" s="66" t="s">
        <v>137</v>
      </c>
      <c r="X26" s="65" t="s">
        <v>45</v>
      </c>
      <c r="Y26" s="106">
        <v>20</v>
      </c>
      <c r="Z26" s="104">
        <f t="shared" si="4"/>
        <v>20</v>
      </c>
      <c r="AA26" s="84" t="str">
        <f t="shared" si="5"/>
        <v/>
      </c>
    </row>
    <row r="27" spans="1:27" x14ac:dyDescent="0.2">
      <c r="A27" s="85"/>
      <c r="B27" s="85"/>
      <c r="C27" s="85"/>
      <c r="D27" s="85"/>
      <c r="E27" s="85"/>
      <c r="F27" s="85"/>
      <c r="G27" s="84"/>
      <c r="H27" s="84"/>
      <c r="I27" s="85">
        <v>10</v>
      </c>
      <c r="J27" s="85"/>
      <c r="K27" s="72" t="s">
        <v>135</v>
      </c>
      <c r="L27" s="65" t="s">
        <v>44</v>
      </c>
      <c r="M27" s="91">
        <v>20</v>
      </c>
      <c r="N27" s="92">
        <f t="shared" si="2"/>
        <v>20</v>
      </c>
      <c r="O27" s="92" t="str">
        <f t="shared" si="3"/>
        <v/>
      </c>
      <c r="P27" s="85"/>
      <c r="Q27" s="85"/>
      <c r="R27" s="85"/>
      <c r="S27" s="84"/>
      <c r="T27" s="84"/>
      <c r="U27" s="85">
        <v>10</v>
      </c>
      <c r="V27" s="85"/>
      <c r="W27" s="66" t="s">
        <v>138</v>
      </c>
      <c r="X27" s="65" t="s">
        <v>44</v>
      </c>
      <c r="Y27" s="106">
        <v>20</v>
      </c>
      <c r="Z27" s="104">
        <f t="shared" si="4"/>
        <v>20</v>
      </c>
      <c r="AA27" s="84" t="str">
        <f t="shared" si="5"/>
        <v/>
      </c>
    </row>
    <row r="28" spans="1:27" ht="25.5" x14ac:dyDescent="0.2">
      <c r="A28" s="85"/>
      <c r="B28" s="85"/>
      <c r="C28" s="85"/>
      <c r="D28" s="85"/>
      <c r="E28" s="85"/>
      <c r="F28" s="85"/>
      <c r="G28" s="84"/>
      <c r="H28" s="84"/>
      <c r="I28" s="85">
        <v>11</v>
      </c>
      <c r="J28" s="85"/>
      <c r="K28" s="101" t="s">
        <v>103</v>
      </c>
      <c r="L28" s="65" t="s">
        <v>43</v>
      </c>
      <c r="M28" s="91">
        <v>15</v>
      </c>
      <c r="N28" s="92">
        <f t="shared" si="2"/>
        <v>15</v>
      </c>
      <c r="O28" s="92" t="str">
        <f t="shared" si="3"/>
        <v/>
      </c>
      <c r="P28" s="85"/>
      <c r="Q28" s="85"/>
      <c r="R28" s="85"/>
      <c r="S28" s="84"/>
      <c r="T28" s="84"/>
      <c r="U28" s="85">
        <v>11</v>
      </c>
      <c r="V28" s="85"/>
      <c r="W28" s="105"/>
      <c r="X28" s="105"/>
      <c r="Y28" s="106"/>
      <c r="Z28" s="104">
        <f t="shared" si="4"/>
        <v>0</v>
      </c>
      <c r="AA28" s="84" t="str">
        <f t="shared" si="5"/>
        <v/>
      </c>
    </row>
    <row r="29" spans="1:27" x14ac:dyDescent="0.2">
      <c r="A29" s="85"/>
      <c r="B29" s="85"/>
      <c r="C29" s="85"/>
      <c r="D29" s="85"/>
      <c r="E29" s="85"/>
      <c r="F29" s="85"/>
      <c r="G29" s="84"/>
      <c r="H29" s="84"/>
      <c r="I29" s="85">
        <v>12</v>
      </c>
      <c r="J29" s="85"/>
      <c r="K29" s="54"/>
      <c r="L29" s="90"/>
      <c r="M29" s="107"/>
      <c r="N29" s="92">
        <f t="shared" si="2"/>
        <v>0</v>
      </c>
      <c r="O29" s="92" t="str">
        <f t="shared" si="3"/>
        <v/>
      </c>
      <c r="P29" s="85"/>
      <c r="Q29" s="85"/>
      <c r="R29" s="85"/>
      <c r="S29" s="84"/>
      <c r="T29" s="84"/>
      <c r="U29" s="85">
        <v>12</v>
      </c>
      <c r="V29" s="85"/>
      <c r="W29" s="105"/>
      <c r="X29" s="105"/>
      <c r="Y29" s="106"/>
      <c r="Z29" s="104">
        <f t="shared" si="4"/>
        <v>0</v>
      </c>
      <c r="AA29" s="84" t="str">
        <f t="shared" si="5"/>
        <v/>
      </c>
    </row>
    <row r="30" spans="1:27" x14ac:dyDescent="0.2">
      <c r="A30" s="85"/>
      <c r="B30" s="108"/>
      <c r="C30" s="108"/>
      <c r="D30" s="108"/>
      <c r="E30" s="85"/>
      <c r="F30" s="85"/>
      <c r="G30" s="84"/>
      <c r="H30" s="84"/>
      <c r="I30" s="85">
        <v>13</v>
      </c>
      <c r="J30" s="85"/>
      <c r="K30" s="54"/>
      <c r="L30" s="99"/>
      <c r="M30" s="107"/>
      <c r="N30" s="92">
        <f t="shared" si="2"/>
        <v>0</v>
      </c>
      <c r="O30" s="92" t="str">
        <f t="shared" si="3"/>
        <v/>
      </c>
      <c r="P30" s="85"/>
      <c r="Q30" s="85"/>
      <c r="R30" s="85"/>
      <c r="S30" s="84"/>
      <c r="T30" s="84"/>
      <c r="U30" s="85">
        <v>13</v>
      </c>
      <c r="V30" s="85"/>
      <c r="W30" s="105"/>
      <c r="X30" s="105"/>
      <c r="Y30" s="106"/>
      <c r="Z30" s="104">
        <f t="shared" si="4"/>
        <v>0</v>
      </c>
      <c r="AA30" s="84" t="str">
        <f t="shared" si="5"/>
        <v/>
      </c>
    </row>
    <row r="31" spans="1:27" x14ac:dyDescent="0.2">
      <c r="A31" s="85"/>
      <c r="B31" s="108"/>
      <c r="C31" s="108"/>
      <c r="D31" s="108"/>
      <c r="E31" s="85"/>
      <c r="F31" s="85"/>
      <c r="G31" s="84"/>
      <c r="H31" s="84"/>
      <c r="I31" s="85">
        <v>14</v>
      </c>
      <c r="J31" s="85"/>
      <c r="K31" s="54"/>
      <c r="L31" s="99"/>
      <c r="M31" s="107"/>
      <c r="N31" s="92">
        <f t="shared" si="2"/>
        <v>0</v>
      </c>
      <c r="O31" s="92" t="str">
        <f t="shared" si="3"/>
        <v/>
      </c>
      <c r="P31" s="85"/>
      <c r="Q31" s="85"/>
      <c r="R31" s="85"/>
      <c r="S31" s="84"/>
      <c r="T31" s="84"/>
      <c r="U31" s="85">
        <v>14</v>
      </c>
      <c r="V31" s="85"/>
      <c r="W31" s="105"/>
      <c r="X31" s="105"/>
      <c r="Y31" s="106"/>
      <c r="Z31" s="104">
        <f t="shared" si="4"/>
        <v>0</v>
      </c>
      <c r="AA31" s="84" t="str">
        <f t="shared" si="5"/>
        <v/>
      </c>
    </row>
    <row r="32" spans="1:27" x14ac:dyDescent="0.2">
      <c r="A32" s="85"/>
      <c r="B32" s="108"/>
      <c r="C32" s="108"/>
      <c r="D32" s="108"/>
      <c r="E32" s="85"/>
      <c r="F32" s="85"/>
      <c r="G32" s="84"/>
      <c r="H32" s="84"/>
      <c r="I32" s="85">
        <v>15</v>
      </c>
      <c r="J32" s="85"/>
      <c r="K32" s="54"/>
      <c r="L32" s="99"/>
      <c r="M32" s="107"/>
      <c r="N32" s="92">
        <f t="shared" si="2"/>
        <v>0</v>
      </c>
      <c r="O32" s="92" t="str">
        <f t="shared" si="3"/>
        <v/>
      </c>
      <c r="P32" s="85"/>
      <c r="Q32" s="85"/>
      <c r="R32" s="85"/>
      <c r="S32" s="84"/>
      <c r="T32" s="84"/>
      <c r="U32" s="85">
        <v>15</v>
      </c>
      <c r="V32" s="85"/>
      <c r="W32" s="105"/>
      <c r="X32" s="109"/>
      <c r="Y32" s="106"/>
      <c r="Z32" s="104">
        <f t="shared" si="4"/>
        <v>0</v>
      </c>
      <c r="AA32" s="84" t="str">
        <f t="shared" si="5"/>
        <v/>
      </c>
    </row>
    <row r="33" spans="1:29" x14ac:dyDescent="0.2">
      <c r="A33" s="256"/>
      <c r="B33" s="256"/>
      <c r="C33" s="110" t="s">
        <v>22</v>
      </c>
      <c r="D33" s="85" t="s">
        <v>6</v>
      </c>
      <c r="E33" s="85"/>
      <c r="F33" s="111">
        <f>I33-N34</f>
        <v>0</v>
      </c>
      <c r="G33" s="112"/>
      <c r="H33" s="112"/>
      <c r="I33" s="3">
        <f>SUM(I36:I275)</f>
        <v>295</v>
      </c>
      <c r="J33" s="85"/>
      <c r="K33" s="113"/>
      <c r="L33" s="114"/>
      <c r="M33" s="92">
        <f>SUM(M18:M32)</f>
        <v>195</v>
      </c>
      <c r="N33" s="103">
        <f>SUM(N18:N32)</f>
        <v>195</v>
      </c>
      <c r="O33" s="103">
        <f>SUM(O18:O32)</f>
        <v>0</v>
      </c>
      <c r="P33" s="85" t="s">
        <v>6</v>
      </c>
      <c r="Q33" s="85"/>
      <c r="R33" s="115">
        <f>U33-Z33</f>
        <v>0</v>
      </c>
      <c r="S33" s="112"/>
      <c r="T33" s="112"/>
      <c r="U33" s="114">
        <f>SUM(U36:U270)</f>
        <v>50</v>
      </c>
      <c r="V33" s="114"/>
      <c r="W33" s="114"/>
      <c r="X33" s="114"/>
      <c r="Y33" s="92">
        <f>SUM(Y2:Y32)</f>
        <v>50</v>
      </c>
      <c r="Z33" s="116">
        <f>SUM(Z2:Z32)</f>
        <v>50</v>
      </c>
      <c r="AA33" s="84"/>
    </row>
    <row r="34" spans="1:29" x14ac:dyDescent="0.2">
      <c r="A34" s="85"/>
      <c r="B34" s="85"/>
      <c r="C34" s="110" t="s">
        <v>23</v>
      </c>
      <c r="D34" s="85"/>
      <c r="E34" s="85"/>
      <c r="F34" s="85"/>
      <c r="G34" s="84"/>
      <c r="H34" s="84"/>
      <c r="I34" s="85"/>
      <c r="J34" s="85"/>
      <c r="K34" s="86"/>
      <c r="L34" s="117" t="s">
        <v>7</v>
      </c>
      <c r="M34" s="118">
        <f>M17+M33</f>
        <v>295</v>
      </c>
      <c r="N34" s="119">
        <f>N17+N33</f>
        <v>295</v>
      </c>
      <c r="O34" s="119">
        <f>O17+O33</f>
        <v>0</v>
      </c>
      <c r="P34" s="85"/>
      <c r="Q34" s="85"/>
      <c r="R34" s="85"/>
      <c r="S34" s="84"/>
      <c r="T34" s="84"/>
      <c r="U34" s="85"/>
      <c r="V34" s="85"/>
      <c r="W34" s="85"/>
      <c r="X34" s="85"/>
      <c r="Y34" s="85"/>
      <c r="Z34" s="85"/>
      <c r="AA34" s="85"/>
    </row>
    <row r="35" spans="1:29" ht="27.75" customHeight="1" x14ac:dyDescent="0.2">
      <c r="A35" s="120" t="s">
        <v>8</v>
      </c>
      <c r="B35" s="121" t="s">
        <v>9</v>
      </c>
      <c r="C35" s="121" t="s">
        <v>10</v>
      </c>
      <c r="D35" s="121" t="s">
        <v>11</v>
      </c>
      <c r="E35" s="121"/>
      <c r="F35" s="121" t="s">
        <v>12</v>
      </c>
      <c r="G35" s="122" t="s">
        <v>13</v>
      </c>
      <c r="H35" s="122" t="s">
        <v>14</v>
      </c>
      <c r="I35" s="120" t="s">
        <v>15</v>
      </c>
      <c r="J35" s="123"/>
      <c r="K35" s="74" t="s">
        <v>16</v>
      </c>
      <c r="L35" s="124" t="s">
        <v>17</v>
      </c>
      <c r="M35" s="258" t="s">
        <v>18</v>
      </c>
      <c r="N35" s="259"/>
      <c r="O35" s="260"/>
      <c r="P35" s="121" t="s">
        <v>11</v>
      </c>
      <c r="Q35" s="121"/>
      <c r="R35" s="121" t="s">
        <v>12</v>
      </c>
      <c r="S35" s="125" t="s">
        <v>13</v>
      </c>
      <c r="T35" s="125" t="s">
        <v>14</v>
      </c>
      <c r="U35" s="120" t="s">
        <v>15</v>
      </c>
      <c r="V35" s="120"/>
      <c r="W35" s="121" t="s">
        <v>16</v>
      </c>
      <c r="X35" s="121" t="s">
        <v>17</v>
      </c>
      <c r="Y35" s="261" t="s">
        <v>18</v>
      </c>
      <c r="Z35" s="261"/>
      <c r="AA35" s="261"/>
      <c r="AB35" s="126"/>
      <c r="AC35" s="126"/>
    </row>
    <row r="36" spans="1:29" s="205" customFormat="1" ht="25.5" x14ac:dyDescent="0.2">
      <c r="A36" s="162">
        <v>1</v>
      </c>
      <c r="B36" s="163" t="s">
        <v>19</v>
      </c>
      <c r="C36" s="164">
        <v>44113</v>
      </c>
      <c r="D36" s="194">
        <v>0.6875</v>
      </c>
      <c r="E36" s="196" t="str">
        <f>IF(I36&lt;&gt;0,"-","")</f>
        <v>-</v>
      </c>
      <c r="F36" s="197">
        <f>IF(I36&lt;&gt;0,D36+H36,"")</f>
        <v>0.75</v>
      </c>
      <c r="G36" s="197">
        <v>3.125E-2</v>
      </c>
      <c r="H36" s="197">
        <f>G36*I36</f>
        <v>6.25E-2</v>
      </c>
      <c r="I36" s="198">
        <v>2</v>
      </c>
      <c r="J36" s="199"/>
      <c r="K36" s="200" t="s">
        <v>123</v>
      </c>
      <c r="L36" s="201" t="s">
        <v>43</v>
      </c>
      <c r="M36" s="262" t="s">
        <v>143</v>
      </c>
      <c r="N36" s="263"/>
      <c r="O36" s="264"/>
      <c r="P36" s="194"/>
      <c r="Q36" s="196" t="str">
        <f t="shared" ref="Q36:Q99" si="6">IF(U36&lt;&gt;0,"-","")</f>
        <v/>
      </c>
      <c r="R36" s="197" t="str">
        <f t="shared" ref="R36:R99" si="7">IF(U36&lt;&gt;0,P36+T36,"")</f>
        <v/>
      </c>
      <c r="S36" s="197">
        <v>3.125E-2</v>
      </c>
      <c r="T36" s="197">
        <f t="shared" ref="T36:T99" si="8">S36*U36</f>
        <v>0</v>
      </c>
      <c r="U36" s="198"/>
      <c r="V36" s="202"/>
      <c r="W36" s="203"/>
      <c r="X36" s="203"/>
      <c r="Y36" s="257"/>
      <c r="Z36" s="257"/>
      <c r="AA36" s="257"/>
      <c r="AB36" s="204" t="str">
        <f t="shared" ref="AB36:AB99" si="9">L36&amp;X36</f>
        <v>Dr M. Gajda-Kantorowska</v>
      </c>
      <c r="AC36" s="204">
        <f t="shared" ref="AC36:AC99" si="10">I36+U36</f>
        <v>2</v>
      </c>
    </row>
    <row r="37" spans="1:29" s="205" customFormat="1" ht="25.5" x14ac:dyDescent="0.2">
      <c r="A37" s="162">
        <f t="shared" ref="A37:A50" si="11">A36</f>
        <v>1</v>
      </c>
      <c r="B37" s="163" t="s">
        <v>19</v>
      </c>
      <c r="C37" s="175">
        <f>C36</f>
        <v>44113</v>
      </c>
      <c r="D37" s="194">
        <v>0.76041666666666663</v>
      </c>
      <c r="E37" s="196" t="str">
        <f>IF(I37&lt;&gt;0,"-","")</f>
        <v>-</v>
      </c>
      <c r="F37" s="197">
        <f>IF(I37&lt;&gt;0,D37+H37,"")</f>
        <v>0.85416666666666663</v>
      </c>
      <c r="G37" s="197">
        <v>3.125E-2</v>
      </c>
      <c r="H37" s="197">
        <f>G37*I37</f>
        <v>9.375E-2</v>
      </c>
      <c r="I37" s="198">
        <v>3</v>
      </c>
      <c r="J37" s="199"/>
      <c r="K37" s="200" t="s">
        <v>130</v>
      </c>
      <c r="L37" s="201" t="s">
        <v>43</v>
      </c>
      <c r="M37" s="262" t="s">
        <v>143</v>
      </c>
      <c r="N37" s="263"/>
      <c r="O37" s="264"/>
      <c r="P37" s="194"/>
      <c r="Q37" s="196" t="str">
        <f t="shared" si="6"/>
        <v/>
      </c>
      <c r="R37" s="197" t="str">
        <f t="shared" si="7"/>
        <v/>
      </c>
      <c r="S37" s="197">
        <v>3.125E-2</v>
      </c>
      <c r="T37" s="197">
        <f t="shared" si="8"/>
        <v>0</v>
      </c>
      <c r="U37" s="198"/>
      <c r="V37" s="202"/>
      <c r="W37" s="206"/>
      <c r="X37" s="206"/>
      <c r="Y37" s="257"/>
      <c r="Z37" s="257"/>
      <c r="AA37" s="257"/>
      <c r="AB37" s="204" t="str">
        <f t="shared" si="9"/>
        <v>Dr M. Gajda-Kantorowska</v>
      </c>
      <c r="AC37" s="204">
        <f t="shared" si="10"/>
        <v>3</v>
      </c>
    </row>
    <row r="38" spans="1:29" s="205" customFormat="1" ht="15.75" x14ac:dyDescent="0.2">
      <c r="A38" s="162">
        <f t="shared" si="11"/>
        <v>1</v>
      </c>
      <c r="B38" s="163" t="s">
        <v>19</v>
      </c>
      <c r="C38" s="175">
        <f>C37</f>
        <v>44113</v>
      </c>
      <c r="D38" s="194"/>
      <c r="E38" s="196" t="str">
        <f t="shared" ref="E38:E99" si="12">IF(I38&lt;&gt;0,"-","")</f>
        <v/>
      </c>
      <c r="F38" s="197" t="str">
        <f t="shared" ref="F38:F99" si="13">IF(I38&lt;&gt;0,D38+H38,"")</f>
        <v/>
      </c>
      <c r="G38" s="197">
        <v>3.125E-2</v>
      </c>
      <c r="H38" s="197">
        <f t="shared" ref="H38:H99" si="14">G38*I38</f>
        <v>0</v>
      </c>
      <c r="I38" s="198"/>
      <c r="J38" s="199"/>
      <c r="K38" s="180"/>
      <c r="L38" s="207"/>
      <c r="M38" s="257"/>
      <c r="N38" s="257"/>
      <c r="O38" s="257"/>
      <c r="P38" s="194"/>
      <c r="Q38" s="196" t="str">
        <f t="shared" si="6"/>
        <v/>
      </c>
      <c r="R38" s="197" t="str">
        <f t="shared" si="7"/>
        <v/>
      </c>
      <c r="S38" s="197">
        <v>3.125E-2</v>
      </c>
      <c r="T38" s="197">
        <f t="shared" si="8"/>
        <v>0</v>
      </c>
      <c r="U38" s="198"/>
      <c r="V38" s="202"/>
      <c r="W38" s="206"/>
      <c r="X38" s="206"/>
      <c r="Y38" s="257"/>
      <c r="Z38" s="257"/>
      <c r="AA38" s="257"/>
      <c r="AB38" s="204" t="str">
        <f t="shared" si="9"/>
        <v/>
      </c>
      <c r="AC38" s="204">
        <f t="shared" si="10"/>
        <v>0</v>
      </c>
    </row>
    <row r="39" spans="1:29" s="205" customFormat="1" ht="15.75" x14ac:dyDescent="0.2">
      <c r="A39" s="162">
        <f t="shared" si="11"/>
        <v>1</v>
      </c>
      <c r="B39" s="163" t="s">
        <v>19</v>
      </c>
      <c r="C39" s="175">
        <f>C38</f>
        <v>44113</v>
      </c>
      <c r="D39" s="194"/>
      <c r="E39" s="196" t="str">
        <f t="shared" si="12"/>
        <v/>
      </c>
      <c r="F39" s="197" t="str">
        <f t="shared" si="13"/>
        <v/>
      </c>
      <c r="G39" s="197">
        <v>3.125E-2</v>
      </c>
      <c r="H39" s="197">
        <f t="shared" si="14"/>
        <v>0</v>
      </c>
      <c r="I39" s="198"/>
      <c r="J39" s="199"/>
      <c r="K39" s="180"/>
      <c r="L39" s="207"/>
      <c r="M39" s="257"/>
      <c r="N39" s="257"/>
      <c r="O39" s="257"/>
      <c r="P39" s="194"/>
      <c r="Q39" s="196" t="str">
        <f t="shared" si="6"/>
        <v/>
      </c>
      <c r="R39" s="197" t="str">
        <f t="shared" si="7"/>
        <v/>
      </c>
      <c r="S39" s="197">
        <v>3.125E-2</v>
      </c>
      <c r="T39" s="197">
        <f t="shared" si="8"/>
        <v>0</v>
      </c>
      <c r="U39" s="198"/>
      <c r="V39" s="202"/>
      <c r="W39" s="206"/>
      <c r="X39" s="206"/>
      <c r="Y39" s="257"/>
      <c r="Z39" s="257"/>
      <c r="AA39" s="257"/>
      <c r="AB39" s="204" t="str">
        <f t="shared" si="9"/>
        <v/>
      </c>
      <c r="AC39" s="204">
        <f t="shared" si="10"/>
        <v>0</v>
      </c>
    </row>
    <row r="40" spans="1:29" s="205" customFormat="1" ht="15.75" x14ac:dyDescent="0.2">
      <c r="A40" s="162">
        <f t="shared" si="11"/>
        <v>1</v>
      </c>
      <c r="B40" s="163" t="s">
        <v>19</v>
      </c>
      <c r="C40" s="175">
        <f>C39</f>
        <v>44113</v>
      </c>
      <c r="D40" s="194"/>
      <c r="E40" s="196" t="str">
        <f t="shared" si="12"/>
        <v/>
      </c>
      <c r="F40" s="197" t="str">
        <f t="shared" si="13"/>
        <v/>
      </c>
      <c r="G40" s="197">
        <v>3.125E-2</v>
      </c>
      <c r="H40" s="197">
        <f t="shared" si="14"/>
        <v>0</v>
      </c>
      <c r="I40" s="198"/>
      <c r="J40" s="199"/>
      <c r="K40" s="180"/>
      <c r="L40" s="207"/>
      <c r="M40" s="257"/>
      <c r="N40" s="257"/>
      <c r="O40" s="257"/>
      <c r="P40" s="194"/>
      <c r="Q40" s="196" t="str">
        <f t="shared" si="6"/>
        <v/>
      </c>
      <c r="R40" s="197" t="str">
        <f t="shared" si="7"/>
        <v/>
      </c>
      <c r="S40" s="197">
        <v>3.125E-2</v>
      </c>
      <c r="T40" s="197">
        <f t="shared" si="8"/>
        <v>0</v>
      </c>
      <c r="U40" s="198"/>
      <c r="V40" s="202"/>
      <c r="W40" s="206"/>
      <c r="X40" s="206"/>
      <c r="Y40" s="257"/>
      <c r="Z40" s="257"/>
      <c r="AA40" s="257"/>
      <c r="AB40" s="204" t="str">
        <f t="shared" si="9"/>
        <v/>
      </c>
      <c r="AC40" s="204">
        <f t="shared" si="10"/>
        <v>0</v>
      </c>
    </row>
    <row r="41" spans="1:29" s="205" customFormat="1" ht="15.75" x14ac:dyDescent="0.2">
      <c r="A41" s="162">
        <f t="shared" si="11"/>
        <v>1</v>
      </c>
      <c r="B41" s="163" t="s">
        <v>20</v>
      </c>
      <c r="C41" s="175">
        <f>C40+1</f>
        <v>44114</v>
      </c>
      <c r="D41" s="194">
        <v>0.3125</v>
      </c>
      <c r="E41" s="196" t="str">
        <f>IF(I41&lt;&gt;0,"-","")</f>
        <v>-</v>
      </c>
      <c r="F41" s="197">
        <f>IF(I41&lt;&gt;0,D41+H41,"")</f>
        <v>0.40625</v>
      </c>
      <c r="G41" s="197">
        <v>3.125E-2</v>
      </c>
      <c r="H41" s="197">
        <f>G41*I41</f>
        <v>9.375E-2</v>
      </c>
      <c r="I41" s="198">
        <v>3</v>
      </c>
      <c r="J41" s="199"/>
      <c r="K41" s="200" t="s">
        <v>42</v>
      </c>
      <c r="L41" s="208" t="s">
        <v>64</v>
      </c>
      <c r="M41" s="262"/>
      <c r="N41" s="263"/>
      <c r="O41" s="264"/>
      <c r="P41" s="194"/>
      <c r="Q41" s="196" t="str">
        <f t="shared" si="6"/>
        <v/>
      </c>
      <c r="R41" s="197" t="str">
        <f t="shared" si="7"/>
        <v/>
      </c>
      <c r="S41" s="197">
        <v>3.125E-2</v>
      </c>
      <c r="T41" s="197">
        <f t="shared" si="8"/>
        <v>0</v>
      </c>
      <c r="U41" s="198"/>
      <c r="V41" s="202"/>
      <c r="W41" s="203"/>
      <c r="X41" s="203"/>
      <c r="Y41" s="257"/>
      <c r="Z41" s="257"/>
      <c r="AA41" s="257"/>
      <c r="AB41" s="204" t="str">
        <f t="shared" si="9"/>
        <v>Lektor</v>
      </c>
      <c r="AC41" s="204">
        <f t="shared" si="10"/>
        <v>3</v>
      </c>
    </row>
    <row r="42" spans="1:29" s="205" customFormat="1" ht="25.5" x14ac:dyDescent="0.2">
      <c r="A42" s="162">
        <f t="shared" si="11"/>
        <v>1</v>
      </c>
      <c r="B42" s="163" t="s">
        <v>20</v>
      </c>
      <c r="C42" s="175">
        <f>C41</f>
        <v>44114</v>
      </c>
      <c r="D42" s="194">
        <v>0.41666666666666669</v>
      </c>
      <c r="E42" s="196" t="str">
        <f t="shared" si="12"/>
        <v>-</v>
      </c>
      <c r="F42" s="197">
        <f t="shared" si="13"/>
        <v>0.51041666666666674</v>
      </c>
      <c r="G42" s="197">
        <v>3.125E-2</v>
      </c>
      <c r="H42" s="197">
        <f t="shared" si="14"/>
        <v>9.375E-2</v>
      </c>
      <c r="I42" s="198">
        <v>3</v>
      </c>
      <c r="J42" s="199"/>
      <c r="K42" s="209" t="s">
        <v>104</v>
      </c>
      <c r="L42" s="201" t="s">
        <v>43</v>
      </c>
      <c r="M42" s="262" t="s">
        <v>143</v>
      </c>
      <c r="N42" s="263"/>
      <c r="O42" s="264"/>
      <c r="P42" s="194"/>
      <c r="Q42" s="196" t="str">
        <f t="shared" si="6"/>
        <v/>
      </c>
      <c r="R42" s="197" t="str">
        <f t="shared" si="7"/>
        <v/>
      </c>
      <c r="S42" s="197">
        <v>3.125E-2</v>
      </c>
      <c r="T42" s="197">
        <f t="shared" si="8"/>
        <v>0</v>
      </c>
      <c r="U42" s="198"/>
      <c r="V42" s="202"/>
      <c r="W42" s="203"/>
      <c r="X42" s="203"/>
      <c r="Y42" s="257"/>
      <c r="Z42" s="257"/>
      <c r="AA42" s="257"/>
      <c r="AB42" s="204" t="str">
        <f t="shared" si="9"/>
        <v>Dr M. Gajda-Kantorowska</v>
      </c>
      <c r="AC42" s="204">
        <f t="shared" si="10"/>
        <v>3</v>
      </c>
    </row>
    <row r="43" spans="1:29" s="205" customFormat="1" ht="25.5" x14ac:dyDescent="0.2">
      <c r="A43" s="162">
        <f t="shared" si="11"/>
        <v>1</v>
      </c>
      <c r="B43" s="163" t="s">
        <v>20</v>
      </c>
      <c r="C43" s="175">
        <f>C42</f>
        <v>44114</v>
      </c>
      <c r="D43" s="194">
        <v>0.52083333333333337</v>
      </c>
      <c r="E43" s="196" t="str">
        <f t="shared" si="12"/>
        <v>-</v>
      </c>
      <c r="F43" s="197">
        <f t="shared" si="13"/>
        <v>0.61458333333333337</v>
      </c>
      <c r="G43" s="197">
        <v>3.125E-2</v>
      </c>
      <c r="H43" s="197">
        <f t="shared" si="14"/>
        <v>9.375E-2</v>
      </c>
      <c r="I43" s="198">
        <v>3</v>
      </c>
      <c r="J43" s="199"/>
      <c r="K43" s="209" t="s">
        <v>103</v>
      </c>
      <c r="L43" s="201" t="s">
        <v>43</v>
      </c>
      <c r="M43" s="262" t="s">
        <v>143</v>
      </c>
      <c r="N43" s="263"/>
      <c r="O43" s="264"/>
      <c r="P43" s="194"/>
      <c r="Q43" s="196" t="str">
        <f t="shared" si="6"/>
        <v/>
      </c>
      <c r="R43" s="197" t="str">
        <f t="shared" si="7"/>
        <v/>
      </c>
      <c r="S43" s="197">
        <v>3.125E-2</v>
      </c>
      <c r="T43" s="197">
        <f t="shared" si="8"/>
        <v>0</v>
      </c>
      <c r="U43" s="198"/>
      <c r="V43" s="202"/>
      <c r="W43" s="206"/>
      <c r="X43" s="206"/>
      <c r="Y43" s="257"/>
      <c r="Z43" s="257"/>
      <c r="AA43" s="257"/>
      <c r="AB43" s="204" t="str">
        <f t="shared" si="9"/>
        <v>Dr M. Gajda-Kantorowska</v>
      </c>
      <c r="AC43" s="204">
        <f t="shared" si="10"/>
        <v>3</v>
      </c>
    </row>
    <row r="44" spans="1:29" s="205" customFormat="1" ht="15.75" x14ac:dyDescent="0.2">
      <c r="A44" s="162">
        <f t="shared" si="11"/>
        <v>1</v>
      </c>
      <c r="B44" s="163" t="s">
        <v>20</v>
      </c>
      <c r="C44" s="175">
        <f>C43</f>
        <v>44114</v>
      </c>
      <c r="D44" s="194">
        <v>0.625</v>
      </c>
      <c r="E44" s="196" t="str">
        <f>IF(I44&lt;&gt;0,"-","")</f>
        <v>-</v>
      </c>
      <c r="F44" s="197">
        <f>IF(I44&lt;&gt;0,D44+H44,"")</f>
        <v>0.71875</v>
      </c>
      <c r="G44" s="197">
        <v>3.125E-2</v>
      </c>
      <c r="H44" s="197">
        <f>G44*I44</f>
        <v>9.375E-2</v>
      </c>
      <c r="I44" s="198">
        <v>3</v>
      </c>
      <c r="J44" s="199"/>
      <c r="K44" s="210" t="s">
        <v>105</v>
      </c>
      <c r="L44" s="201" t="s">
        <v>120</v>
      </c>
      <c r="M44" s="262" t="s">
        <v>143</v>
      </c>
      <c r="N44" s="263"/>
      <c r="O44" s="264"/>
      <c r="P44" s="194"/>
      <c r="Q44" s="196" t="str">
        <f t="shared" si="6"/>
        <v/>
      </c>
      <c r="R44" s="197" t="str">
        <f t="shared" si="7"/>
        <v/>
      </c>
      <c r="S44" s="197">
        <v>3.125E-2</v>
      </c>
      <c r="T44" s="197">
        <f t="shared" si="8"/>
        <v>0</v>
      </c>
      <c r="U44" s="198"/>
      <c r="V44" s="202"/>
      <c r="W44" s="206"/>
      <c r="X44" s="206"/>
      <c r="Y44" s="257"/>
      <c r="Z44" s="257"/>
      <c r="AA44" s="257"/>
      <c r="AB44" s="204" t="str">
        <f t="shared" si="9"/>
        <v>dr inż. K Barwacz</v>
      </c>
      <c r="AC44" s="204">
        <f t="shared" si="10"/>
        <v>3</v>
      </c>
    </row>
    <row r="45" spans="1:29" s="205" customFormat="1" ht="15.75" x14ac:dyDescent="0.2">
      <c r="A45" s="162">
        <f t="shared" si="11"/>
        <v>1</v>
      </c>
      <c r="B45" s="163" t="s">
        <v>49</v>
      </c>
      <c r="C45" s="175">
        <f>C44</f>
        <v>44114</v>
      </c>
      <c r="D45" s="194">
        <v>0.72916666666666663</v>
      </c>
      <c r="E45" s="196" t="str">
        <f>IF(I45&lt;&gt;0,"-","")</f>
        <v>-</v>
      </c>
      <c r="F45" s="197">
        <f>IF(I45&lt;&gt;0,D45+H45,"")</f>
        <v>0.82291666666666663</v>
      </c>
      <c r="G45" s="197">
        <v>3.125E-2</v>
      </c>
      <c r="H45" s="197">
        <f>G45*I45</f>
        <v>9.375E-2</v>
      </c>
      <c r="I45" s="198">
        <v>3</v>
      </c>
      <c r="J45" s="199"/>
      <c r="K45" s="210" t="s">
        <v>106</v>
      </c>
      <c r="L45" s="201" t="s">
        <v>120</v>
      </c>
      <c r="M45" s="262" t="s">
        <v>143</v>
      </c>
      <c r="N45" s="263"/>
      <c r="O45" s="264"/>
      <c r="P45" s="194"/>
      <c r="Q45" s="196" t="str">
        <f t="shared" si="6"/>
        <v/>
      </c>
      <c r="R45" s="197" t="str">
        <f t="shared" si="7"/>
        <v/>
      </c>
      <c r="S45" s="197">
        <v>3.125E-2</v>
      </c>
      <c r="T45" s="197">
        <f t="shared" si="8"/>
        <v>0</v>
      </c>
      <c r="U45" s="198"/>
      <c r="V45" s="202"/>
      <c r="W45" s="206"/>
      <c r="X45" s="206"/>
      <c r="Y45" s="257"/>
      <c r="Z45" s="257"/>
      <c r="AA45" s="257"/>
      <c r="AB45" s="204" t="str">
        <f t="shared" si="9"/>
        <v>dr inż. K Barwacz</v>
      </c>
      <c r="AC45" s="204">
        <f t="shared" si="10"/>
        <v>3</v>
      </c>
    </row>
    <row r="46" spans="1:29" s="205" customFormat="1" ht="15.75" x14ac:dyDescent="0.2">
      <c r="A46" s="162">
        <f t="shared" si="11"/>
        <v>1</v>
      </c>
      <c r="B46" s="163" t="s">
        <v>21</v>
      </c>
      <c r="C46" s="175">
        <f>C45+1</f>
        <v>44115</v>
      </c>
      <c r="D46" s="194"/>
      <c r="E46" s="196" t="str">
        <f t="shared" si="12"/>
        <v/>
      </c>
      <c r="F46" s="197" t="str">
        <f t="shared" si="13"/>
        <v/>
      </c>
      <c r="G46" s="197">
        <v>3.125E-2</v>
      </c>
      <c r="H46" s="197">
        <f t="shared" si="14"/>
        <v>0</v>
      </c>
      <c r="I46" s="198"/>
      <c r="J46" s="199"/>
      <c r="K46" s="200"/>
      <c r="L46" s="207"/>
      <c r="M46" s="262"/>
      <c r="N46" s="263"/>
      <c r="O46" s="264"/>
      <c r="P46" s="194"/>
      <c r="Q46" s="196" t="str">
        <f t="shared" si="6"/>
        <v/>
      </c>
      <c r="R46" s="197" t="str">
        <f t="shared" si="7"/>
        <v/>
      </c>
      <c r="S46" s="197">
        <v>3.125E-2</v>
      </c>
      <c r="T46" s="197">
        <f t="shared" si="8"/>
        <v>0</v>
      </c>
      <c r="U46" s="198"/>
      <c r="V46" s="202"/>
      <c r="W46" s="203"/>
      <c r="X46" s="203"/>
      <c r="Y46" s="257"/>
      <c r="Z46" s="257"/>
      <c r="AA46" s="257"/>
      <c r="AB46" s="204" t="str">
        <f t="shared" si="9"/>
        <v/>
      </c>
      <c r="AC46" s="204">
        <f t="shared" si="10"/>
        <v>0</v>
      </c>
    </row>
    <row r="47" spans="1:29" s="205" customFormat="1" ht="15.75" x14ac:dyDescent="0.2">
      <c r="A47" s="162">
        <f t="shared" si="11"/>
        <v>1</v>
      </c>
      <c r="B47" s="163" t="s">
        <v>21</v>
      </c>
      <c r="C47" s="175">
        <f>C46</f>
        <v>44115</v>
      </c>
      <c r="D47" s="194"/>
      <c r="E47" s="196" t="str">
        <f t="shared" si="12"/>
        <v/>
      </c>
      <c r="F47" s="197" t="str">
        <f t="shared" si="13"/>
        <v/>
      </c>
      <c r="G47" s="197">
        <v>3.125E-2</v>
      </c>
      <c r="H47" s="197">
        <f t="shared" si="14"/>
        <v>0</v>
      </c>
      <c r="I47" s="198"/>
      <c r="J47" s="199"/>
      <c r="K47" s="200"/>
      <c r="L47" s="207"/>
      <c r="M47" s="262"/>
      <c r="N47" s="263"/>
      <c r="O47" s="264"/>
      <c r="P47" s="194"/>
      <c r="Q47" s="196" t="str">
        <f t="shared" si="6"/>
        <v/>
      </c>
      <c r="R47" s="197" t="str">
        <f t="shared" si="7"/>
        <v/>
      </c>
      <c r="S47" s="197">
        <v>3.125E-2</v>
      </c>
      <c r="T47" s="197">
        <f t="shared" si="8"/>
        <v>0</v>
      </c>
      <c r="U47" s="198"/>
      <c r="V47" s="202"/>
      <c r="W47" s="203"/>
      <c r="X47" s="203"/>
      <c r="Y47" s="257"/>
      <c r="Z47" s="257"/>
      <c r="AA47" s="257"/>
      <c r="AB47" s="204" t="str">
        <f t="shared" si="9"/>
        <v/>
      </c>
      <c r="AC47" s="204">
        <f t="shared" si="10"/>
        <v>0</v>
      </c>
    </row>
    <row r="48" spans="1:29" s="205" customFormat="1" ht="15.75" x14ac:dyDescent="0.2">
      <c r="A48" s="162">
        <f t="shared" si="11"/>
        <v>1</v>
      </c>
      <c r="B48" s="163" t="s">
        <v>21</v>
      </c>
      <c r="C48" s="175">
        <f>C47</f>
        <v>44115</v>
      </c>
      <c r="D48" s="194"/>
      <c r="E48" s="196" t="str">
        <f t="shared" si="12"/>
        <v/>
      </c>
      <c r="F48" s="197" t="str">
        <f t="shared" si="13"/>
        <v/>
      </c>
      <c r="G48" s="197">
        <v>3.125E-2</v>
      </c>
      <c r="H48" s="197">
        <f t="shared" si="14"/>
        <v>0</v>
      </c>
      <c r="I48" s="198"/>
      <c r="J48" s="199"/>
      <c r="K48" s="180"/>
      <c r="L48" s="207"/>
      <c r="M48" s="257"/>
      <c r="N48" s="257"/>
      <c r="O48" s="257"/>
      <c r="P48" s="194"/>
      <c r="Q48" s="196" t="str">
        <f t="shared" si="6"/>
        <v/>
      </c>
      <c r="R48" s="197" t="str">
        <f t="shared" si="7"/>
        <v/>
      </c>
      <c r="S48" s="197">
        <v>3.125E-2</v>
      </c>
      <c r="T48" s="197">
        <f t="shared" si="8"/>
        <v>0</v>
      </c>
      <c r="U48" s="198"/>
      <c r="V48" s="202"/>
      <c r="W48" s="206"/>
      <c r="X48" s="206"/>
      <c r="Y48" s="257"/>
      <c r="Z48" s="257"/>
      <c r="AA48" s="257"/>
      <c r="AB48" s="204" t="str">
        <f t="shared" si="9"/>
        <v/>
      </c>
      <c r="AC48" s="204">
        <f t="shared" si="10"/>
        <v>0</v>
      </c>
    </row>
    <row r="49" spans="1:29" s="205" customFormat="1" ht="15.75" x14ac:dyDescent="0.2">
      <c r="A49" s="162">
        <f t="shared" si="11"/>
        <v>1</v>
      </c>
      <c r="B49" s="163" t="s">
        <v>50</v>
      </c>
      <c r="C49" s="175">
        <f>C48</f>
        <v>44115</v>
      </c>
      <c r="D49" s="194"/>
      <c r="E49" s="196" t="str">
        <f t="shared" si="12"/>
        <v/>
      </c>
      <c r="F49" s="197" t="str">
        <f t="shared" si="13"/>
        <v/>
      </c>
      <c r="G49" s="197">
        <v>3.125E-2</v>
      </c>
      <c r="H49" s="197">
        <f t="shared" si="14"/>
        <v>0</v>
      </c>
      <c r="I49" s="198"/>
      <c r="J49" s="199"/>
      <c r="K49" s="180"/>
      <c r="L49" s="207"/>
      <c r="M49" s="257"/>
      <c r="N49" s="257"/>
      <c r="O49" s="257"/>
      <c r="P49" s="194"/>
      <c r="Q49" s="196" t="str">
        <f t="shared" si="6"/>
        <v/>
      </c>
      <c r="R49" s="197" t="str">
        <f t="shared" si="7"/>
        <v/>
      </c>
      <c r="S49" s="197">
        <v>3.125E-2</v>
      </c>
      <c r="T49" s="197">
        <f t="shared" si="8"/>
        <v>0</v>
      </c>
      <c r="U49" s="198"/>
      <c r="V49" s="202"/>
      <c r="W49" s="206"/>
      <c r="X49" s="206"/>
      <c r="Y49" s="257"/>
      <c r="Z49" s="257"/>
      <c r="AA49" s="257"/>
      <c r="AB49" s="204" t="str">
        <f t="shared" si="9"/>
        <v/>
      </c>
      <c r="AC49" s="204">
        <f t="shared" si="10"/>
        <v>0</v>
      </c>
    </row>
    <row r="50" spans="1:29" s="205" customFormat="1" ht="15.75" x14ac:dyDescent="0.2">
      <c r="A50" s="162">
        <f t="shared" si="11"/>
        <v>1</v>
      </c>
      <c r="B50" s="163" t="s">
        <v>50</v>
      </c>
      <c r="C50" s="175">
        <f>C49</f>
        <v>44115</v>
      </c>
      <c r="D50" s="194"/>
      <c r="E50" s="196" t="str">
        <f t="shared" si="12"/>
        <v/>
      </c>
      <c r="F50" s="197" t="str">
        <f t="shared" si="13"/>
        <v/>
      </c>
      <c r="G50" s="197">
        <v>3.125E-2</v>
      </c>
      <c r="H50" s="197">
        <f t="shared" si="14"/>
        <v>0</v>
      </c>
      <c r="I50" s="198"/>
      <c r="J50" s="199"/>
      <c r="K50" s="180"/>
      <c r="L50" s="207"/>
      <c r="M50" s="257"/>
      <c r="N50" s="257"/>
      <c r="O50" s="257"/>
      <c r="P50" s="194"/>
      <c r="Q50" s="196" t="str">
        <f t="shared" si="6"/>
        <v/>
      </c>
      <c r="R50" s="197" t="str">
        <f t="shared" si="7"/>
        <v/>
      </c>
      <c r="S50" s="197">
        <v>3.125E-2</v>
      </c>
      <c r="T50" s="197">
        <f t="shared" si="8"/>
        <v>0</v>
      </c>
      <c r="U50" s="198"/>
      <c r="V50" s="202"/>
      <c r="W50" s="206"/>
      <c r="X50" s="206"/>
      <c r="Y50" s="257"/>
      <c r="Z50" s="257"/>
      <c r="AA50" s="257"/>
      <c r="AB50" s="204" t="str">
        <f t="shared" si="9"/>
        <v/>
      </c>
      <c r="AC50" s="204">
        <f t="shared" si="10"/>
        <v>0</v>
      </c>
    </row>
    <row r="51" spans="1:29" s="205" customFormat="1" ht="25.5" x14ac:dyDescent="0.2">
      <c r="A51" s="162">
        <v>2</v>
      </c>
      <c r="B51" s="163" t="s">
        <v>19</v>
      </c>
      <c r="C51" s="164">
        <f>C36+7</f>
        <v>44120</v>
      </c>
      <c r="D51" s="194">
        <v>0.6875</v>
      </c>
      <c r="E51" s="196" t="str">
        <f>IF(I51&lt;&gt;0,"-","")</f>
        <v>-</v>
      </c>
      <c r="F51" s="197">
        <f>IF(I51&lt;&gt;0,D51+H51,"")</f>
        <v>0.75</v>
      </c>
      <c r="G51" s="197">
        <v>3.125E-2</v>
      </c>
      <c r="H51" s="197">
        <f>G51*I51</f>
        <v>6.25E-2</v>
      </c>
      <c r="I51" s="198">
        <v>2</v>
      </c>
      <c r="J51" s="199"/>
      <c r="K51" s="200" t="s">
        <v>124</v>
      </c>
      <c r="L51" s="201" t="s">
        <v>46</v>
      </c>
      <c r="M51" s="262" t="s">
        <v>144</v>
      </c>
      <c r="N51" s="263"/>
      <c r="O51" s="264"/>
      <c r="P51" s="194"/>
      <c r="Q51" s="196" t="str">
        <f t="shared" si="6"/>
        <v/>
      </c>
      <c r="R51" s="197" t="str">
        <f t="shared" si="7"/>
        <v/>
      </c>
      <c r="S51" s="197">
        <v>3.125E-2</v>
      </c>
      <c r="T51" s="197">
        <f t="shared" si="8"/>
        <v>0</v>
      </c>
      <c r="U51" s="198"/>
      <c r="V51" s="202"/>
      <c r="W51" s="203"/>
      <c r="X51" s="203"/>
      <c r="Y51" s="257"/>
      <c r="Z51" s="257"/>
      <c r="AA51" s="257"/>
      <c r="AB51" s="204" t="str">
        <f t="shared" si="9"/>
        <v>Dr B. Puzio-Wacławik</v>
      </c>
      <c r="AC51" s="204">
        <f t="shared" si="10"/>
        <v>2</v>
      </c>
    </row>
    <row r="52" spans="1:29" s="205" customFormat="1" ht="25.5" x14ac:dyDescent="0.2">
      <c r="A52" s="162">
        <f t="shared" ref="A52:A65" si="15">A51</f>
        <v>2</v>
      </c>
      <c r="B52" s="163" t="s">
        <v>19</v>
      </c>
      <c r="C52" s="175">
        <f>C51</f>
        <v>44120</v>
      </c>
      <c r="D52" s="194">
        <v>0.76041666666666663</v>
      </c>
      <c r="E52" s="196" t="str">
        <f>IF(I52&lt;&gt;0,"-","")</f>
        <v>-</v>
      </c>
      <c r="F52" s="197">
        <f>IF(I52&lt;&gt;0,D52+H52,"")</f>
        <v>0.85416666666666663</v>
      </c>
      <c r="G52" s="197">
        <v>3.125E-2</v>
      </c>
      <c r="H52" s="197">
        <f>G52*I52</f>
        <v>9.375E-2</v>
      </c>
      <c r="I52" s="198">
        <v>3</v>
      </c>
      <c r="J52" s="199"/>
      <c r="K52" s="200" t="s">
        <v>131</v>
      </c>
      <c r="L52" s="201" t="s">
        <v>46</v>
      </c>
      <c r="M52" s="257" t="s">
        <v>144</v>
      </c>
      <c r="N52" s="257"/>
      <c r="O52" s="257"/>
      <c r="P52" s="194"/>
      <c r="Q52" s="196" t="str">
        <f t="shared" si="6"/>
        <v/>
      </c>
      <c r="R52" s="197" t="str">
        <f t="shared" si="7"/>
        <v/>
      </c>
      <c r="S52" s="197">
        <v>3.125E-2</v>
      </c>
      <c r="T52" s="197">
        <f t="shared" si="8"/>
        <v>0</v>
      </c>
      <c r="U52" s="198"/>
      <c r="V52" s="202"/>
      <c r="W52" s="206"/>
      <c r="X52" s="206"/>
      <c r="Y52" s="257"/>
      <c r="Z52" s="257"/>
      <c r="AA52" s="257"/>
      <c r="AB52" s="204" t="str">
        <f t="shared" si="9"/>
        <v>Dr B. Puzio-Wacławik</v>
      </c>
      <c r="AC52" s="204">
        <f t="shared" si="10"/>
        <v>3</v>
      </c>
    </row>
    <row r="53" spans="1:29" s="205" customFormat="1" ht="15.75" x14ac:dyDescent="0.2">
      <c r="A53" s="162">
        <f t="shared" si="15"/>
        <v>2</v>
      </c>
      <c r="B53" s="163" t="s">
        <v>19</v>
      </c>
      <c r="C53" s="175">
        <f>C52</f>
        <v>44120</v>
      </c>
      <c r="D53" s="194"/>
      <c r="E53" s="196" t="str">
        <f t="shared" si="12"/>
        <v/>
      </c>
      <c r="F53" s="197" t="str">
        <f t="shared" si="13"/>
        <v/>
      </c>
      <c r="G53" s="197">
        <v>3.125E-2</v>
      </c>
      <c r="H53" s="197">
        <f t="shared" si="14"/>
        <v>0</v>
      </c>
      <c r="I53" s="198"/>
      <c r="J53" s="199"/>
      <c r="K53" s="180"/>
      <c r="L53" s="207"/>
      <c r="M53" s="257"/>
      <c r="N53" s="257"/>
      <c r="O53" s="257"/>
      <c r="P53" s="194"/>
      <c r="Q53" s="196" t="str">
        <f t="shared" si="6"/>
        <v/>
      </c>
      <c r="R53" s="197" t="str">
        <f t="shared" si="7"/>
        <v/>
      </c>
      <c r="S53" s="197">
        <v>3.125E-2</v>
      </c>
      <c r="T53" s="197">
        <f t="shared" si="8"/>
        <v>0</v>
      </c>
      <c r="U53" s="198"/>
      <c r="V53" s="202"/>
      <c r="W53" s="206"/>
      <c r="X53" s="206"/>
      <c r="Y53" s="257"/>
      <c r="Z53" s="257"/>
      <c r="AA53" s="257"/>
      <c r="AB53" s="204" t="str">
        <f t="shared" si="9"/>
        <v/>
      </c>
      <c r="AC53" s="204">
        <f t="shared" si="10"/>
        <v>0</v>
      </c>
    </row>
    <row r="54" spans="1:29" s="205" customFormat="1" ht="15.75" x14ac:dyDescent="0.2">
      <c r="A54" s="162">
        <f t="shared" si="15"/>
        <v>2</v>
      </c>
      <c r="B54" s="163" t="s">
        <v>19</v>
      </c>
      <c r="C54" s="175">
        <f>C53</f>
        <v>44120</v>
      </c>
      <c r="D54" s="194"/>
      <c r="E54" s="196" t="str">
        <f t="shared" si="12"/>
        <v/>
      </c>
      <c r="F54" s="197" t="str">
        <f t="shared" si="13"/>
        <v/>
      </c>
      <c r="G54" s="197">
        <v>3.125E-2</v>
      </c>
      <c r="H54" s="197">
        <f t="shared" si="14"/>
        <v>0</v>
      </c>
      <c r="I54" s="198"/>
      <c r="J54" s="199"/>
      <c r="K54" s="180"/>
      <c r="L54" s="207"/>
      <c r="M54" s="257"/>
      <c r="N54" s="257"/>
      <c r="O54" s="257"/>
      <c r="P54" s="194"/>
      <c r="Q54" s="196" t="str">
        <f t="shared" si="6"/>
        <v/>
      </c>
      <c r="R54" s="197" t="str">
        <f t="shared" si="7"/>
        <v/>
      </c>
      <c r="S54" s="197">
        <v>3.125E-2</v>
      </c>
      <c r="T54" s="197">
        <f t="shared" si="8"/>
        <v>0</v>
      </c>
      <c r="U54" s="198"/>
      <c r="V54" s="202"/>
      <c r="W54" s="206"/>
      <c r="X54" s="206"/>
      <c r="Y54" s="257"/>
      <c r="Z54" s="257"/>
      <c r="AA54" s="257"/>
      <c r="AB54" s="204" t="str">
        <f t="shared" si="9"/>
        <v/>
      </c>
      <c r="AC54" s="204">
        <f t="shared" si="10"/>
        <v>0</v>
      </c>
    </row>
    <row r="55" spans="1:29" s="205" customFormat="1" ht="15.75" x14ac:dyDescent="0.2">
      <c r="A55" s="162">
        <f t="shared" si="15"/>
        <v>2</v>
      </c>
      <c r="B55" s="163" t="s">
        <v>19</v>
      </c>
      <c r="C55" s="175">
        <f>C54</f>
        <v>44120</v>
      </c>
      <c r="D55" s="194"/>
      <c r="E55" s="196" t="str">
        <f t="shared" si="12"/>
        <v/>
      </c>
      <c r="F55" s="197" t="str">
        <f t="shared" si="13"/>
        <v/>
      </c>
      <c r="G55" s="197">
        <v>3.125E-2</v>
      </c>
      <c r="H55" s="197">
        <f t="shared" si="14"/>
        <v>0</v>
      </c>
      <c r="I55" s="198"/>
      <c r="J55" s="199"/>
      <c r="K55" s="180"/>
      <c r="L55" s="207"/>
      <c r="M55" s="257"/>
      <c r="N55" s="257"/>
      <c r="O55" s="257"/>
      <c r="P55" s="194"/>
      <c r="Q55" s="196" t="str">
        <f t="shared" si="6"/>
        <v/>
      </c>
      <c r="R55" s="197" t="str">
        <f t="shared" si="7"/>
        <v/>
      </c>
      <c r="S55" s="197">
        <v>3.125E-2</v>
      </c>
      <c r="T55" s="197">
        <f t="shared" si="8"/>
        <v>0</v>
      </c>
      <c r="U55" s="198"/>
      <c r="V55" s="202"/>
      <c r="W55" s="206"/>
      <c r="X55" s="206"/>
      <c r="Y55" s="257"/>
      <c r="Z55" s="257"/>
      <c r="AA55" s="257"/>
      <c r="AB55" s="204" t="str">
        <f t="shared" si="9"/>
        <v/>
      </c>
      <c r="AC55" s="204">
        <f t="shared" si="10"/>
        <v>0</v>
      </c>
    </row>
    <row r="56" spans="1:29" s="205" customFormat="1" ht="15.75" x14ac:dyDescent="0.2">
      <c r="A56" s="162">
        <f t="shared" si="15"/>
        <v>2</v>
      </c>
      <c r="B56" s="163" t="s">
        <v>20</v>
      </c>
      <c r="C56" s="175">
        <f>C55+1</f>
        <v>44121</v>
      </c>
      <c r="D56" s="194">
        <v>0.3125</v>
      </c>
      <c r="E56" s="196" t="str">
        <f>IF(I56&lt;&gt;0,"-","")</f>
        <v>-</v>
      </c>
      <c r="F56" s="197">
        <f>IF(I56&lt;&gt;0,D56+H56,"")</f>
        <v>0.40625</v>
      </c>
      <c r="G56" s="197">
        <v>3.125E-2</v>
      </c>
      <c r="H56" s="197">
        <f>G56*I56</f>
        <v>9.375E-2</v>
      </c>
      <c r="I56" s="198">
        <v>3</v>
      </c>
      <c r="J56" s="199"/>
      <c r="K56" s="200" t="s">
        <v>42</v>
      </c>
      <c r="L56" s="208" t="s">
        <v>64</v>
      </c>
      <c r="M56" s="262"/>
      <c r="N56" s="263"/>
      <c r="O56" s="264"/>
      <c r="P56" s="194"/>
      <c r="Q56" s="196" t="str">
        <f t="shared" si="6"/>
        <v/>
      </c>
      <c r="R56" s="197" t="str">
        <f t="shared" si="7"/>
        <v/>
      </c>
      <c r="S56" s="197">
        <v>3.125E-2</v>
      </c>
      <c r="T56" s="197">
        <f t="shared" si="8"/>
        <v>0</v>
      </c>
      <c r="U56" s="198"/>
      <c r="V56" s="202"/>
      <c r="W56" s="203"/>
      <c r="X56" s="203"/>
      <c r="Y56" s="257"/>
      <c r="Z56" s="257"/>
      <c r="AA56" s="257"/>
      <c r="AB56" s="204" t="str">
        <f t="shared" si="9"/>
        <v>Lektor</v>
      </c>
      <c r="AC56" s="204">
        <f t="shared" si="10"/>
        <v>3</v>
      </c>
    </row>
    <row r="57" spans="1:29" s="205" customFormat="1" ht="15.75" x14ac:dyDescent="0.2">
      <c r="A57" s="162">
        <f t="shared" si="15"/>
        <v>2</v>
      </c>
      <c r="B57" s="163" t="s">
        <v>20</v>
      </c>
      <c r="C57" s="175">
        <f>C56</f>
        <v>44121</v>
      </c>
      <c r="D57" s="194">
        <v>0.42708333333333331</v>
      </c>
      <c r="E57" s="196" t="str">
        <f>IF(I57&lt;&gt;0,"-","")</f>
        <v>-</v>
      </c>
      <c r="F57" s="197">
        <f>IF(I57&lt;&gt;0,D57+H57,"")</f>
        <v>0.55208333333333326</v>
      </c>
      <c r="G57" s="197">
        <v>3.125E-2</v>
      </c>
      <c r="H57" s="197">
        <f>G57*I57</f>
        <v>0.125</v>
      </c>
      <c r="I57" s="198">
        <v>4</v>
      </c>
      <c r="J57" s="199"/>
      <c r="K57" s="200" t="s">
        <v>134</v>
      </c>
      <c r="L57" s="207" t="s">
        <v>45</v>
      </c>
      <c r="M57" s="262" t="s">
        <v>151</v>
      </c>
      <c r="N57" s="263"/>
      <c r="O57" s="264"/>
      <c r="P57" s="194">
        <v>0.42708333333333331</v>
      </c>
      <c r="Q57" s="196" t="str">
        <f t="shared" si="6"/>
        <v>-</v>
      </c>
      <c r="R57" s="197">
        <f t="shared" si="7"/>
        <v>0.55208333333333326</v>
      </c>
      <c r="S57" s="197">
        <v>3.125E-2</v>
      </c>
      <c r="T57" s="197">
        <f t="shared" si="8"/>
        <v>0.125</v>
      </c>
      <c r="U57" s="198">
        <v>4</v>
      </c>
      <c r="V57" s="202"/>
      <c r="W57" s="211" t="s">
        <v>138</v>
      </c>
      <c r="X57" s="207" t="s">
        <v>44</v>
      </c>
      <c r="Y57" s="257" t="s">
        <v>146</v>
      </c>
      <c r="Z57" s="257"/>
      <c r="AA57" s="257"/>
      <c r="AB57" s="204" t="str">
        <f t="shared" si="9"/>
        <v>Dr W. SrokaDr J. Mikołajczyk</v>
      </c>
      <c r="AC57" s="204">
        <f t="shared" si="10"/>
        <v>8</v>
      </c>
    </row>
    <row r="58" spans="1:29" s="205" customFormat="1" ht="15.75" customHeight="1" x14ac:dyDescent="0.2">
      <c r="A58" s="162">
        <f t="shared" si="15"/>
        <v>2</v>
      </c>
      <c r="B58" s="163" t="s">
        <v>20</v>
      </c>
      <c r="C58" s="175">
        <f>C57</f>
        <v>44121</v>
      </c>
      <c r="D58" s="194">
        <v>0.5625</v>
      </c>
      <c r="E58" s="196" t="str">
        <f>IF(I58&lt;&gt;0,"-","")</f>
        <v>-</v>
      </c>
      <c r="F58" s="197">
        <f>IF(I58&lt;&gt;0,D58+H58,"")</f>
        <v>0.6875</v>
      </c>
      <c r="G58" s="197">
        <v>3.125E-2</v>
      </c>
      <c r="H58" s="197">
        <f>G58*I58</f>
        <v>0.125</v>
      </c>
      <c r="I58" s="198">
        <v>4</v>
      </c>
      <c r="J58" s="199"/>
      <c r="K58" s="210" t="s">
        <v>135</v>
      </c>
      <c r="L58" s="207" t="s">
        <v>44</v>
      </c>
      <c r="M58" s="262" t="s">
        <v>146</v>
      </c>
      <c r="N58" s="263"/>
      <c r="O58" s="264"/>
      <c r="P58" s="194">
        <v>0.5625</v>
      </c>
      <c r="Q58" s="196" t="str">
        <f t="shared" si="6"/>
        <v>-</v>
      </c>
      <c r="R58" s="197">
        <f t="shared" si="7"/>
        <v>0.6875</v>
      </c>
      <c r="S58" s="197">
        <v>3.125E-2</v>
      </c>
      <c r="T58" s="197">
        <f t="shared" si="8"/>
        <v>0.125</v>
      </c>
      <c r="U58" s="198">
        <v>4</v>
      </c>
      <c r="V58" s="202"/>
      <c r="W58" s="211" t="s">
        <v>137</v>
      </c>
      <c r="X58" s="201" t="s">
        <v>45</v>
      </c>
      <c r="Y58" s="257" t="s">
        <v>151</v>
      </c>
      <c r="Z58" s="257"/>
      <c r="AA58" s="257"/>
      <c r="AB58" s="204" t="str">
        <f t="shared" si="9"/>
        <v>Dr J. MikołajczykDr W. Sroka</v>
      </c>
      <c r="AC58" s="204">
        <f t="shared" si="10"/>
        <v>8</v>
      </c>
    </row>
    <row r="59" spans="1:29" s="205" customFormat="1" ht="15.75" customHeight="1" x14ac:dyDescent="0.2">
      <c r="A59" s="162">
        <f t="shared" si="15"/>
        <v>2</v>
      </c>
      <c r="B59" s="163" t="s">
        <v>49</v>
      </c>
      <c r="C59" s="175">
        <f>C58</f>
        <v>44121</v>
      </c>
      <c r="D59" s="194">
        <v>0.69791666666666663</v>
      </c>
      <c r="E59" s="196" t="str">
        <f t="shared" si="12"/>
        <v>-</v>
      </c>
      <c r="F59" s="197">
        <f t="shared" si="13"/>
        <v>0.79166666666666663</v>
      </c>
      <c r="G59" s="197">
        <v>3.125E-2</v>
      </c>
      <c r="H59" s="197">
        <f t="shared" si="14"/>
        <v>9.375E-2</v>
      </c>
      <c r="I59" s="198">
        <v>3</v>
      </c>
      <c r="J59" s="199"/>
      <c r="K59" s="200" t="s">
        <v>127</v>
      </c>
      <c r="L59" s="207" t="s">
        <v>45</v>
      </c>
      <c r="M59" s="262" t="s">
        <v>146</v>
      </c>
      <c r="N59" s="263"/>
      <c r="O59" s="264"/>
      <c r="P59" s="194"/>
      <c r="Q59" s="196" t="str">
        <f t="shared" si="6"/>
        <v/>
      </c>
      <c r="R59" s="197"/>
      <c r="S59" s="197">
        <v>3.125E-2</v>
      </c>
      <c r="T59" s="197">
        <f t="shared" si="8"/>
        <v>0</v>
      </c>
      <c r="U59" s="198"/>
      <c r="V59" s="202"/>
      <c r="W59" s="203"/>
      <c r="X59" s="207"/>
      <c r="Y59" s="257"/>
      <c r="Z59" s="257"/>
      <c r="AA59" s="257"/>
      <c r="AB59" s="204" t="str">
        <f t="shared" si="9"/>
        <v>Dr W. Sroka</v>
      </c>
      <c r="AC59" s="204">
        <f t="shared" si="10"/>
        <v>3</v>
      </c>
    </row>
    <row r="60" spans="1:29" s="205" customFormat="1" ht="15.75" customHeight="1" x14ac:dyDescent="0.2">
      <c r="A60" s="162">
        <f t="shared" si="15"/>
        <v>2</v>
      </c>
      <c r="B60" s="163" t="s">
        <v>49</v>
      </c>
      <c r="C60" s="175">
        <f>C59</f>
        <v>44121</v>
      </c>
      <c r="D60" s="194"/>
      <c r="E60" s="196" t="str">
        <f t="shared" si="12"/>
        <v/>
      </c>
      <c r="F60" s="197" t="str">
        <f t="shared" si="13"/>
        <v/>
      </c>
      <c r="G60" s="197">
        <v>3.125E-2</v>
      </c>
      <c r="H60" s="197">
        <f t="shared" si="14"/>
        <v>0</v>
      </c>
      <c r="I60" s="198"/>
      <c r="J60" s="199"/>
      <c r="K60" s="200"/>
      <c r="L60" s="207"/>
      <c r="M60" s="262"/>
      <c r="N60" s="263"/>
      <c r="O60" s="264"/>
      <c r="P60" s="194"/>
      <c r="Q60" s="196" t="str">
        <f t="shared" si="6"/>
        <v/>
      </c>
      <c r="R60" s="197" t="str">
        <f t="shared" si="7"/>
        <v/>
      </c>
      <c r="S60" s="197">
        <v>3.125E-2</v>
      </c>
      <c r="T60" s="197">
        <f t="shared" si="8"/>
        <v>0</v>
      </c>
      <c r="U60" s="198"/>
      <c r="V60" s="202"/>
      <c r="W60" s="206"/>
      <c r="X60" s="206"/>
      <c r="Y60" s="257"/>
      <c r="Z60" s="257"/>
      <c r="AA60" s="257"/>
      <c r="AB60" s="204" t="str">
        <f t="shared" si="9"/>
        <v/>
      </c>
      <c r="AC60" s="204">
        <f t="shared" si="10"/>
        <v>0</v>
      </c>
    </row>
    <row r="61" spans="1:29" s="205" customFormat="1" ht="15.75" customHeight="1" x14ac:dyDescent="0.2">
      <c r="A61" s="162">
        <f t="shared" si="15"/>
        <v>2</v>
      </c>
      <c r="B61" s="163" t="s">
        <v>21</v>
      </c>
      <c r="C61" s="175">
        <f>C60+1</f>
        <v>44122</v>
      </c>
      <c r="D61" s="194">
        <v>0.41666666666666669</v>
      </c>
      <c r="E61" s="196" t="str">
        <f t="shared" si="12"/>
        <v>-</v>
      </c>
      <c r="F61" s="197">
        <f t="shared" si="13"/>
        <v>0.51041666666666674</v>
      </c>
      <c r="G61" s="197">
        <v>3.125E-2</v>
      </c>
      <c r="H61" s="197">
        <f t="shared" si="14"/>
        <v>9.375E-2</v>
      </c>
      <c r="I61" s="198">
        <v>3</v>
      </c>
      <c r="J61" s="199"/>
      <c r="K61" s="200" t="s">
        <v>121</v>
      </c>
      <c r="L61" s="201" t="s">
        <v>118</v>
      </c>
      <c r="M61" s="262" t="s">
        <v>143</v>
      </c>
      <c r="N61" s="263"/>
      <c r="O61" s="264"/>
      <c r="P61" s="194"/>
      <c r="Q61" s="196" t="str">
        <f t="shared" si="6"/>
        <v/>
      </c>
      <c r="R61" s="197" t="str">
        <f t="shared" si="7"/>
        <v/>
      </c>
      <c r="S61" s="197">
        <v>3.125E-2</v>
      </c>
      <c r="T61" s="197">
        <f t="shared" si="8"/>
        <v>0</v>
      </c>
      <c r="U61" s="198"/>
      <c r="V61" s="202"/>
      <c r="W61" s="203"/>
      <c r="X61" s="203"/>
      <c r="Y61" s="257"/>
      <c r="Z61" s="257"/>
      <c r="AA61" s="257"/>
      <c r="AB61" s="204" t="str">
        <f t="shared" si="9"/>
        <v>Dr hab. L. Luty</v>
      </c>
      <c r="AC61" s="204">
        <f t="shared" si="10"/>
        <v>3</v>
      </c>
    </row>
    <row r="62" spans="1:29" s="205" customFormat="1" ht="15.75" customHeight="1" x14ac:dyDescent="0.2">
      <c r="A62" s="162">
        <f t="shared" si="15"/>
        <v>2</v>
      </c>
      <c r="B62" s="163" t="s">
        <v>21</v>
      </c>
      <c r="C62" s="175">
        <f>C61</f>
        <v>44122</v>
      </c>
      <c r="D62" s="194">
        <v>0.52083333333333337</v>
      </c>
      <c r="E62" s="196" t="str">
        <f t="shared" si="12"/>
        <v>-</v>
      </c>
      <c r="F62" s="197">
        <f t="shared" si="13"/>
        <v>0.58333333333333337</v>
      </c>
      <c r="G62" s="197">
        <v>3.125E-2</v>
      </c>
      <c r="H62" s="197">
        <f t="shared" si="14"/>
        <v>6.25E-2</v>
      </c>
      <c r="I62" s="198">
        <v>2</v>
      </c>
      <c r="J62" s="199"/>
      <c r="K62" s="200" t="s">
        <v>128</v>
      </c>
      <c r="L62" s="201" t="s">
        <v>118</v>
      </c>
      <c r="M62" s="262" t="s">
        <v>143</v>
      </c>
      <c r="N62" s="263"/>
      <c r="O62" s="264"/>
      <c r="P62" s="194"/>
      <c r="Q62" s="196" t="str">
        <f t="shared" si="6"/>
        <v/>
      </c>
      <c r="R62" s="197" t="str">
        <f t="shared" si="7"/>
        <v/>
      </c>
      <c r="S62" s="197">
        <v>3.125E-2</v>
      </c>
      <c r="T62" s="197">
        <f t="shared" si="8"/>
        <v>0</v>
      </c>
      <c r="U62" s="198"/>
      <c r="V62" s="202"/>
      <c r="W62" s="203"/>
      <c r="X62" s="203"/>
      <c r="Y62" s="257"/>
      <c r="Z62" s="257"/>
      <c r="AA62" s="257"/>
      <c r="AB62" s="204" t="str">
        <f t="shared" si="9"/>
        <v>Dr hab. L. Luty</v>
      </c>
      <c r="AC62" s="204">
        <f t="shared" si="10"/>
        <v>2</v>
      </c>
    </row>
    <row r="63" spans="1:29" s="205" customFormat="1" ht="15.75" x14ac:dyDescent="0.2">
      <c r="A63" s="162">
        <f t="shared" si="15"/>
        <v>2</v>
      </c>
      <c r="B63" s="163" t="s">
        <v>21</v>
      </c>
      <c r="C63" s="175">
        <f>C62</f>
        <v>44122</v>
      </c>
      <c r="D63" s="194">
        <v>0.60416666666666663</v>
      </c>
      <c r="E63" s="196" t="str">
        <f t="shared" si="12"/>
        <v>-</v>
      </c>
      <c r="F63" s="197">
        <f t="shared" si="13"/>
        <v>0.69791666666666663</v>
      </c>
      <c r="G63" s="197">
        <v>3.125E-2</v>
      </c>
      <c r="H63" s="197">
        <f t="shared" si="14"/>
        <v>9.375E-2</v>
      </c>
      <c r="I63" s="198">
        <v>3</v>
      </c>
      <c r="J63" s="199"/>
      <c r="K63" s="210" t="s">
        <v>105</v>
      </c>
      <c r="L63" s="201" t="s">
        <v>120</v>
      </c>
      <c r="M63" s="262" t="s">
        <v>143</v>
      </c>
      <c r="N63" s="263"/>
      <c r="O63" s="264"/>
      <c r="P63" s="194"/>
      <c r="Q63" s="196" t="str">
        <f t="shared" si="6"/>
        <v/>
      </c>
      <c r="R63" s="197" t="str">
        <f t="shared" si="7"/>
        <v/>
      </c>
      <c r="S63" s="197">
        <v>3.125E-2</v>
      </c>
      <c r="T63" s="197">
        <f t="shared" si="8"/>
        <v>0</v>
      </c>
      <c r="U63" s="198"/>
      <c r="V63" s="202"/>
      <c r="W63" s="194"/>
      <c r="X63" s="206"/>
      <c r="Y63" s="257"/>
      <c r="Z63" s="257"/>
      <c r="AA63" s="257"/>
      <c r="AB63" s="204" t="str">
        <f t="shared" si="9"/>
        <v>dr inż. K Barwacz</v>
      </c>
      <c r="AC63" s="204">
        <f t="shared" si="10"/>
        <v>3</v>
      </c>
    </row>
    <row r="64" spans="1:29" s="205" customFormat="1" ht="15.75" x14ac:dyDescent="0.2">
      <c r="A64" s="162">
        <f t="shared" si="15"/>
        <v>2</v>
      </c>
      <c r="B64" s="163" t="s">
        <v>50</v>
      </c>
      <c r="C64" s="175">
        <f>C63</f>
        <v>44122</v>
      </c>
      <c r="D64" s="194">
        <v>0.70833333333333337</v>
      </c>
      <c r="E64" s="196" t="str">
        <f t="shared" si="12"/>
        <v>-</v>
      </c>
      <c r="F64" s="197">
        <f t="shared" si="13"/>
        <v>0.80208333333333337</v>
      </c>
      <c r="G64" s="197">
        <v>3.125E-2</v>
      </c>
      <c r="H64" s="197">
        <f t="shared" si="14"/>
        <v>9.375E-2</v>
      </c>
      <c r="I64" s="198">
        <v>3</v>
      </c>
      <c r="J64" s="199"/>
      <c r="K64" s="210" t="s">
        <v>106</v>
      </c>
      <c r="L64" s="201" t="s">
        <v>120</v>
      </c>
      <c r="M64" s="257" t="s">
        <v>143</v>
      </c>
      <c r="N64" s="257"/>
      <c r="O64" s="257"/>
      <c r="P64" s="194"/>
      <c r="Q64" s="196" t="str">
        <f t="shared" si="6"/>
        <v/>
      </c>
      <c r="R64" s="197" t="str">
        <f t="shared" si="7"/>
        <v/>
      </c>
      <c r="S64" s="197">
        <v>3.125E-2</v>
      </c>
      <c r="T64" s="197">
        <f t="shared" si="8"/>
        <v>0</v>
      </c>
      <c r="U64" s="198"/>
      <c r="V64" s="202"/>
      <c r="W64" s="206"/>
      <c r="X64" s="206"/>
      <c r="Y64" s="257"/>
      <c r="Z64" s="257"/>
      <c r="AA64" s="257"/>
      <c r="AB64" s="204" t="str">
        <f t="shared" si="9"/>
        <v>dr inż. K Barwacz</v>
      </c>
      <c r="AC64" s="204">
        <f t="shared" si="10"/>
        <v>3</v>
      </c>
    </row>
    <row r="65" spans="1:29" s="205" customFormat="1" ht="15.75" x14ac:dyDescent="0.2">
      <c r="A65" s="162">
        <f t="shared" si="15"/>
        <v>2</v>
      </c>
      <c r="B65" s="163" t="s">
        <v>50</v>
      </c>
      <c r="C65" s="175">
        <f>C64</f>
        <v>44122</v>
      </c>
      <c r="D65" s="194"/>
      <c r="E65" s="196" t="str">
        <f t="shared" si="12"/>
        <v/>
      </c>
      <c r="F65" s="197" t="str">
        <f t="shared" si="13"/>
        <v/>
      </c>
      <c r="G65" s="197">
        <v>3.125E-2</v>
      </c>
      <c r="H65" s="197">
        <f t="shared" si="14"/>
        <v>0</v>
      </c>
      <c r="I65" s="198"/>
      <c r="J65" s="199"/>
      <c r="K65" s="180"/>
      <c r="L65" s="207"/>
      <c r="M65" s="257"/>
      <c r="N65" s="257"/>
      <c r="O65" s="257"/>
      <c r="P65" s="194"/>
      <c r="Q65" s="196" t="str">
        <f t="shared" si="6"/>
        <v/>
      </c>
      <c r="R65" s="197" t="str">
        <f t="shared" si="7"/>
        <v/>
      </c>
      <c r="S65" s="197">
        <v>3.125E-2</v>
      </c>
      <c r="T65" s="197">
        <f t="shared" si="8"/>
        <v>0</v>
      </c>
      <c r="U65" s="198"/>
      <c r="V65" s="202"/>
      <c r="W65" s="206"/>
      <c r="X65" s="206"/>
      <c r="Y65" s="257"/>
      <c r="Z65" s="257"/>
      <c r="AA65" s="257"/>
      <c r="AB65" s="204" t="str">
        <f t="shared" si="9"/>
        <v/>
      </c>
      <c r="AC65" s="204">
        <f t="shared" si="10"/>
        <v>0</v>
      </c>
    </row>
    <row r="66" spans="1:29" s="205" customFormat="1" ht="25.5" x14ac:dyDescent="0.2">
      <c r="A66" s="162">
        <v>3</v>
      </c>
      <c r="B66" s="181" t="s">
        <v>19</v>
      </c>
      <c r="C66" s="164">
        <f>C51+7</f>
        <v>44127</v>
      </c>
      <c r="D66" s="194">
        <v>0.6875</v>
      </c>
      <c r="E66" s="196" t="str">
        <f t="shared" si="12"/>
        <v>-</v>
      </c>
      <c r="F66" s="197">
        <f t="shared" si="13"/>
        <v>0.75</v>
      </c>
      <c r="G66" s="197">
        <v>3.125E-2</v>
      </c>
      <c r="H66" s="197">
        <f t="shared" si="14"/>
        <v>6.25E-2</v>
      </c>
      <c r="I66" s="198">
        <v>2</v>
      </c>
      <c r="J66" s="199"/>
      <c r="K66" s="200" t="s">
        <v>123</v>
      </c>
      <c r="L66" s="201" t="s">
        <v>43</v>
      </c>
      <c r="M66" s="262" t="s">
        <v>146</v>
      </c>
      <c r="N66" s="263"/>
      <c r="O66" s="264"/>
      <c r="P66" s="194"/>
      <c r="Q66" s="196" t="str">
        <f t="shared" si="6"/>
        <v/>
      </c>
      <c r="R66" s="197" t="str">
        <f t="shared" si="7"/>
        <v/>
      </c>
      <c r="S66" s="197">
        <v>3.125E-2</v>
      </c>
      <c r="T66" s="197">
        <f t="shared" si="8"/>
        <v>0</v>
      </c>
      <c r="U66" s="198"/>
      <c r="V66" s="202"/>
      <c r="W66" s="203"/>
      <c r="X66" s="203"/>
      <c r="Y66" s="257"/>
      <c r="Z66" s="257"/>
      <c r="AA66" s="257"/>
      <c r="AB66" s="204" t="str">
        <f t="shared" si="9"/>
        <v>Dr M. Gajda-Kantorowska</v>
      </c>
      <c r="AC66" s="204">
        <f t="shared" si="10"/>
        <v>2</v>
      </c>
    </row>
    <row r="67" spans="1:29" s="205" customFormat="1" ht="25.5" x14ac:dyDescent="0.2">
      <c r="A67" s="162">
        <f t="shared" ref="A67:A80" si="16">A66</f>
        <v>3</v>
      </c>
      <c r="B67" s="163" t="s">
        <v>19</v>
      </c>
      <c r="C67" s="175">
        <f>C66</f>
        <v>44127</v>
      </c>
      <c r="D67" s="194">
        <v>0.76041666666666663</v>
      </c>
      <c r="E67" s="196" t="str">
        <f t="shared" si="12"/>
        <v>-</v>
      </c>
      <c r="F67" s="197">
        <f t="shared" si="13"/>
        <v>0.85416666666666663</v>
      </c>
      <c r="G67" s="197">
        <v>3.125E-2</v>
      </c>
      <c r="H67" s="197">
        <f t="shared" si="14"/>
        <v>9.375E-2</v>
      </c>
      <c r="I67" s="198">
        <v>3</v>
      </c>
      <c r="J67" s="199"/>
      <c r="K67" s="200" t="s">
        <v>130</v>
      </c>
      <c r="L67" s="201" t="s">
        <v>43</v>
      </c>
      <c r="M67" s="257" t="s">
        <v>146</v>
      </c>
      <c r="N67" s="257"/>
      <c r="O67" s="257"/>
      <c r="P67" s="194"/>
      <c r="Q67" s="196" t="str">
        <f t="shared" si="6"/>
        <v/>
      </c>
      <c r="R67" s="197" t="str">
        <f t="shared" si="7"/>
        <v/>
      </c>
      <c r="S67" s="197">
        <v>3.125E-2</v>
      </c>
      <c r="T67" s="197">
        <f t="shared" si="8"/>
        <v>0</v>
      </c>
      <c r="U67" s="198"/>
      <c r="V67" s="202"/>
      <c r="W67" s="206"/>
      <c r="X67" s="206"/>
      <c r="Y67" s="257"/>
      <c r="Z67" s="257"/>
      <c r="AA67" s="257"/>
      <c r="AB67" s="204" t="str">
        <f t="shared" si="9"/>
        <v>Dr M. Gajda-Kantorowska</v>
      </c>
      <c r="AC67" s="204">
        <f t="shared" si="10"/>
        <v>3</v>
      </c>
    </row>
    <row r="68" spans="1:29" s="205" customFormat="1" ht="15.75" x14ac:dyDescent="0.2">
      <c r="A68" s="162">
        <f t="shared" si="16"/>
        <v>3</v>
      </c>
      <c r="B68" s="163" t="s">
        <v>19</v>
      </c>
      <c r="C68" s="175">
        <f>C67</f>
        <v>44127</v>
      </c>
      <c r="D68" s="194"/>
      <c r="E68" s="196" t="str">
        <f t="shared" si="12"/>
        <v/>
      </c>
      <c r="F68" s="197" t="str">
        <f t="shared" si="13"/>
        <v/>
      </c>
      <c r="G68" s="197">
        <v>3.125E-2</v>
      </c>
      <c r="H68" s="197">
        <f t="shared" si="14"/>
        <v>0</v>
      </c>
      <c r="I68" s="198"/>
      <c r="J68" s="199"/>
      <c r="K68" s="180"/>
      <c r="L68" s="207"/>
      <c r="M68" s="257"/>
      <c r="N68" s="257"/>
      <c r="O68" s="257"/>
      <c r="P68" s="194"/>
      <c r="Q68" s="196" t="str">
        <f t="shared" si="6"/>
        <v/>
      </c>
      <c r="R68" s="197" t="str">
        <f t="shared" si="7"/>
        <v/>
      </c>
      <c r="S68" s="197">
        <v>3.125E-2</v>
      </c>
      <c r="T68" s="197">
        <f t="shared" si="8"/>
        <v>0</v>
      </c>
      <c r="U68" s="198"/>
      <c r="V68" s="202"/>
      <c r="W68" s="206"/>
      <c r="X68" s="206"/>
      <c r="Y68" s="257"/>
      <c r="Z68" s="257"/>
      <c r="AA68" s="257"/>
      <c r="AB68" s="204" t="str">
        <f t="shared" si="9"/>
        <v/>
      </c>
      <c r="AC68" s="204">
        <f t="shared" si="10"/>
        <v>0</v>
      </c>
    </row>
    <row r="69" spans="1:29" s="205" customFormat="1" ht="15.75" x14ac:dyDescent="0.2">
      <c r="A69" s="162">
        <f t="shared" si="16"/>
        <v>3</v>
      </c>
      <c r="B69" s="163" t="s">
        <v>19</v>
      </c>
      <c r="C69" s="175">
        <f>C68</f>
        <v>44127</v>
      </c>
      <c r="D69" s="194"/>
      <c r="E69" s="196" t="str">
        <f t="shared" si="12"/>
        <v/>
      </c>
      <c r="F69" s="197" t="str">
        <f t="shared" si="13"/>
        <v/>
      </c>
      <c r="G69" s="197">
        <v>3.125E-2</v>
      </c>
      <c r="H69" s="197">
        <f t="shared" si="14"/>
        <v>0</v>
      </c>
      <c r="I69" s="198"/>
      <c r="J69" s="199"/>
      <c r="K69" s="180"/>
      <c r="L69" s="207"/>
      <c r="M69" s="257"/>
      <c r="N69" s="257"/>
      <c r="O69" s="257"/>
      <c r="P69" s="194"/>
      <c r="Q69" s="196" t="str">
        <f t="shared" si="6"/>
        <v/>
      </c>
      <c r="R69" s="197" t="str">
        <f t="shared" si="7"/>
        <v/>
      </c>
      <c r="S69" s="197">
        <v>3.125E-2</v>
      </c>
      <c r="T69" s="197">
        <f t="shared" si="8"/>
        <v>0</v>
      </c>
      <c r="U69" s="198"/>
      <c r="V69" s="202"/>
      <c r="W69" s="206"/>
      <c r="X69" s="206"/>
      <c r="Y69" s="257"/>
      <c r="Z69" s="257"/>
      <c r="AA69" s="257"/>
      <c r="AB69" s="204" t="str">
        <f t="shared" si="9"/>
        <v/>
      </c>
      <c r="AC69" s="204">
        <f t="shared" si="10"/>
        <v>0</v>
      </c>
    </row>
    <row r="70" spans="1:29" s="205" customFormat="1" ht="15.75" x14ac:dyDescent="0.2">
      <c r="A70" s="162">
        <f t="shared" si="16"/>
        <v>3</v>
      </c>
      <c r="B70" s="163" t="s">
        <v>19</v>
      </c>
      <c r="C70" s="175">
        <f>C69</f>
        <v>44127</v>
      </c>
      <c r="D70" s="194"/>
      <c r="E70" s="196" t="str">
        <f t="shared" si="12"/>
        <v/>
      </c>
      <c r="F70" s="197" t="str">
        <f t="shared" si="13"/>
        <v/>
      </c>
      <c r="G70" s="197">
        <v>3.125E-2</v>
      </c>
      <c r="H70" s="197">
        <f t="shared" si="14"/>
        <v>0</v>
      </c>
      <c r="I70" s="198"/>
      <c r="J70" s="199"/>
      <c r="K70" s="180"/>
      <c r="L70" s="207"/>
      <c r="M70" s="257"/>
      <c r="N70" s="257"/>
      <c r="O70" s="257"/>
      <c r="P70" s="194"/>
      <c r="Q70" s="196" t="str">
        <f t="shared" si="6"/>
        <v/>
      </c>
      <c r="R70" s="197" t="str">
        <f t="shared" si="7"/>
        <v/>
      </c>
      <c r="S70" s="197">
        <v>3.125E-2</v>
      </c>
      <c r="T70" s="197">
        <f t="shared" si="8"/>
        <v>0</v>
      </c>
      <c r="U70" s="198"/>
      <c r="V70" s="202"/>
      <c r="W70" s="206"/>
      <c r="X70" s="206"/>
      <c r="Y70" s="257"/>
      <c r="Z70" s="257"/>
      <c r="AA70" s="257"/>
      <c r="AB70" s="204" t="str">
        <f t="shared" si="9"/>
        <v/>
      </c>
      <c r="AC70" s="204">
        <f t="shared" si="10"/>
        <v>0</v>
      </c>
    </row>
    <row r="71" spans="1:29" s="205" customFormat="1" ht="15.75" x14ac:dyDescent="0.2">
      <c r="A71" s="162">
        <f t="shared" si="16"/>
        <v>3</v>
      </c>
      <c r="B71" s="163" t="s">
        <v>20</v>
      </c>
      <c r="C71" s="175">
        <f>C70+1</f>
        <v>44128</v>
      </c>
      <c r="D71" s="194">
        <v>0.3125</v>
      </c>
      <c r="E71" s="196" t="str">
        <f>IF(I71&lt;&gt;0,"-","")</f>
        <v>-</v>
      </c>
      <c r="F71" s="197">
        <f>IF(I71&lt;&gt;0,D71+H71,"")</f>
        <v>0.40625</v>
      </c>
      <c r="G71" s="197">
        <v>3.125E-2</v>
      </c>
      <c r="H71" s="197">
        <f>G71*I71</f>
        <v>9.375E-2</v>
      </c>
      <c r="I71" s="198">
        <v>3</v>
      </c>
      <c r="J71" s="199"/>
      <c r="K71" s="200" t="s">
        <v>42</v>
      </c>
      <c r="L71" s="208" t="s">
        <v>64</v>
      </c>
      <c r="M71" s="262"/>
      <c r="N71" s="263"/>
      <c r="O71" s="264"/>
      <c r="P71" s="194"/>
      <c r="Q71" s="196" t="str">
        <f t="shared" si="6"/>
        <v/>
      </c>
      <c r="R71" s="197" t="str">
        <f t="shared" si="7"/>
        <v/>
      </c>
      <c r="S71" s="197">
        <v>3.125E-2</v>
      </c>
      <c r="T71" s="197">
        <f t="shared" si="8"/>
        <v>0</v>
      </c>
      <c r="U71" s="198"/>
      <c r="V71" s="202"/>
      <c r="W71" s="203"/>
      <c r="X71" s="203"/>
      <c r="Y71" s="257"/>
      <c r="Z71" s="257"/>
      <c r="AA71" s="257"/>
      <c r="AB71" s="204" t="str">
        <f t="shared" si="9"/>
        <v>Lektor</v>
      </c>
      <c r="AC71" s="204">
        <f t="shared" si="10"/>
        <v>3</v>
      </c>
    </row>
    <row r="72" spans="1:29" s="205" customFormat="1" ht="38.25" x14ac:dyDescent="0.2">
      <c r="A72" s="162">
        <f t="shared" si="16"/>
        <v>3</v>
      </c>
      <c r="B72" s="163" t="s">
        <v>20</v>
      </c>
      <c r="C72" s="175">
        <f>C71</f>
        <v>44128</v>
      </c>
      <c r="D72" s="194">
        <v>0.41666666666666669</v>
      </c>
      <c r="E72" s="196" t="str">
        <f t="shared" si="12"/>
        <v>-</v>
      </c>
      <c r="F72" s="197">
        <f t="shared" si="13"/>
        <v>0.54166666666666674</v>
      </c>
      <c r="G72" s="197">
        <v>3.125E-2</v>
      </c>
      <c r="H72" s="197">
        <f t="shared" si="14"/>
        <v>0.125</v>
      </c>
      <c r="I72" s="198">
        <v>4</v>
      </c>
      <c r="J72" s="199"/>
      <c r="K72" s="212" t="s">
        <v>122</v>
      </c>
      <c r="L72" s="201" t="s">
        <v>119</v>
      </c>
      <c r="M72" s="262" t="s">
        <v>143</v>
      </c>
      <c r="N72" s="263"/>
      <c r="O72" s="264"/>
      <c r="P72" s="194"/>
      <c r="Q72" s="196" t="str">
        <f t="shared" si="6"/>
        <v/>
      </c>
      <c r="R72" s="197" t="str">
        <f t="shared" si="7"/>
        <v/>
      </c>
      <c r="S72" s="197">
        <v>3.125E-2</v>
      </c>
      <c r="T72" s="197">
        <f t="shared" si="8"/>
        <v>0</v>
      </c>
      <c r="U72" s="198"/>
      <c r="V72" s="202"/>
      <c r="W72" s="203"/>
      <c r="X72" s="203"/>
      <c r="Y72" s="257"/>
      <c r="Z72" s="257"/>
      <c r="AA72" s="257"/>
      <c r="AB72" s="204" t="str">
        <f t="shared" si="9"/>
        <v>dr hab. K. Stępień, prof. PWSZ</v>
      </c>
      <c r="AC72" s="204">
        <f t="shared" si="10"/>
        <v>4</v>
      </c>
    </row>
    <row r="73" spans="1:29" s="205" customFormat="1" ht="38.25" x14ac:dyDescent="0.2">
      <c r="A73" s="162">
        <f t="shared" si="16"/>
        <v>3</v>
      </c>
      <c r="B73" s="163" t="s">
        <v>20</v>
      </c>
      <c r="C73" s="175">
        <f>C72</f>
        <v>44128</v>
      </c>
      <c r="D73" s="194">
        <v>0.55208333333333337</v>
      </c>
      <c r="E73" s="196" t="str">
        <f t="shared" si="12"/>
        <v>-</v>
      </c>
      <c r="F73" s="197">
        <f t="shared" si="13"/>
        <v>0.61458333333333337</v>
      </c>
      <c r="G73" s="197">
        <v>3.125E-2</v>
      </c>
      <c r="H73" s="197">
        <f t="shared" si="14"/>
        <v>6.25E-2</v>
      </c>
      <c r="I73" s="198">
        <v>2</v>
      </c>
      <c r="J73" s="199"/>
      <c r="K73" s="212" t="s">
        <v>129</v>
      </c>
      <c r="L73" s="201" t="s">
        <v>119</v>
      </c>
      <c r="M73" s="262" t="s">
        <v>143</v>
      </c>
      <c r="N73" s="263"/>
      <c r="O73" s="264"/>
      <c r="P73" s="194"/>
      <c r="Q73" s="196" t="str">
        <f t="shared" si="6"/>
        <v/>
      </c>
      <c r="R73" s="197" t="str">
        <f t="shared" si="7"/>
        <v/>
      </c>
      <c r="S73" s="197">
        <v>3.125E-2</v>
      </c>
      <c r="T73" s="197">
        <f t="shared" si="8"/>
        <v>0</v>
      </c>
      <c r="U73" s="198"/>
      <c r="V73" s="202"/>
      <c r="W73" s="203"/>
      <c r="X73" s="203"/>
      <c r="Y73" s="257"/>
      <c r="Z73" s="257"/>
      <c r="AA73" s="257"/>
      <c r="AB73" s="204" t="str">
        <f t="shared" si="9"/>
        <v>dr hab. K. Stępień, prof. PWSZ</v>
      </c>
      <c r="AC73" s="204">
        <f t="shared" si="10"/>
        <v>2</v>
      </c>
    </row>
    <row r="74" spans="1:29" s="205" customFormat="1" ht="25.5" x14ac:dyDescent="0.2">
      <c r="A74" s="162">
        <f t="shared" si="16"/>
        <v>3</v>
      </c>
      <c r="B74" s="163" t="s">
        <v>49</v>
      </c>
      <c r="C74" s="175">
        <f>C73</f>
        <v>44128</v>
      </c>
      <c r="D74" s="194">
        <v>0.625</v>
      </c>
      <c r="E74" s="196" t="str">
        <f t="shared" si="12"/>
        <v>-</v>
      </c>
      <c r="F74" s="213">
        <f t="shared" si="13"/>
        <v>0.71875</v>
      </c>
      <c r="G74" s="213">
        <v>3.125E-2</v>
      </c>
      <c r="H74" s="213">
        <f t="shared" si="14"/>
        <v>9.375E-2</v>
      </c>
      <c r="I74" s="214">
        <v>3</v>
      </c>
      <c r="J74" s="215"/>
      <c r="K74" s="209" t="s">
        <v>104</v>
      </c>
      <c r="L74" s="201" t="s">
        <v>43</v>
      </c>
      <c r="M74" s="262" t="s">
        <v>144</v>
      </c>
      <c r="N74" s="263"/>
      <c r="O74" s="264"/>
      <c r="P74" s="194"/>
      <c r="Q74" s="196" t="str">
        <f t="shared" si="6"/>
        <v/>
      </c>
      <c r="R74" s="197" t="str">
        <f t="shared" si="7"/>
        <v/>
      </c>
      <c r="S74" s="197">
        <v>3.125E-2</v>
      </c>
      <c r="T74" s="197">
        <f t="shared" si="8"/>
        <v>0</v>
      </c>
      <c r="U74" s="198"/>
      <c r="V74" s="202"/>
      <c r="W74" s="206"/>
      <c r="X74" s="206"/>
      <c r="Y74" s="257"/>
      <c r="Z74" s="257"/>
      <c r="AA74" s="257"/>
      <c r="AB74" s="204" t="str">
        <f t="shared" si="9"/>
        <v>Dr M. Gajda-Kantorowska</v>
      </c>
      <c r="AC74" s="204">
        <f t="shared" si="10"/>
        <v>3</v>
      </c>
    </row>
    <row r="75" spans="1:29" s="205" customFormat="1" ht="25.5" x14ac:dyDescent="0.2">
      <c r="A75" s="162">
        <f t="shared" si="16"/>
        <v>3</v>
      </c>
      <c r="B75" s="163" t="s">
        <v>49</v>
      </c>
      <c r="C75" s="175">
        <f>C74</f>
        <v>44128</v>
      </c>
      <c r="D75" s="194">
        <v>0.72916666666666663</v>
      </c>
      <c r="E75" s="216" t="str">
        <f t="shared" si="12"/>
        <v>-</v>
      </c>
      <c r="F75" s="217">
        <f t="shared" si="13"/>
        <v>0.82291666666666663</v>
      </c>
      <c r="G75" s="217">
        <v>3.125E-2</v>
      </c>
      <c r="H75" s="217">
        <f>G75*I75</f>
        <v>9.375E-2</v>
      </c>
      <c r="I75" s="218">
        <v>3</v>
      </c>
      <c r="J75" s="219"/>
      <c r="K75" s="209" t="s">
        <v>103</v>
      </c>
      <c r="L75" s="201" t="s">
        <v>43</v>
      </c>
      <c r="M75" s="262" t="s">
        <v>144</v>
      </c>
      <c r="N75" s="263"/>
      <c r="O75" s="264"/>
      <c r="P75" s="194"/>
      <c r="Q75" s="196" t="str">
        <f t="shared" si="6"/>
        <v/>
      </c>
      <c r="R75" s="197" t="str">
        <f t="shared" si="7"/>
        <v/>
      </c>
      <c r="S75" s="197">
        <v>3.125E-2</v>
      </c>
      <c r="T75" s="197">
        <f t="shared" si="8"/>
        <v>0</v>
      </c>
      <c r="U75" s="198"/>
      <c r="V75" s="202"/>
      <c r="W75" s="206"/>
      <c r="X75" s="206"/>
      <c r="Y75" s="257"/>
      <c r="Z75" s="257"/>
      <c r="AA75" s="257"/>
      <c r="AB75" s="204" t="str">
        <f t="shared" si="9"/>
        <v>Dr M. Gajda-Kantorowska</v>
      </c>
      <c r="AC75" s="204">
        <f t="shared" si="10"/>
        <v>3</v>
      </c>
    </row>
    <row r="76" spans="1:29" s="205" customFormat="1" ht="15.75" x14ac:dyDescent="0.2">
      <c r="A76" s="162">
        <f t="shared" si="16"/>
        <v>3</v>
      </c>
      <c r="B76" s="163" t="s">
        <v>21</v>
      </c>
      <c r="C76" s="175">
        <f>C75+1</f>
        <v>44129</v>
      </c>
      <c r="D76" s="194"/>
      <c r="E76" s="196" t="str">
        <f>IF(I76&lt;&gt;0,"-","")</f>
        <v/>
      </c>
      <c r="F76" s="197" t="str">
        <f>IF(I76&lt;&gt;0,D76+H76,"")</f>
        <v/>
      </c>
      <c r="G76" s="197">
        <v>3.125E-2</v>
      </c>
      <c r="H76" s="197">
        <f>G76*I76</f>
        <v>0</v>
      </c>
      <c r="I76" s="198"/>
      <c r="J76" s="199"/>
      <c r="K76" s="200"/>
      <c r="L76" s="220"/>
      <c r="M76" s="262"/>
      <c r="N76" s="263"/>
      <c r="O76" s="264"/>
      <c r="P76" s="194"/>
      <c r="Q76" s="196" t="str">
        <f t="shared" si="6"/>
        <v/>
      </c>
      <c r="R76" s="197" t="str">
        <f t="shared" si="7"/>
        <v/>
      </c>
      <c r="S76" s="197">
        <v>3.125E-2</v>
      </c>
      <c r="T76" s="197">
        <f t="shared" si="8"/>
        <v>0</v>
      </c>
      <c r="U76" s="198"/>
      <c r="V76" s="202"/>
      <c r="W76" s="203"/>
      <c r="X76" s="203"/>
      <c r="Y76" s="257"/>
      <c r="Z76" s="257"/>
      <c r="AA76" s="257"/>
      <c r="AB76" s="204" t="str">
        <f t="shared" si="9"/>
        <v/>
      </c>
      <c r="AC76" s="204">
        <f t="shared" si="10"/>
        <v>0</v>
      </c>
    </row>
    <row r="77" spans="1:29" s="205" customFormat="1" ht="15.75" x14ac:dyDescent="0.2">
      <c r="A77" s="162">
        <f t="shared" si="16"/>
        <v>3</v>
      </c>
      <c r="B77" s="163" t="s">
        <v>21</v>
      </c>
      <c r="C77" s="175">
        <f>C76</f>
        <v>44129</v>
      </c>
      <c r="D77" s="194"/>
      <c r="E77" s="196" t="str">
        <f>IF(I77&lt;&gt;0,"-","")</f>
        <v/>
      </c>
      <c r="F77" s="197" t="str">
        <f>IF(I77&lt;&gt;0,D77+H77,"")</f>
        <v/>
      </c>
      <c r="G77" s="197">
        <v>3.125E-2</v>
      </c>
      <c r="H77" s="197">
        <f>G77*I77</f>
        <v>0</v>
      </c>
      <c r="I77" s="198"/>
      <c r="J77" s="199"/>
      <c r="K77" s="200"/>
      <c r="L77" s="220"/>
      <c r="M77" s="262"/>
      <c r="N77" s="263"/>
      <c r="O77" s="264"/>
      <c r="P77" s="194"/>
      <c r="Q77" s="196" t="str">
        <f t="shared" si="6"/>
        <v/>
      </c>
      <c r="R77" s="197" t="str">
        <f t="shared" si="7"/>
        <v/>
      </c>
      <c r="S77" s="197">
        <v>3.125E-2</v>
      </c>
      <c r="T77" s="197">
        <f t="shared" si="8"/>
        <v>0</v>
      </c>
      <c r="U77" s="198"/>
      <c r="V77" s="202"/>
      <c r="W77" s="203"/>
      <c r="X77" s="203"/>
      <c r="Y77" s="257"/>
      <c r="Z77" s="257"/>
      <c r="AA77" s="257"/>
      <c r="AB77" s="204" t="str">
        <f t="shared" si="9"/>
        <v/>
      </c>
      <c r="AC77" s="204">
        <f t="shared" si="10"/>
        <v>0</v>
      </c>
    </row>
    <row r="78" spans="1:29" s="205" customFormat="1" ht="15.75" x14ac:dyDescent="0.2">
      <c r="A78" s="162">
        <f t="shared" si="16"/>
        <v>3</v>
      </c>
      <c r="B78" s="163" t="s">
        <v>21</v>
      </c>
      <c r="C78" s="175">
        <f>C77</f>
        <v>44129</v>
      </c>
      <c r="D78" s="194"/>
      <c r="E78" s="196" t="str">
        <f t="shared" si="12"/>
        <v/>
      </c>
      <c r="F78" s="197" t="str">
        <f t="shared" si="13"/>
        <v/>
      </c>
      <c r="G78" s="197">
        <v>3.125E-2</v>
      </c>
      <c r="H78" s="197">
        <f t="shared" si="14"/>
        <v>0</v>
      </c>
      <c r="I78" s="198"/>
      <c r="J78" s="199"/>
      <c r="K78" s="200"/>
      <c r="L78" s="207"/>
      <c r="M78" s="262"/>
      <c r="N78" s="263"/>
      <c r="O78" s="264"/>
      <c r="P78" s="194"/>
      <c r="Q78" s="196" t="str">
        <f t="shared" si="6"/>
        <v/>
      </c>
      <c r="R78" s="197" t="str">
        <f t="shared" si="7"/>
        <v/>
      </c>
      <c r="S78" s="197">
        <v>3.125E-2</v>
      </c>
      <c r="T78" s="197">
        <f t="shared" si="8"/>
        <v>0</v>
      </c>
      <c r="U78" s="198"/>
      <c r="V78" s="202"/>
      <c r="W78" s="206"/>
      <c r="X78" s="206"/>
      <c r="Y78" s="257"/>
      <c r="Z78" s="257"/>
      <c r="AA78" s="257"/>
      <c r="AB78" s="204" t="str">
        <f t="shared" si="9"/>
        <v/>
      </c>
      <c r="AC78" s="204">
        <f t="shared" si="10"/>
        <v>0</v>
      </c>
    </row>
    <row r="79" spans="1:29" s="205" customFormat="1" ht="15.75" x14ac:dyDescent="0.2">
      <c r="A79" s="162">
        <f t="shared" si="16"/>
        <v>3</v>
      </c>
      <c r="B79" s="163" t="s">
        <v>21</v>
      </c>
      <c r="C79" s="175">
        <f>C78</f>
        <v>44129</v>
      </c>
      <c r="D79" s="194"/>
      <c r="E79" s="196" t="str">
        <f t="shared" si="12"/>
        <v/>
      </c>
      <c r="F79" s="197" t="str">
        <f t="shared" si="13"/>
        <v/>
      </c>
      <c r="G79" s="197">
        <v>3.125E-2</v>
      </c>
      <c r="H79" s="197">
        <f t="shared" si="14"/>
        <v>0</v>
      </c>
      <c r="I79" s="198"/>
      <c r="J79" s="199"/>
      <c r="K79" s="200"/>
      <c r="L79" s="207"/>
      <c r="M79" s="262"/>
      <c r="N79" s="263"/>
      <c r="O79" s="264"/>
      <c r="P79" s="194"/>
      <c r="Q79" s="196" t="str">
        <f t="shared" si="6"/>
        <v/>
      </c>
      <c r="R79" s="197" t="str">
        <f t="shared" si="7"/>
        <v/>
      </c>
      <c r="S79" s="197">
        <v>3.125E-2</v>
      </c>
      <c r="T79" s="197">
        <f t="shared" si="8"/>
        <v>0</v>
      </c>
      <c r="U79" s="198"/>
      <c r="V79" s="202"/>
      <c r="W79" s="206"/>
      <c r="X79" s="206"/>
      <c r="Y79" s="257"/>
      <c r="Z79" s="257"/>
      <c r="AA79" s="257"/>
      <c r="AB79" s="204" t="str">
        <f t="shared" si="9"/>
        <v/>
      </c>
      <c r="AC79" s="204">
        <f t="shared" si="10"/>
        <v>0</v>
      </c>
    </row>
    <row r="80" spans="1:29" s="205" customFormat="1" ht="15.75" x14ac:dyDescent="0.2">
      <c r="A80" s="162">
        <f t="shared" si="16"/>
        <v>3</v>
      </c>
      <c r="B80" s="163" t="s">
        <v>50</v>
      </c>
      <c r="C80" s="175">
        <f>C79</f>
        <v>44129</v>
      </c>
      <c r="D80" s="194"/>
      <c r="E80" s="196" t="str">
        <f t="shared" si="12"/>
        <v/>
      </c>
      <c r="F80" s="197" t="str">
        <f t="shared" si="13"/>
        <v/>
      </c>
      <c r="G80" s="197">
        <v>3.125E-2</v>
      </c>
      <c r="H80" s="197">
        <f t="shared" si="14"/>
        <v>0</v>
      </c>
      <c r="I80" s="198"/>
      <c r="J80" s="199"/>
      <c r="K80" s="180"/>
      <c r="L80" s="207"/>
      <c r="M80" s="257"/>
      <c r="N80" s="257"/>
      <c r="O80" s="257"/>
      <c r="P80" s="194"/>
      <c r="Q80" s="196" t="str">
        <f t="shared" si="6"/>
        <v/>
      </c>
      <c r="R80" s="197" t="str">
        <f t="shared" si="7"/>
        <v/>
      </c>
      <c r="S80" s="197">
        <v>3.125E-2</v>
      </c>
      <c r="T80" s="197">
        <f t="shared" si="8"/>
        <v>0</v>
      </c>
      <c r="U80" s="198"/>
      <c r="V80" s="202"/>
      <c r="W80" s="206"/>
      <c r="X80" s="206"/>
      <c r="Y80" s="257"/>
      <c r="Z80" s="257"/>
      <c r="AA80" s="257"/>
      <c r="AB80" s="204" t="str">
        <f t="shared" si="9"/>
        <v/>
      </c>
      <c r="AC80" s="204">
        <f t="shared" si="10"/>
        <v>0</v>
      </c>
    </row>
    <row r="81" spans="1:30" s="205" customFormat="1" ht="15.75" x14ac:dyDescent="0.2">
      <c r="A81" s="162">
        <v>4</v>
      </c>
      <c r="B81" s="163" t="s">
        <v>19</v>
      </c>
      <c r="C81" s="164">
        <f>C66+7</f>
        <v>44134</v>
      </c>
      <c r="D81" s="194"/>
      <c r="E81" s="196"/>
      <c r="F81" s="197"/>
      <c r="G81" s="197"/>
      <c r="H81" s="197"/>
      <c r="I81" s="198"/>
      <c r="J81" s="199"/>
      <c r="K81" s="200"/>
      <c r="L81" s="201"/>
      <c r="M81" s="262"/>
      <c r="N81" s="263"/>
      <c r="O81" s="264"/>
      <c r="P81" s="194"/>
      <c r="Q81" s="196" t="str">
        <f t="shared" si="6"/>
        <v/>
      </c>
      <c r="R81" s="197" t="str">
        <f t="shared" si="7"/>
        <v/>
      </c>
      <c r="S81" s="197">
        <v>3.125E-2</v>
      </c>
      <c r="T81" s="197">
        <f t="shared" si="8"/>
        <v>0</v>
      </c>
      <c r="U81" s="198"/>
      <c r="V81" s="202"/>
      <c r="W81" s="203"/>
      <c r="X81" s="203"/>
      <c r="Y81" s="257"/>
      <c r="Z81" s="257"/>
      <c r="AA81" s="257"/>
      <c r="AB81" s="204" t="str">
        <f t="shared" si="9"/>
        <v/>
      </c>
      <c r="AC81" s="204">
        <f t="shared" si="10"/>
        <v>0</v>
      </c>
      <c r="AD81" s="221"/>
    </row>
    <row r="82" spans="1:30" s="205" customFormat="1" ht="15.75" x14ac:dyDescent="0.2">
      <c r="A82" s="162">
        <f t="shared" ref="A82:A95" si="17">A81</f>
        <v>4</v>
      </c>
      <c r="B82" s="163" t="s">
        <v>19</v>
      </c>
      <c r="C82" s="175">
        <f>C81</f>
        <v>44134</v>
      </c>
      <c r="D82" s="194"/>
      <c r="E82" s="196"/>
      <c r="F82" s="197"/>
      <c r="G82" s="197"/>
      <c r="H82" s="197"/>
      <c r="I82" s="198"/>
      <c r="J82" s="199"/>
      <c r="K82" s="200"/>
      <c r="L82" s="201"/>
      <c r="M82" s="257"/>
      <c r="N82" s="257"/>
      <c r="O82" s="257"/>
      <c r="P82" s="194"/>
      <c r="Q82" s="196" t="str">
        <f t="shared" si="6"/>
        <v/>
      </c>
      <c r="R82" s="197" t="str">
        <f t="shared" si="7"/>
        <v/>
      </c>
      <c r="S82" s="197">
        <v>3.125E-2</v>
      </c>
      <c r="T82" s="197">
        <f t="shared" si="8"/>
        <v>0</v>
      </c>
      <c r="U82" s="198"/>
      <c r="V82" s="202"/>
      <c r="W82" s="206"/>
      <c r="X82" s="206"/>
      <c r="Y82" s="257"/>
      <c r="Z82" s="257"/>
      <c r="AA82" s="257"/>
      <c r="AB82" s="204" t="str">
        <f t="shared" si="9"/>
        <v/>
      </c>
      <c r="AC82" s="204">
        <f t="shared" si="10"/>
        <v>0</v>
      </c>
    </row>
    <row r="83" spans="1:30" s="205" customFormat="1" ht="15.75" x14ac:dyDescent="0.2">
      <c r="A83" s="162">
        <f t="shared" si="17"/>
        <v>4</v>
      </c>
      <c r="B83" s="163" t="s">
        <v>19</v>
      </c>
      <c r="C83" s="175">
        <f>C82</f>
        <v>44134</v>
      </c>
      <c r="D83" s="194"/>
      <c r="E83" s="196" t="str">
        <f t="shared" si="12"/>
        <v/>
      </c>
      <c r="F83" s="197" t="str">
        <f t="shared" si="13"/>
        <v/>
      </c>
      <c r="G83" s="197">
        <v>3.125E-2</v>
      </c>
      <c r="H83" s="197">
        <f t="shared" si="14"/>
        <v>0</v>
      </c>
      <c r="I83" s="198"/>
      <c r="J83" s="199"/>
      <c r="K83" s="180"/>
      <c r="L83" s="207"/>
      <c r="M83" s="257"/>
      <c r="N83" s="257"/>
      <c r="O83" s="257"/>
      <c r="P83" s="194"/>
      <c r="Q83" s="196" t="str">
        <f t="shared" si="6"/>
        <v/>
      </c>
      <c r="R83" s="197" t="str">
        <f t="shared" si="7"/>
        <v/>
      </c>
      <c r="S83" s="197">
        <v>3.125E-2</v>
      </c>
      <c r="T83" s="197">
        <f t="shared" si="8"/>
        <v>0</v>
      </c>
      <c r="U83" s="198"/>
      <c r="V83" s="202"/>
      <c r="W83" s="206"/>
      <c r="X83" s="206"/>
      <c r="Y83" s="257"/>
      <c r="Z83" s="257"/>
      <c r="AA83" s="257"/>
      <c r="AB83" s="204" t="str">
        <f t="shared" si="9"/>
        <v/>
      </c>
      <c r="AC83" s="204">
        <f t="shared" si="10"/>
        <v>0</v>
      </c>
    </row>
    <row r="84" spans="1:30" s="205" customFormat="1" ht="15.75" x14ac:dyDescent="0.2">
      <c r="A84" s="162">
        <f t="shared" si="17"/>
        <v>4</v>
      </c>
      <c r="B84" s="163" t="s">
        <v>19</v>
      </c>
      <c r="C84" s="175">
        <f>C83</f>
        <v>44134</v>
      </c>
      <c r="D84" s="194"/>
      <c r="E84" s="196" t="str">
        <f t="shared" si="12"/>
        <v/>
      </c>
      <c r="F84" s="197" t="str">
        <f t="shared" si="13"/>
        <v/>
      </c>
      <c r="G84" s="197">
        <v>3.125E-2</v>
      </c>
      <c r="H84" s="197">
        <f t="shared" si="14"/>
        <v>0</v>
      </c>
      <c r="I84" s="198"/>
      <c r="J84" s="199"/>
      <c r="K84" s="180"/>
      <c r="L84" s="207"/>
      <c r="M84" s="257"/>
      <c r="N84" s="257"/>
      <c r="O84" s="257"/>
      <c r="P84" s="194"/>
      <c r="Q84" s="196" t="str">
        <f t="shared" si="6"/>
        <v/>
      </c>
      <c r="R84" s="197" t="str">
        <f t="shared" si="7"/>
        <v/>
      </c>
      <c r="S84" s="197">
        <v>3.125E-2</v>
      </c>
      <c r="T84" s="197">
        <f t="shared" si="8"/>
        <v>0</v>
      </c>
      <c r="U84" s="198"/>
      <c r="V84" s="202"/>
      <c r="W84" s="206"/>
      <c r="X84" s="206"/>
      <c r="Y84" s="257"/>
      <c r="Z84" s="257"/>
      <c r="AA84" s="257"/>
      <c r="AB84" s="204" t="str">
        <f t="shared" si="9"/>
        <v/>
      </c>
      <c r="AC84" s="204">
        <f t="shared" si="10"/>
        <v>0</v>
      </c>
    </row>
    <row r="85" spans="1:30" s="205" customFormat="1" ht="15.75" x14ac:dyDescent="0.2">
      <c r="A85" s="162">
        <f t="shared" si="17"/>
        <v>4</v>
      </c>
      <c r="B85" s="163" t="s">
        <v>19</v>
      </c>
      <c r="C85" s="175">
        <f>C84</f>
        <v>44134</v>
      </c>
      <c r="D85" s="194"/>
      <c r="E85" s="196" t="str">
        <f t="shared" si="12"/>
        <v/>
      </c>
      <c r="F85" s="197" t="str">
        <f t="shared" si="13"/>
        <v/>
      </c>
      <c r="G85" s="197">
        <v>3.125E-2</v>
      </c>
      <c r="H85" s="197">
        <f t="shared" si="14"/>
        <v>0</v>
      </c>
      <c r="I85" s="198"/>
      <c r="J85" s="199"/>
      <c r="K85" s="180"/>
      <c r="L85" s="207"/>
      <c r="M85" s="257"/>
      <c r="N85" s="257"/>
      <c r="O85" s="257"/>
      <c r="P85" s="194"/>
      <c r="Q85" s="196" t="str">
        <f t="shared" si="6"/>
        <v/>
      </c>
      <c r="R85" s="197" t="str">
        <f t="shared" si="7"/>
        <v/>
      </c>
      <c r="S85" s="197">
        <v>3.125E-2</v>
      </c>
      <c r="T85" s="197">
        <f t="shared" si="8"/>
        <v>0</v>
      </c>
      <c r="U85" s="198"/>
      <c r="V85" s="202"/>
      <c r="W85" s="206"/>
      <c r="X85" s="206"/>
      <c r="Y85" s="257"/>
      <c r="Z85" s="257"/>
      <c r="AA85" s="257"/>
      <c r="AB85" s="204" t="str">
        <f t="shared" si="9"/>
        <v/>
      </c>
      <c r="AC85" s="204">
        <f t="shared" si="10"/>
        <v>0</v>
      </c>
    </row>
    <row r="86" spans="1:30" s="205" customFormat="1" ht="15.75" x14ac:dyDescent="0.2">
      <c r="A86" s="162">
        <f t="shared" si="17"/>
        <v>4</v>
      </c>
      <c r="B86" s="163" t="s">
        <v>20</v>
      </c>
      <c r="C86" s="175">
        <f>C85+1</f>
        <v>44135</v>
      </c>
      <c r="D86" s="194">
        <v>0.3125</v>
      </c>
      <c r="E86" s="196" t="str">
        <f t="shared" si="12"/>
        <v>-</v>
      </c>
      <c r="F86" s="197">
        <f t="shared" si="13"/>
        <v>0.40625</v>
      </c>
      <c r="G86" s="197">
        <v>3.125E-2</v>
      </c>
      <c r="H86" s="197">
        <f t="shared" si="14"/>
        <v>9.375E-2</v>
      </c>
      <c r="I86" s="198">
        <v>3</v>
      </c>
      <c r="J86" s="199"/>
      <c r="K86" s="200" t="s">
        <v>42</v>
      </c>
      <c r="L86" s="208" t="s">
        <v>64</v>
      </c>
      <c r="M86" s="262"/>
      <c r="N86" s="263"/>
      <c r="O86" s="264"/>
      <c r="P86" s="194"/>
      <c r="Q86" s="196" t="str">
        <f t="shared" si="6"/>
        <v/>
      </c>
      <c r="R86" s="197" t="str">
        <f t="shared" si="7"/>
        <v/>
      </c>
      <c r="S86" s="197">
        <v>3.125E-2</v>
      </c>
      <c r="T86" s="197">
        <f t="shared" si="8"/>
        <v>0</v>
      </c>
      <c r="U86" s="198"/>
      <c r="V86" s="202"/>
      <c r="W86" s="203"/>
      <c r="X86" s="203"/>
      <c r="Y86" s="257"/>
      <c r="Z86" s="257"/>
      <c r="AA86" s="257"/>
      <c r="AB86" s="204" t="str">
        <f t="shared" si="9"/>
        <v>Lektor</v>
      </c>
      <c r="AC86" s="204">
        <f t="shared" si="10"/>
        <v>3</v>
      </c>
    </row>
    <row r="87" spans="1:30" s="205" customFormat="1" ht="15.75" x14ac:dyDescent="0.2">
      <c r="A87" s="162">
        <f t="shared" si="17"/>
        <v>4</v>
      </c>
      <c r="B87" s="163" t="s">
        <v>20</v>
      </c>
      <c r="C87" s="175">
        <f>C86</f>
        <v>44135</v>
      </c>
      <c r="D87" s="194"/>
      <c r="E87" s="196" t="str">
        <f t="shared" si="12"/>
        <v/>
      </c>
      <c r="F87" s="197" t="str">
        <f t="shared" si="13"/>
        <v/>
      </c>
      <c r="G87" s="197">
        <v>3.125E-2</v>
      </c>
      <c r="H87" s="197">
        <f t="shared" si="14"/>
        <v>0</v>
      </c>
      <c r="I87" s="198"/>
      <c r="J87" s="199"/>
      <c r="K87" s="200"/>
      <c r="L87" s="220"/>
      <c r="M87" s="262"/>
      <c r="N87" s="263"/>
      <c r="O87" s="264"/>
      <c r="P87" s="194"/>
      <c r="Q87" s="196" t="str">
        <f t="shared" si="6"/>
        <v/>
      </c>
      <c r="R87" s="197" t="str">
        <f t="shared" si="7"/>
        <v/>
      </c>
      <c r="S87" s="197">
        <v>3.125E-2</v>
      </c>
      <c r="T87" s="197">
        <f t="shared" si="8"/>
        <v>0</v>
      </c>
      <c r="U87" s="198"/>
      <c r="V87" s="202"/>
      <c r="W87" s="203"/>
      <c r="X87" s="203"/>
      <c r="Y87" s="257"/>
      <c r="Z87" s="257"/>
      <c r="AA87" s="257"/>
      <c r="AB87" s="204" t="str">
        <f t="shared" si="9"/>
        <v/>
      </c>
      <c r="AC87" s="204">
        <f t="shared" si="10"/>
        <v>0</v>
      </c>
    </row>
    <row r="88" spans="1:30" s="205" customFormat="1" ht="15.75" x14ac:dyDescent="0.2">
      <c r="A88" s="162">
        <f t="shared" si="17"/>
        <v>4</v>
      </c>
      <c r="B88" s="163" t="s">
        <v>20</v>
      </c>
      <c r="C88" s="175">
        <f>C87</f>
        <v>44135</v>
      </c>
      <c r="D88" s="194"/>
      <c r="E88" s="196" t="str">
        <f t="shared" si="12"/>
        <v/>
      </c>
      <c r="F88" s="197" t="str">
        <f t="shared" si="13"/>
        <v/>
      </c>
      <c r="G88" s="197">
        <v>3.125E-2</v>
      </c>
      <c r="H88" s="197">
        <f t="shared" si="14"/>
        <v>0</v>
      </c>
      <c r="I88" s="198"/>
      <c r="J88" s="199"/>
      <c r="K88" s="200"/>
      <c r="L88" s="222"/>
      <c r="M88" s="262"/>
      <c r="N88" s="263"/>
      <c r="O88" s="264"/>
      <c r="P88" s="194"/>
      <c r="Q88" s="196" t="str">
        <f t="shared" si="6"/>
        <v/>
      </c>
      <c r="R88" s="197" t="str">
        <f t="shared" si="7"/>
        <v/>
      </c>
      <c r="S88" s="197">
        <v>3.125E-2</v>
      </c>
      <c r="T88" s="197">
        <f t="shared" si="8"/>
        <v>0</v>
      </c>
      <c r="U88" s="198"/>
      <c r="V88" s="202"/>
      <c r="W88" s="203"/>
      <c r="X88" s="203"/>
      <c r="Y88" s="257"/>
      <c r="Z88" s="257"/>
      <c r="AA88" s="257"/>
      <c r="AB88" s="204" t="str">
        <f t="shared" si="9"/>
        <v/>
      </c>
      <c r="AC88" s="204">
        <f t="shared" si="10"/>
        <v>0</v>
      </c>
    </row>
    <row r="89" spans="1:30" s="205" customFormat="1" ht="15.75" x14ac:dyDescent="0.2">
      <c r="A89" s="162">
        <f t="shared" si="17"/>
        <v>4</v>
      </c>
      <c r="B89" s="163" t="s">
        <v>49</v>
      </c>
      <c r="C89" s="175">
        <f>C88</f>
        <v>44135</v>
      </c>
      <c r="D89" s="194"/>
      <c r="E89" s="196" t="str">
        <f t="shared" si="12"/>
        <v/>
      </c>
      <c r="F89" s="197" t="str">
        <f t="shared" si="13"/>
        <v/>
      </c>
      <c r="G89" s="197">
        <v>3.125E-2</v>
      </c>
      <c r="H89" s="197">
        <f t="shared" si="14"/>
        <v>0</v>
      </c>
      <c r="I89" s="198"/>
      <c r="J89" s="199"/>
      <c r="K89" s="180"/>
      <c r="L89" s="207"/>
      <c r="M89" s="257"/>
      <c r="N89" s="257"/>
      <c r="O89" s="257"/>
      <c r="P89" s="194"/>
      <c r="Q89" s="196" t="str">
        <f t="shared" si="6"/>
        <v/>
      </c>
      <c r="R89" s="197" t="str">
        <f t="shared" si="7"/>
        <v/>
      </c>
      <c r="S89" s="197">
        <v>3.125E-2</v>
      </c>
      <c r="T89" s="197">
        <f t="shared" si="8"/>
        <v>0</v>
      </c>
      <c r="U89" s="198"/>
      <c r="V89" s="202"/>
      <c r="W89" s="206"/>
      <c r="X89" s="206"/>
      <c r="Y89" s="257"/>
      <c r="Z89" s="257"/>
      <c r="AA89" s="257"/>
      <c r="AB89" s="204" t="str">
        <f t="shared" si="9"/>
        <v/>
      </c>
      <c r="AC89" s="204">
        <f t="shared" si="10"/>
        <v>0</v>
      </c>
    </row>
    <row r="90" spans="1:30" s="205" customFormat="1" ht="15.75" x14ac:dyDescent="0.2">
      <c r="A90" s="162">
        <f t="shared" si="17"/>
        <v>4</v>
      </c>
      <c r="B90" s="163" t="s">
        <v>49</v>
      </c>
      <c r="C90" s="175">
        <f>C89</f>
        <v>44135</v>
      </c>
      <c r="D90" s="194"/>
      <c r="E90" s="196" t="str">
        <f t="shared" si="12"/>
        <v/>
      </c>
      <c r="F90" s="197" t="str">
        <f t="shared" si="13"/>
        <v/>
      </c>
      <c r="G90" s="197">
        <v>3.125E-2</v>
      </c>
      <c r="H90" s="197">
        <f t="shared" si="14"/>
        <v>0</v>
      </c>
      <c r="I90" s="198"/>
      <c r="J90" s="199"/>
      <c r="K90" s="180"/>
      <c r="L90" s="207"/>
      <c r="M90" s="257"/>
      <c r="N90" s="257"/>
      <c r="O90" s="257"/>
      <c r="P90" s="194"/>
      <c r="Q90" s="196" t="str">
        <f t="shared" si="6"/>
        <v/>
      </c>
      <c r="R90" s="197" t="str">
        <f t="shared" si="7"/>
        <v/>
      </c>
      <c r="S90" s="197">
        <v>3.125E-2</v>
      </c>
      <c r="T90" s="197">
        <f t="shared" si="8"/>
        <v>0</v>
      </c>
      <c r="U90" s="198"/>
      <c r="V90" s="202"/>
      <c r="W90" s="206"/>
      <c r="X90" s="206"/>
      <c r="Y90" s="257"/>
      <c r="Z90" s="257"/>
      <c r="AA90" s="257"/>
      <c r="AB90" s="204" t="str">
        <f t="shared" si="9"/>
        <v/>
      </c>
      <c r="AC90" s="204">
        <f t="shared" si="10"/>
        <v>0</v>
      </c>
    </row>
    <row r="91" spans="1:30" s="205" customFormat="1" ht="15.75" x14ac:dyDescent="0.2">
      <c r="A91" s="162">
        <f t="shared" si="17"/>
        <v>4</v>
      </c>
      <c r="B91" s="163" t="s">
        <v>21</v>
      </c>
      <c r="C91" s="175">
        <f>C90+1</f>
        <v>44136</v>
      </c>
      <c r="D91" s="194"/>
      <c r="E91" s="196" t="str">
        <f t="shared" si="12"/>
        <v/>
      </c>
      <c r="F91" s="197" t="str">
        <f t="shared" si="13"/>
        <v/>
      </c>
      <c r="G91" s="197">
        <v>3.125E-2</v>
      </c>
      <c r="H91" s="197">
        <f t="shared" si="14"/>
        <v>0</v>
      </c>
      <c r="I91" s="198"/>
      <c r="J91" s="199"/>
      <c r="K91" s="212"/>
      <c r="L91" s="207"/>
      <c r="M91" s="262"/>
      <c r="N91" s="263"/>
      <c r="O91" s="264"/>
      <c r="P91" s="194"/>
      <c r="Q91" s="196" t="str">
        <f t="shared" si="6"/>
        <v/>
      </c>
      <c r="R91" s="197" t="str">
        <f t="shared" si="7"/>
        <v/>
      </c>
      <c r="S91" s="197">
        <v>3.125E-2</v>
      </c>
      <c r="T91" s="197">
        <f t="shared" si="8"/>
        <v>0</v>
      </c>
      <c r="U91" s="198"/>
      <c r="V91" s="202"/>
      <c r="W91" s="203"/>
      <c r="X91" s="203"/>
      <c r="Y91" s="257"/>
      <c r="Z91" s="257"/>
      <c r="AA91" s="257"/>
      <c r="AB91" s="204" t="str">
        <f t="shared" si="9"/>
        <v/>
      </c>
      <c r="AC91" s="204">
        <f t="shared" si="10"/>
        <v>0</v>
      </c>
    </row>
    <row r="92" spans="1:30" s="205" customFormat="1" ht="15.75" x14ac:dyDescent="0.2">
      <c r="A92" s="162">
        <f t="shared" si="17"/>
        <v>4</v>
      </c>
      <c r="B92" s="163" t="s">
        <v>21</v>
      </c>
      <c r="C92" s="175">
        <f>C91</f>
        <v>44136</v>
      </c>
      <c r="D92" s="194"/>
      <c r="E92" s="196" t="str">
        <f t="shared" si="12"/>
        <v/>
      </c>
      <c r="F92" s="197" t="str">
        <f t="shared" si="13"/>
        <v/>
      </c>
      <c r="G92" s="197">
        <v>3.125E-2</v>
      </c>
      <c r="H92" s="197">
        <f t="shared" si="14"/>
        <v>0</v>
      </c>
      <c r="I92" s="198"/>
      <c r="J92" s="199"/>
      <c r="K92" s="212"/>
      <c r="L92" s="207"/>
      <c r="M92" s="262"/>
      <c r="N92" s="263"/>
      <c r="O92" s="264"/>
      <c r="P92" s="194"/>
      <c r="Q92" s="196" t="str">
        <f t="shared" si="6"/>
        <v/>
      </c>
      <c r="R92" s="197" t="str">
        <f t="shared" si="7"/>
        <v/>
      </c>
      <c r="S92" s="197">
        <v>3.125E-2</v>
      </c>
      <c r="T92" s="197">
        <f t="shared" si="8"/>
        <v>0</v>
      </c>
      <c r="U92" s="198"/>
      <c r="V92" s="202"/>
      <c r="W92" s="203"/>
      <c r="X92" s="203"/>
      <c r="Y92" s="257"/>
      <c r="Z92" s="257"/>
      <c r="AA92" s="257"/>
      <c r="AB92" s="204" t="str">
        <f t="shared" si="9"/>
        <v/>
      </c>
      <c r="AC92" s="204">
        <f t="shared" si="10"/>
        <v>0</v>
      </c>
    </row>
    <row r="93" spans="1:30" s="205" customFormat="1" ht="15.75" x14ac:dyDescent="0.2">
      <c r="A93" s="162">
        <f t="shared" si="17"/>
        <v>4</v>
      </c>
      <c r="B93" s="163" t="s">
        <v>21</v>
      </c>
      <c r="C93" s="175">
        <f>C92</f>
        <v>44136</v>
      </c>
      <c r="D93" s="194"/>
      <c r="E93" s="196" t="str">
        <f t="shared" si="12"/>
        <v/>
      </c>
      <c r="F93" s="197" t="str">
        <f t="shared" si="13"/>
        <v/>
      </c>
      <c r="G93" s="197">
        <v>3.125E-2</v>
      </c>
      <c r="H93" s="197">
        <f t="shared" si="14"/>
        <v>0</v>
      </c>
      <c r="I93" s="198"/>
      <c r="J93" s="199"/>
      <c r="K93" s="180"/>
      <c r="L93" s="220"/>
      <c r="M93" s="262"/>
      <c r="N93" s="263"/>
      <c r="O93" s="264"/>
      <c r="P93" s="194"/>
      <c r="Q93" s="196" t="str">
        <f t="shared" si="6"/>
        <v/>
      </c>
      <c r="R93" s="197" t="str">
        <f t="shared" si="7"/>
        <v/>
      </c>
      <c r="S93" s="197">
        <v>3.125E-2</v>
      </c>
      <c r="T93" s="197">
        <f t="shared" si="8"/>
        <v>0</v>
      </c>
      <c r="U93" s="198"/>
      <c r="V93" s="202"/>
      <c r="W93" s="206"/>
      <c r="X93" s="206"/>
      <c r="Y93" s="257"/>
      <c r="Z93" s="257"/>
      <c r="AA93" s="257"/>
      <c r="AB93" s="204" t="str">
        <f t="shared" si="9"/>
        <v/>
      </c>
      <c r="AC93" s="204">
        <f t="shared" si="10"/>
        <v>0</v>
      </c>
    </row>
    <row r="94" spans="1:30" s="205" customFormat="1" ht="15.75" x14ac:dyDescent="0.2">
      <c r="A94" s="162">
        <f t="shared" si="17"/>
        <v>4</v>
      </c>
      <c r="B94" s="163" t="s">
        <v>50</v>
      </c>
      <c r="C94" s="175">
        <f>C93</f>
        <v>44136</v>
      </c>
      <c r="D94" s="194"/>
      <c r="E94" s="196" t="str">
        <f t="shared" si="12"/>
        <v/>
      </c>
      <c r="F94" s="197" t="str">
        <f t="shared" si="13"/>
        <v/>
      </c>
      <c r="G94" s="197">
        <v>3.125E-2</v>
      </c>
      <c r="H94" s="197">
        <f t="shared" si="14"/>
        <v>0</v>
      </c>
      <c r="I94" s="198"/>
      <c r="J94" s="199"/>
      <c r="K94" s="180"/>
      <c r="L94" s="207"/>
      <c r="M94" s="257"/>
      <c r="N94" s="257"/>
      <c r="O94" s="257"/>
      <c r="P94" s="194"/>
      <c r="Q94" s="196" t="str">
        <f t="shared" si="6"/>
        <v/>
      </c>
      <c r="R94" s="197" t="str">
        <f t="shared" si="7"/>
        <v/>
      </c>
      <c r="S94" s="197">
        <v>3.125E-2</v>
      </c>
      <c r="T94" s="197">
        <f t="shared" si="8"/>
        <v>0</v>
      </c>
      <c r="U94" s="198"/>
      <c r="V94" s="202"/>
      <c r="W94" s="206"/>
      <c r="X94" s="206"/>
      <c r="Y94" s="257"/>
      <c r="Z94" s="257"/>
      <c r="AA94" s="257"/>
      <c r="AB94" s="204" t="str">
        <f t="shared" si="9"/>
        <v/>
      </c>
      <c r="AC94" s="204">
        <f t="shared" si="10"/>
        <v>0</v>
      </c>
    </row>
    <row r="95" spans="1:30" s="205" customFormat="1" ht="15.75" x14ac:dyDescent="0.2">
      <c r="A95" s="162">
        <f t="shared" si="17"/>
        <v>4</v>
      </c>
      <c r="B95" s="163" t="s">
        <v>50</v>
      </c>
      <c r="C95" s="175">
        <f>C94</f>
        <v>44136</v>
      </c>
      <c r="D95" s="195"/>
      <c r="E95" s="196" t="str">
        <f t="shared" si="12"/>
        <v/>
      </c>
      <c r="F95" s="197" t="str">
        <f t="shared" si="13"/>
        <v/>
      </c>
      <c r="G95" s="197">
        <v>3.125E-2</v>
      </c>
      <c r="H95" s="197">
        <f t="shared" si="14"/>
        <v>0</v>
      </c>
      <c r="I95" s="198"/>
      <c r="J95" s="199"/>
      <c r="K95" s="180"/>
      <c r="L95" s="220"/>
      <c r="M95" s="257"/>
      <c r="N95" s="257"/>
      <c r="O95" s="257"/>
      <c r="P95" s="195"/>
      <c r="Q95" s="196" t="str">
        <f t="shared" si="6"/>
        <v/>
      </c>
      <c r="R95" s="197" t="str">
        <f t="shared" si="7"/>
        <v/>
      </c>
      <c r="S95" s="197">
        <v>3.125E-2</v>
      </c>
      <c r="T95" s="197">
        <f t="shared" si="8"/>
        <v>0</v>
      </c>
      <c r="U95" s="198"/>
      <c r="V95" s="202"/>
      <c r="W95" s="203"/>
      <c r="X95" s="206"/>
      <c r="Y95" s="257"/>
      <c r="Z95" s="257"/>
      <c r="AA95" s="257"/>
      <c r="AB95" s="204" t="str">
        <f t="shared" si="9"/>
        <v/>
      </c>
      <c r="AC95" s="204">
        <f t="shared" si="10"/>
        <v>0</v>
      </c>
    </row>
    <row r="96" spans="1:30" s="205" customFormat="1" ht="25.5" x14ac:dyDescent="0.2">
      <c r="A96" s="162">
        <v>5</v>
      </c>
      <c r="B96" s="163" t="s">
        <v>19</v>
      </c>
      <c r="C96" s="164">
        <v>44141</v>
      </c>
      <c r="D96" s="194">
        <v>0.6875</v>
      </c>
      <c r="E96" s="196" t="str">
        <f>IF(I96&lt;&gt;0,"-","")</f>
        <v>-</v>
      </c>
      <c r="F96" s="197">
        <f>IF(I96&lt;&gt;0,D96+H96,"")</f>
        <v>0.75</v>
      </c>
      <c r="G96" s="197">
        <v>3.125E-2</v>
      </c>
      <c r="H96" s="197">
        <f>G96*I96</f>
        <v>6.25E-2</v>
      </c>
      <c r="I96" s="198">
        <v>2</v>
      </c>
      <c r="J96" s="199"/>
      <c r="K96" s="200" t="s">
        <v>123</v>
      </c>
      <c r="L96" s="201" t="s">
        <v>43</v>
      </c>
      <c r="M96" s="262" t="s">
        <v>146</v>
      </c>
      <c r="N96" s="263"/>
      <c r="O96" s="264"/>
      <c r="P96" s="194"/>
      <c r="Q96" s="196" t="str">
        <f t="shared" si="6"/>
        <v/>
      </c>
      <c r="R96" s="197" t="str">
        <f t="shared" si="7"/>
        <v/>
      </c>
      <c r="S96" s="197">
        <v>3.125E-2</v>
      </c>
      <c r="T96" s="197">
        <f t="shared" si="8"/>
        <v>0</v>
      </c>
      <c r="U96" s="198"/>
      <c r="V96" s="202"/>
      <c r="W96" s="203"/>
      <c r="X96" s="206"/>
      <c r="Y96" s="257"/>
      <c r="Z96" s="257"/>
      <c r="AA96" s="257"/>
      <c r="AB96" s="204" t="str">
        <f t="shared" si="9"/>
        <v>Dr M. Gajda-Kantorowska</v>
      </c>
      <c r="AC96" s="204">
        <f t="shared" si="10"/>
        <v>2</v>
      </c>
    </row>
    <row r="97" spans="1:29" s="205" customFormat="1" ht="25.5" x14ac:dyDescent="0.2">
      <c r="A97" s="162">
        <f t="shared" ref="A97:A110" si="18">A96</f>
        <v>5</v>
      </c>
      <c r="B97" s="163" t="s">
        <v>19</v>
      </c>
      <c r="C97" s="175">
        <f>C96</f>
        <v>44141</v>
      </c>
      <c r="D97" s="194">
        <v>0.76041666666666663</v>
      </c>
      <c r="E97" s="196" t="str">
        <f>IF(I97&lt;&gt;0,"-","")</f>
        <v>-</v>
      </c>
      <c r="F97" s="197">
        <f>IF(I97&lt;&gt;0,D97+H97,"")</f>
        <v>0.85416666666666663</v>
      </c>
      <c r="G97" s="197">
        <v>3.125E-2</v>
      </c>
      <c r="H97" s="197">
        <f>G97*I97</f>
        <v>9.375E-2</v>
      </c>
      <c r="I97" s="198">
        <v>3</v>
      </c>
      <c r="J97" s="199"/>
      <c r="K97" s="200" t="s">
        <v>130</v>
      </c>
      <c r="L97" s="201" t="s">
        <v>43</v>
      </c>
      <c r="M97" s="257" t="s">
        <v>146</v>
      </c>
      <c r="N97" s="257"/>
      <c r="O97" s="257"/>
      <c r="P97" s="194"/>
      <c r="Q97" s="196" t="str">
        <f t="shared" si="6"/>
        <v/>
      </c>
      <c r="R97" s="197" t="str">
        <f t="shared" si="7"/>
        <v/>
      </c>
      <c r="S97" s="197">
        <v>3.125E-2</v>
      </c>
      <c r="T97" s="197">
        <f t="shared" si="8"/>
        <v>0</v>
      </c>
      <c r="U97" s="198"/>
      <c r="V97" s="202"/>
      <c r="W97" s="206"/>
      <c r="X97" s="206"/>
      <c r="Y97" s="257"/>
      <c r="Z97" s="257"/>
      <c r="AA97" s="257"/>
      <c r="AB97" s="204" t="str">
        <f t="shared" si="9"/>
        <v>Dr M. Gajda-Kantorowska</v>
      </c>
      <c r="AC97" s="204">
        <f t="shared" si="10"/>
        <v>3</v>
      </c>
    </row>
    <row r="98" spans="1:29" s="205" customFormat="1" ht="15.75" x14ac:dyDescent="0.2">
      <c r="A98" s="162">
        <f t="shared" si="18"/>
        <v>5</v>
      </c>
      <c r="B98" s="163" t="s">
        <v>19</v>
      </c>
      <c r="C98" s="175">
        <f>C97</f>
        <v>44141</v>
      </c>
      <c r="D98" s="194"/>
      <c r="E98" s="196" t="str">
        <f t="shared" si="12"/>
        <v/>
      </c>
      <c r="F98" s="197" t="str">
        <f t="shared" si="13"/>
        <v/>
      </c>
      <c r="G98" s="197">
        <v>3.125E-2</v>
      </c>
      <c r="H98" s="197">
        <f t="shared" si="14"/>
        <v>0</v>
      </c>
      <c r="I98" s="198"/>
      <c r="J98" s="199"/>
      <c r="K98" s="180"/>
      <c r="L98" s="207"/>
      <c r="M98" s="257"/>
      <c r="N98" s="257"/>
      <c r="O98" s="257"/>
      <c r="P98" s="194"/>
      <c r="Q98" s="196" t="str">
        <f t="shared" si="6"/>
        <v/>
      </c>
      <c r="R98" s="197" t="str">
        <f t="shared" si="7"/>
        <v/>
      </c>
      <c r="S98" s="197">
        <v>3.125E-2</v>
      </c>
      <c r="T98" s="197">
        <f t="shared" si="8"/>
        <v>0</v>
      </c>
      <c r="U98" s="198"/>
      <c r="V98" s="202"/>
      <c r="W98" s="206"/>
      <c r="X98" s="206"/>
      <c r="Y98" s="257"/>
      <c r="Z98" s="257"/>
      <c r="AA98" s="257"/>
      <c r="AB98" s="204" t="str">
        <f t="shared" si="9"/>
        <v/>
      </c>
      <c r="AC98" s="204">
        <f t="shared" si="10"/>
        <v>0</v>
      </c>
    </row>
    <row r="99" spans="1:29" s="205" customFormat="1" ht="15.75" x14ac:dyDescent="0.2">
      <c r="A99" s="162">
        <f t="shared" si="18"/>
        <v>5</v>
      </c>
      <c r="B99" s="163" t="s">
        <v>19</v>
      </c>
      <c r="C99" s="175">
        <f>C98</f>
        <v>44141</v>
      </c>
      <c r="D99" s="194"/>
      <c r="E99" s="196" t="str">
        <f t="shared" si="12"/>
        <v/>
      </c>
      <c r="F99" s="197" t="str">
        <f t="shared" si="13"/>
        <v/>
      </c>
      <c r="G99" s="197">
        <v>3.125E-2</v>
      </c>
      <c r="H99" s="197">
        <f t="shared" si="14"/>
        <v>0</v>
      </c>
      <c r="I99" s="198"/>
      <c r="J99" s="199"/>
      <c r="K99" s="180"/>
      <c r="L99" s="207"/>
      <c r="M99" s="257"/>
      <c r="N99" s="257"/>
      <c r="O99" s="257"/>
      <c r="P99" s="194"/>
      <c r="Q99" s="196" t="str">
        <f t="shared" si="6"/>
        <v/>
      </c>
      <c r="R99" s="197" t="str">
        <f t="shared" si="7"/>
        <v/>
      </c>
      <c r="S99" s="197">
        <v>3.125E-2</v>
      </c>
      <c r="T99" s="197">
        <f t="shared" si="8"/>
        <v>0</v>
      </c>
      <c r="U99" s="198"/>
      <c r="V99" s="202"/>
      <c r="W99" s="206"/>
      <c r="X99" s="206"/>
      <c r="Y99" s="257"/>
      <c r="Z99" s="257"/>
      <c r="AA99" s="257"/>
      <c r="AB99" s="204" t="str">
        <f t="shared" si="9"/>
        <v/>
      </c>
      <c r="AC99" s="204">
        <f t="shared" si="10"/>
        <v>0</v>
      </c>
    </row>
    <row r="100" spans="1:29" s="205" customFormat="1" ht="15.75" x14ac:dyDescent="0.2">
      <c r="A100" s="162">
        <f t="shared" si="18"/>
        <v>5</v>
      </c>
      <c r="B100" s="163" t="s">
        <v>19</v>
      </c>
      <c r="C100" s="175">
        <f>C99</f>
        <v>44141</v>
      </c>
      <c r="D100" s="194"/>
      <c r="E100" s="196" t="str">
        <f t="shared" ref="E100:E168" si="19">IF(I100&lt;&gt;0,"-","")</f>
        <v/>
      </c>
      <c r="F100" s="197" t="str">
        <f t="shared" ref="F100:F168" si="20">IF(I100&lt;&gt;0,D100+H100,"")</f>
        <v/>
      </c>
      <c r="G100" s="197">
        <v>3.125E-2</v>
      </c>
      <c r="H100" s="197">
        <f t="shared" ref="H100:H168" si="21">G100*I100</f>
        <v>0</v>
      </c>
      <c r="I100" s="198"/>
      <c r="J100" s="199"/>
      <c r="K100" s="180"/>
      <c r="L100" s="207"/>
      <c r="M100" s="257"/>
      <c r="N100" s="257"/>
      <c r="O100" s="257"/>
      <c r="P100" s="194"/>
      <c r="Q100" s="196" t="str">
        <f t="shared" ref="Q100:Q168" si="22">IF(U100&lt;&gt;0,"-","")</f>
        <v/>
      </c>
      <c r="R100" s="197" t="str">
        <f t="shared" ref="R100:R168" si="23">IF(U100&lt;&gt;0,P100+T100,"")</f>
        <v/>
      </c>
      <c r="S100" s="197">
        <v>3.125E-2</v>
      </c>
      <c r="T100" s="197">
        <f t="shared" ref="T100:T168" si="24">S100*U100</f>
        <v>0</v>
      </c>
      <c r="U100" s="198"/>
      <c r="V100" s="202"/>
      <c r="W100" s="206"/>
      <c r="X100" s="206"/>
      <c r="Y100" s="257"/>
      <c r="Z100" s="257"/>
      <c r="AA100" s="257"/>
      <c r="AB100" s="204" t="str">
        <f t="shared" ref="AB100:AB168" si="25">L100&amp;X100</f>
        <v/>
      </c>
      <c r="AC100" s="204">
        <f t="shared" ref="AC100:AC168" si="26">I100+U100</f>
        <v>0</v>
      </c>
    </row>
    <row r="101" spans="1:29" s="205" customFormat="1" ht="15.75" x14ac:dyDescent="0.2">
      <c r="A101" s="162">
        <f t="shared" si="18"/>
        <v>5</v>
      </c>
      <c r="B101" s="163" t="s">
        <v>20</v>
      </c>
      <c r="C101" s="175">
        <f>C100+1</f>
        <v>44142</v>
      </c>
      <c r="D101" s="194">
        <v>0.3125</v>
      </c>
      <c r="E101" s="196" t="str">
        <f>IF(I101&lt;&gt;0,"-","")</f>
        <v>-</v>
      </c>
      <c r="F101" s="197">
        <f>IF(I101&lt;&gt;0,D101+H101,"")</f>
        <v>0.40625</v>
      </c>
      <c r="G101" s="197">
        <v>3.125E-2</v>
      </c>
      <c r="H101" s="197">
        <f>G101*I101</f>
        <v>9.375E-2</v>
      </c>
      <c r="I101" s="198">
        <v>3</v>
      </c>
      <c r="J101" s="199"/>
      <c r="K101" s="200" t="s">
        <v>42</v>
      </c>
      <c r="L101" s="208" t="s">
        <v>64</v>
      </c>
      <c r="M101" s="262"/>
      <c r="N101" s="263"/>
      <c r="O101" s="264"/>
      <c r="P101" s="194"/>
      <c r="Q101" s="196" t="str">
        <f t="shared" si="22"/>
        <v/>
      </c>
      <c r="R101" s="197" t="str">
        <f t="shared" si="23"/>
        <v/>
      </c>
      <c r="S101" s="197">
        <v>3.125E-2</v>
      </c>
      <c r="T101" s="197">
        <f t="shared" si="24"/>
        <v>0</v>
      </c>
      <c r="U101" s="198"/>
      <c r="V101" s="202"/>
      <c r="W101" s="203"/>
      <c r="X101" s="203"/>
      <c r="Y101" s="257"/>
      <c r="Z101" s="257"/>
      <c r="AA101" s="257"/>
      <c r="AB101" s="204" t="str">
        <f t="shared" si="25"/>
        <v>Lektor</v>
      </c>
      <c r="AC101" s="204">
        <f t="shared" si="26"/>
        <v>3</v>
      </c>
    </row>
    <row r="102" spans="1:29" s="205" customFormat="1" ht="15.75" x14ac:dyDescent="0.2">
      <c r="A102" s="162">
        <f t="shared" si="18"/>
        <v>5</v>
      </c>
      <c r="B102" s="163" t="s">
        <v>20</v>
      </c>
      <c r="C102" s="175">
        <f>C101</f>
        <v>44142</v>
      </c>
      <c r="D102" s="194">
        <v>0.41666666666666669</v>
      </c>
      <c r="E102" s="196" t="str">
        <f t="shared" si="19"/>
        <v>-</v>
      </c>
      <c r="F102" s="197">
        <f t="shared" si="20"/>
        <v>0.51041666666666674</v>
      </c>
      <c r="G102" s="197">
        <v>3.125E-2</v>
      </c>
      <c r="H102" s="197">
        <f t="shared" si="21"/>
        <v>9.375E-2</v>
      </c>
      <c r="I102" s="198">
        <v>3</v>
      </c>
      <c r="J102" s="199"/>
      <c r="K102" s="200" t="s">
        <v>125</v>
      </c>
      <c r="L102" s="201" t="s">
        <v>120</v>
      </c>
      <c r="M102" s="262" t="s">
        <v>144</v>
      </c>
      <c r="N102" s="263"/>
      <c r="O102" s="264"/>
      <c r="P102" s="194"/>
      <c r="Q102" s="196" t="str">
        <f t="shared" si="22"/>
        <v/>
      </c>
      <c r="R102" s="197" t="str">
        <f t="shared" si="23"/>
        <v/>
      </c>
      <c r="S102" s="197">
        <v>3.125E-2</v>
      </c>
      <c r="T102" s="197">
        <f t="shared" si="24"/>
        <v>0</v>
      </c>
      <c r="U102" s="198"/>
      <c r="V102" s="202"/>
      <c r="W102" s="203"/>
      <c r="X102" s="203"/>
      <c r="Y102" s="257"/>
      <c r="Z102" s="257"/>
      <c r="AA102" s="257"/>
      <c r="AB102" s="204" t="str">
        <f t="shared" si="25"/>
        <v>dr inż. K Barwacz</v>
      </c>
      <c r="AC102" s="204">
        <f t="shared" si="26"/>
        <v>3</v>
      </c>
    </row>
    <row r="103" spans="1:29" s="205" customFormat="1" ht="16.5" customHeight="1" x14ac:dyDescent="0.2">
      <c r="A103" s="162">
        <f t="shared" si="18"/>
        <v>5</v>
      </c>
      <c r="B103" s="163" t="s">
        <v>20</v>
      </c>
      <c r="C103" s="175">
        <f>C102</f>
        <v>44142</v>
      </c>
      <c r="D103" s="194">
        <v>0.52083333333333337</v>
      </c>
      <c r="E103" s="196" t="str">
        <f>IF(I103&lt;&gt;0,"-","")</f>
        <v>-</v>
      </c>
      <c r="F103" s="197">
        <f>IF(I103&lt;&gt;0,D103+H103,"")</f>
        <v>0.61458333333333337</v>
      </c>
      <c r="G103" s="197">
        <v>3.125E-2</v>
      </c>
      <c r="H103" s="197">
        <f t="shared" si="21"/>
        <v>9.375E-2</v>
      </c>
      <c r="I103" s="198">
        <v>3</v>
      </c>
      <c r="J103" s="199"/>
      <c r="K103" s="200" t="s">
        <v>132</v>
      </c>
      <c r="L103" s="201" t="s">
        <v>120</v>
      </c>
      <c r="M103" s="262" t="s">
        <v>144</v>
      </c>
      <c r="N103" s="263"/>
      <c r="O103" s="264"/>
      <c r="P103" s="194"/>
      <c r="Q103" s="196" t="str">
        <f t="shared" si="22"/>
        <v/>
      </c>
      <c r="R103" s="197" t="str">
        <f t="shared" si="23"/>
        <v/>
      </c>
      <c r="S103" s="197">
        <v>3.125E-2</v>
      </c>
      <c r="T103" s="197">
        <f t="shared" si="24"/>
        <v>0</v>
      </c>
      <c r="U103" s="198"/>
      <c r="V103" s="202"/>
      <c r="W103" s="203"/>
      <c r="X103" s="203"/>
      <c r="Y103" s="257"/>
      <c r="Z103" s="257"/>
      <c r="AA103" s="257"/>
      <c r="AB103" s="204" t="str">
        <f t="shared" si="25"/>
        <v>dr inż. K Barwacz</v>
      </c>
      <c r="AC103" s="204">
        <f t="shared" si="26"/>
        <v>3</v>
      </c>
    </row>
    <row r="104" spans="1:29" s="205" customFormat="1" ht="16.5" customHeight="1" x14ac:dyDescent="0.2">
      <c r="A104" s="162">
        <f t="shared" si="18"/>
        <v>5</v>
      </c>
      <c r="B104" s="163" t="s">
        <v>49</v>
      </c>
      <c r="C104" s="175">
        <f>C103</f>
        <v>44142</v>
      </c>
      <c r="D104" s="194">
        <v>0.625</v>
      </c>
      <c r="E104" s="196" t="str">
        <f t="shared" ref="E104:E109" si="27">IF(I104&lt;&gt;0,"-","")</f>
        <v>-</v>
      </c>
      <c r="F104" s="213">
        <f t="shared" ref="F104:F109" si="28">IF(I104&lt;&gt;0,D104+H104,"")</f>
        <v>0.71875</v>
      </c>
      <c r="G104" s="213">
        <v>3.125E-2</v>
      </c>
      <c r="H104" s="213">
        <f t="shared" si="21"/>
        <v>9.375E-2</v>
      </c>
      <c r="I104" s="214">
        <v>3</v>
      </c>
      <c r="J104" s="215"/>
      <c r="K104" s="209" t="s">
        <v>104</v>
      </c>
      <c r="L104" s="201" t="s">
        <v>43</v>
      </c>
      <c r="M104" s="223" t="s">
        <v>143</v>
      </c>
      <c r="N104" s="224"/>
      <c r="O104" s="225"/>
      <c r="P104" s="194"/>
      <c r="Q104" s="196"/>
      <c r="R104" s="197"/>
      <c r="S104" s="197"/>
      <c r="T104" s="197"/>
      <c r="U104" s="198"/>
      <c r="V104" s="202"/>
      <c r="W104" s="203"/>
      <c r="X104" s="203"/>
      <c r="Y104" s="262"/>
      <c r="Z104" s="263"/>
      <c r="AA104" s="264"/>
      <c r="AB104" s="204"/>
      <c r="AC104" s="204">
        <f t="shared" si="26"/>
        <v>3</v>
      </c>
    </row>
    <row r="105" spans="1:29" s="205" customFormat="1" ht="16.5" customHeight="1" x14ac:dyDescent="0.2">
      <c r="A105" s="162">
        <f t="shared" si="18"/>
        <v>5</v>
      </c>
      <c r="B105" s="163" t="s">
        <v>49</v>
      </c>
      <c r="C105" s="175">
        <f>C104</f>
        <v>44142</v>
      </c>
      <c r="D105" s="194">
        <v>0.72916666666666663</v>
      </c>
      <c r="E105" s="216" t="str">
        <f t="shared" si="27"/>
        <v>-</v>
      </c>
      <c r="F105" s="217">
        <f t="shared" si="28"/>
        <v>0.82291666666666663</v>
      </c>
      <c r="G105" s="217">
        <v>3.125E-2</v>
      </c>
      <c r="H105" s="217">
        <f>G105*I105</f>
        <v>9.375E-2</v>
      </c>
      <c r="I105" s="218">
        <v>3</v>
      </c>
      <c r="J105" s="219"/>
      <c r="K105" s="209" t="s">
        <v>103</v>
      </c>
      <c r="L105" s="201" t="s">
        <v>43</v>
      </c>
      <c r="M105" s="223" t="s">
        <v>143</v>
      </c>
      <c r="N105" s="224"/>
      <c r="O105" s="225"/>
      <c r="P105" s="194"/>
      <c r="Q105" s="196"/>
      <c r="R105" s="197"/>
      <c r="S105" s="197"/>
      <c r="T105" s="197"/>
      <c r="U105" s="198"/>
      <c r="V105" s="202"/>
      <c r="W105" s="203"/>
      <c r="X105" s="203"/>
      <c r="Y105" s="262"/>
      <c r="Z105" s="263"/>
      <c r="AA105" s="264"/>
      <c r="AB105" s="204"/>
      <c r="AC105" s="204">
        <f t="shared" si="26"/>
        <v>3</v>
      </c>
    </row>
    <row r="106" spans="1:29" s="205" customFormat="1" ht="16.5" customHeight="1" x14ac:dyDescent="0.2">
      <c r="A106" s="162">
        <f t="shared" si="18"/>
        <v>5</v>
      </c>
      <c r="B106" s="163" t="s">
        <v>21</v>
      </c>
      <c r="C106" s="175">
        <f>C105+1</f>
        <v>44143</v>
      </c>
      <c r="D106" s="194"/>
      <c r="E106" s="216" t="str">
        <f t="shared" si="27"/>
        <v/>
      </c>
      <c r="F106" s="217" t="str">
        <f t="shared" si="28"/>
        <v/>
      </c>
      <c r="G106" s="217">
        <v>3.125E-2</v>
      </c>
      <c r="H106" s="217">
        <f>G106*I106</f>
        <v>0</v>
      </c>
      <c r="I106" s="218"/>
      <c r="J106" s="219"/>
      <c r="K106" s="180"/>
      <c r="L106" s="220"/>
      <c r="M106" s="223"/>
      <c r="N106" s="224"/>
      <c r="O106" s="225"/>
      <c r="P106" s="194"/>
      <c r="Q106" s="196"/>
      <c r="R106" s="197"/>
      <c r="S106" s="197"/>
      <c r="T106" s="197"/>
      <c r="U106" s="198"/>
      <c r="V106" s="202"/>
      <c r="W106" s="203"/>
      <c r="X106" s="203"/>
      <c r="Y106" s="262"/>
      <c r="Z106" s="263"/>
      <c r="AA106" s="264"/>
      <c r="AB106" s="204"/>
      <c r="AC106" s="204">
        <f t="shared" si="26"/>
        <v>0</v>
      </c>
    </row>
    <row r="107" spans="1:29" s="205" customFormat="1" ht="16.5" customHeight="1" x14ac:dyDescent="0.2">
      <c r="A107" s="162">
        <f t="shared" si="18"/>
        <v>5</v>
      </c>
      <c r="B107" s="163" t="s">
        <v>21</v>
      </c>
      <c r="C107" s="175">
        <f>C106</f>
        <v>44143</v>
      </c>
      <c r="D107" s="194">
        <v>0.51041666666666663</v>
      </c>
      <c r="E107" s="196" t="str">
        <f t="shared" si="27"/>
        <v>-</v>
      </c>
      <c r="F107" s="197">
        <f t="shared" si="28"/>
        <v>0.57291666666666663</v>
      </c>
      <c r="G107" s="197">
        <v>3.125E-2</v>
      </c>
      <c r="H107" s="197">
        <f>G107*I107</f>
        <v>6.25E-2</v>
      </c>
      <c r="I107" s="198">
        <v>2</v>
      </c>
      <c r="J107" s="199"/>
      <c r="K107" s="200" t="s">
        <v>121</v>
      </c>
      <c r="L107" s="201" t="s">
        <v>118</v>
      </c>
      <c r="M107" s="223" t="s">
        <v>143</v>
      </c>
      <c r="N107" s="224"/>
      <c r="O107" s="225"/>
      <c r="P107" s="194"/>
      <c r="Q107" s="196"/>
      <c r="R107" s="197"/>
      <c r="S107" s="197"/>
      <c r="T107" s="197"/>
      <c r="U107" s="198"/>
      <c r="V107" s="202"/>
      <c r="W107" s="203"/>
      <c r="X107" s="203"/>
      <c r="Y107" s="262"/>
      <c r="Z107" s="263"/>
      <c r="AA107" s="264"/>
      <c r="AB107" s="204"/>
      <c r="AC107" s="204">
        <f t="shared" si="26"/>
        <v>2</v>
      </c>
    </row>
    <row r="108" spans="1:29" s="205" customFormat="1" ht="16.5" customHeight="1" x14ac:dyDescent="0.2">
      <c r="A108" s="162">
        <f t="shared" si="18"/>
        <v>5</v>
      </c>
      <c r="B108" s="163" t="s">
        <v>21</v>
      </c>
      <c r="C108" s="175">
        <f>C107</f>
        <v>44143</v>
      </c>
      <c r="D108" s="194">
        <v>0.58333333333333337</v>
      </c>
      <c r="E108" s="196" t="str">
        <f t="shared" si="27"/>
        <v>-</v>
      </c>
      <c r="F108" s="197">
        <f t="shared" si="28"/>
        <v>0.67708333333333337</v>
      </c>
      <c r="G108" s="197">
        <v>3.125E-2</v>
      </c>
      <c r="H108" s="197">
        <f>G108*I108</f>
        <v>9.375E-2</v>
      </c>
      <c r="I108" s="198">
        <v>3</v>
      </c>
      <c r="J108" s="199"/>
      <c r="K108" s="200" t="s">
        <v>128</v>
      </c>
      <c r="L108" s="201" t="s">
        <v>118</v>
      </c>
      <c r="M108" s="223" t="s">
        <v>143</v>
      </c>
      <c r="N108" s="224"/>
      <c r="O108" s="225"/>
      <c r="P108" s="194"/>
      <c r="Q108" s="196"/>
      <c r="R108" s="197"/>
      <c r="S108" s="197"/>
      <c r="T108" s="197"/>
      <c r="U108" s="198"/>
      <c r="V108" s="202"/>
      <c r="W108" s="203"/>
      <c r="X108" s="203"/>
      <c r="Y108" s="262"/>
      <c r="Z108" s="263"/>
      <c r="AA108" s="264"/>
      <c r="AB108" s="204"/>
      <c r="AC108" s="204">
        <f t="shared" si="26"/>
        <v>3</v>
      </c>
    </row>
    <row r="109" spans="1:29" s="205" customFormat="1" ht="15.75" x14ac:dyDescent="0.2">
      <c r="A109" s="162">
        <f t="shared" si="18"/>
        <v>5</v>
      </c>
      <c r="B109" s="163" t="s">
        <v>50</v>
      </c>
      <c r="C109" s="175">
        <f>C108</f>
        <v>44143</v>
      </c>
      <c r="D109" s="194"/>
      <c r="E109" s="196" t="str">
        <f t="shared" si="27"/>
        <v/>
      </c>
      <c r="F109" s="197" t="str">
        <f t="shared" si="28"/>
        <v/>
      </c>
      <c r="G109" s="197">
        <v>3.125E-2</v>
      </c>
      <c r="H109" s="197">
        <f>G109*I109</f>
        <v>0</v>
      </c>
      <c r="I109" s="198"/>
      <c r="J109" s="199"/>
      <c r="K109" s="180"/>
      <c r="L109" s="220"/>
      <c r="M109" s="257"/>
      <c r="N109" s="257"/>
      <c r="O109" s="257"/>
      <c r="P109" s="194"/>
      <c r="Q109" s="196" t="str">
        <f t="shared" si="22"/>
        <v/>
      </c>
      <c r="R109" s="197" t="str">
        <f t="shared" si="23"/>
        <v/>
      </c>
      <c r="S109" s="197">
        <v>3.125E-2</v>
      </c>
      <c r="T109" s="197">
        <f t="shared" si="24"/>
        <v>0</v>
      </c>
      <c r="U109" s="198"/>
      <c r="V109" s="202"/>
      <c r="W109" s="206"/>
      <c r="X109" s="206"/>
      <c r="Y109" s="257"/>
      <c r="Z109" s="257"/>
      <c r="AA109" s="257"/>
      <c r="AB109" s="204" t="str">
        <f t="shared" si="25"/>
        <v/>
      </c>
      <c r="AC109" s="204">
        <f t="shared" si="26"/>
        <v>0</v>
      </c>
    </row>
    <row r="110" spans="1:29" s="205" customFormat="1" ht="15.75" x14ac:dyDescent="0.2">
      <c r="A110" s="162">
        <f t="shared" si="18"/>
        <v>5</v>
      </c>
      <c r="B110" s="163" t="s">
        <v>50</v>
      </c>
      <c r="C110" s="175">
        <f>C109</f>
        <v>44143</v>
      </c>
      <c r="D110" s="195"/>
      <c r="E110" s="216" t="str">
        <f t="shared" si="19"/>
        <v/>
      </c>
      <c r="F110" s="217" t="str">
        <f t="shared" si="20"/>
        <v/>
      </c>
      <c r="G110" s="217">
        <v>3.125E-2</v>
      </c>
      <c r="H110" s="217">
        <f t="shared" si="21"/>
        <v>0</v>
      </c>
      <c r="I110" s="218"/>
      <c r="J110" s="219"/>
      <c r="K110" s="180"/>
      <c r="L110" s="207"/>
      <c r="M110" s="257"/>
      <c r="N110" s="257"/>
      <c r="O110" s="257"/>
      <c r="P110" s="194"/>
      <c r="Q110" s="196" t="str">
        <f t="shared" si="22"/>
        <v/>
      </c>
      <c r="R110" s="197" t="str">
        <f t="shared" si="23"/>
        <v/>
      </c>
      <c r="S110" s="197">
        <v>3.125E-2</v>
      </c>
      <c r="T110" s="197">
        <f t="shared" si="24"/>
        <v>0</v>
      </c>
      <c r="U110" s="198"/>
      <c r="V110" s="202"/>
      <c r="W110" s="206"/>
      <c r="X110" s="206"/>
      <c r="Y110" s="257"/>
      <c r="Z110" s="257"/>
      <c r="AA110" s="257"/>
      <c r="AB110" s="204" t="str">
        <f t="shared" si="25"/>
        <v/>
      </c>
      <c r="AC110" s="204">
        <f t="shared" si="26"/>
        <v>0</v>
      </c>
    </row>
    <row r="111" spans="1:29" s="205" customFormat="1" ht="25.5" x14ac:dyDescent="0.2">
      <c r="A111" s="162">
        <v>6</v>
      </c>
      <c r="B111" s="163" t="s">
        <v>19</v>
      </c>
      <c r="C111" s="164">
        <f>C96+7</f>
        <v>44148</v>
      </c>
      <c r="D111" s="194">
        <v>0.6875</v>
      </c>
      <c r="E111" s="196" t="str">
        <f t="shared" si="19"/>
        <v>-</v>
      </c>
      <c r="F111" s="197">
        <f t="shared" si="20"/>
        <v>0.75</v>
      </c>
      <c r="G111" s="197">
        <v>3.125E-2</v>
      </c>
      <c r="H111" s="197">
        <f t="shared" si="21"/>
        <v>6.25E-2</v>
      </c>
      <c r="I111" s="198">
        <v>2</v>
      </c>
      <c r="J111" s="199"/>
      <c r="K111" s="200" t="s">
        <v>124</v>
      </c>
      <c r="L111" s="201" t="s">
        <v>46</v>
      </c>
      <c r="M111" s="262" t="s">
        <v>143</v>
      </c>
      <c r="N111" s="263"/>
      <c r="O111" s="264"/>
      <c r="P111" s="194"/>
      <c r="Q111" s="196" t="str">
        <f t="shared" si="22"/>
        <v/>
      </c>
      <c r="R111" s="197" t="str">
        <f t="shared" si="23"/>
        <v/>
      </c>
      <c r="S111" s="197">
        <v>3.125E-2</v>
      </c>
      <c r="T111" s="197">
        <f t="shared" si="24"/>
        <v>0</v>
      </c>
      <c r="U111" s="198"/>
      <c r="V111" s="202"/>
      <c r="W111" s="203"/>
      <c r="X111" s="203"/>
      <c r="Y111" s="266"/>
      <c r="Z111" s="266"/>
      <c r="AA111" s="266"/>
      <c r="AB111" s="204" t="str">
        <f t="shared" si="25"/>
        <v>Dr B. Puzio-Wacławik</v>
      </c>
      <c r="AC111" s="204">
        <f t="shared" si="26"/>
        <v>2</v>
      </c>
    </row>
    <row r="112" spans="1:29" s="205" customFormat="1" ht="25.5" x14ac:dyDescent="0.2">
      <c r="A112" s="162">
        <f t="shared" ref="A112:A125" si="29">A111</f>
        <v>6</v>
      </c>
      <c r="B112" s="163" t="s">
        <v>19</v>
      </c>
      <c r="C112" s="175">
        <f>C111</f>
        <v>44148</v>
      </c>
      <c r="D112" s="194">
        <v>0.76041666666666663</v>
      </c>
      <c r="E112" s="196" t="str">
        <f t="shared" si="19"/>
        <v>-</v>
      </c>
      <c r="F112" s="197">
        <f t="shared" si="20"/>
        <v>0.85416666666666663</v>
      </c>
      <c r="G112" s="197">
        <v>3.125E-2</v>
      </c>
      <c r="H112" s="197">
        <f t="shared" si="21"/>
        <v>9.375E-2</v>
      </c>
      <c r="I112" s="198">
        <v>3</v>
      </c>
      <c r="J112" s="199"/>
      <c r="K112" s="200" t="s">
        <v>131</v>
      </c>
      <c r="L112" s="201" t="s">
        <v>46</v>
      </c>
      <c r="M112" s="262" t="s">
        <v>143</v>
      </c>
      <c r="N112" s="263"/>
      <c r="O112" s="264"/>
      <c r="P112" s="194"/>
      <c r="Q112" s="196" t="str">
        <f t="shared" si="22"/>
        <v/>
      </c>
      <c r="R112" s="197" t="str">
        <f t="shared" si="23"/>
        <v/>
      </c>
      <c r="S112" s="197">
        <v>3.125E-2</v>
      </c>
      <c r="T112" s="197">
        <f t="shared" si="24"/>
        <v>0</v>
      </c>
      <c r="U112" s="198"/>
      <c r="V112" s="202"/>
      <c r="W112" s="203"/>
      <c r="X112" s="203"/>
      <c r="Y112" s="257"/>
      <c r="Z112" s="257"/>
      <c r="AA112" s="257"/>
      <c r="AB112" s="204" t="str">
        <f t="shared" si="25"/>
        <v>Dr B. Puzio-Wacławik</v>
      </c>
      <c r="AC112" s="204">
        <f t="shared" si="26"/>
        <v>3</v>
      </c>
    </row>
    <row r="113" spans="1:29" s="205" customFormat="1" ht="15.75" x14ac:dyDescent="0.2">
      <c r="A113" s="162">
        <f t="shared" si="29"/>
        <v>6</v>
      </c>
      <c r="B113" s="163" t="s">
        <v>19</v>
      </c>
      <c r="C113" s="175">
        <f>C112</f>
        <v>44148</v>
      </c>
      <c r="D113" s="226"/>
      <c r="E113" s="196" t="str">
        <f t="shared" si="19"/>
        <v/>
      </c>
      <c r="F113" s="197" t="str">
        <f t="shared" si="20"/>
        <v/>
      </c>
      <c r="G113" s="197">
        <v>3.125E-2</v>
      </c>
      <c r="H113" s="197">
        <f t="shared" si="21"/>
        <v>0</v>
      </c>
      <c r="I113" s="198"/>
      <c r="J113" s="199"/>
      <c r="K113" s="180"/>
      <c r="L113" s="207"/>
      <c r="M113" s="262"/>
      <c r="N113" s="263"/>
      <c r="O113" s="264"/>
      <c r="P113" s="194"/>
      <c r="Q113" s="196" t="str">
        <f t="shared" si="22"/>
        <v/>
      </c>
      <c r="R113" s="197" t="str">
        <f t="shared" si="23"/>
        <v/>
      </c>
      <c r="S113" s="197">
        <v>3.125E-2</v>
      </c>
      <c r="T113" s="197">
        <f t="shared" si="24"/>
        <v>0</v>
      </c>
      <c r="U113" s="198"/>
      <c r="V113" s="202"/>
      <c r="W113" s="203"/>
      <c r="X113" s="203"/>
      <c r="Y113" s="257"/>
      <c r="Z113" s="257"/>
      <c r="AA113" s="257"/>
      <c r="AB113" s="204" t="str">
        <f t="shared" si="25"/>
        <v/>
      </c>
      <c r="AC113" s="204">
        <f t="shared" si="26"/>
        <v>0</v>
      </c>
    </row>
    <row r="114" spans="1:29" s="205" customFormat="1" ht="15.75" x14ac:dyDescent="0.2">
      <c r="A114" s="162">
        <f t="shared" si="29"/>
        <v>6</v>
      </c>
      <c r="B114" s="163" t="s">
        <v>19</v>
      </c>
      <c r="C114" s="175">
        <f>C113</f>
        <v>44148</v>
      </c>
      <c r="D114" s="226"/>
      <c r="E114" s="196" t="str">
        <f t="shared" si="19"/>
        <v/>
      </c>
      <c r="F114" s="197" t="str">
        <f t="shared" si="20"/>
        <v/>
      </c>
      <c r="G114" s="197">
        <v>3.125E-2</v>
      </c>
      <c r="H114" s="197">
        <f t="shared" si="21"/>
        <v>0</v>
      </c>
      <c r="I114" s="198"/>
      <c r="J114" s="199"/>
      <c r="K114" s="180"/>
      <c r="L114" s="207"/>
      <c r="M114" s="257"/>
      <c r="N114" s="257"/>
      <c r="O114" s="257"/>
      <c r="P114" s="194"/>
      <c r="Q114" s="196" t="str">
        <f t="shared" si="22"/>
        <v/>
      </c>
      <c r="R114" s="197" t="str">
        <f t="shared" si="23"/>
        <v/>
      </c>
      <c r="S114" s="197">
        <v>3.125E-2</v>
      </c>
      <c r="T114" s="197">
        <f t="shared" si="24"/>
        <v>0</v>
      </c>
      <c r="U114" s="198"/>
      <c r="V114" s="202"/>
      <c r="W114" s="206"/>
      <c r="X114" s="206"/>
      <c r="Y114" s="257"/>
      <c r="Z114" s="257"/>
      <c r="AA114" s="257"/>
      <c r="AB114" s="204" t="str">
        <f t="shared" si="25"/>
        <v/>
      </c>
      <c r="AC114" s="204">
        <f t="shared" si="26"/>
        <v>0</v>
      </c>
    </row>
    <row r="115" spans="1:29" s="205" customFormat="1" ht="15.75" x14ac:dyDescent="0.2">
      <c r="A115" s="162">
        <f t="shared" si="29"/>
        <v>6</v>
      </c>
      <c r="B115" s="163" t="s">
        <v>19</v>
      </c>
      <c r="C115" s="175">
        <f>C114</f>
        <v>44148</v>
      </c>
      <c r="D115" s="226"/>
      <c r="E115" s="196" t="str">
        <f t="shared" si="19"/>
        <v/>
      </c>
      <c r="F115" s="197" t="str">
        <f t="shared" si="20"/>
        <v/>
      </c>
      <c r="G115" s="197">
        <v>3.125E-2</v>
      </c>
      <c r="H115" s="197">
        <f t="shared" si="21"/>
        <v>0</v>
      </c>
      <c r="I115" s="198"/>
      <c r="J115" s="199"/>
      <c r="K115" s="180"/>
      <c r="L115" s="220"/>
      <c r="M115" s="257"/>
      <c r="N115" s="257"/>
      <c r="O115" s="257"/>
      <c r="P115" s="195"/>
      <c r="Q115" s="196" t="str">
        <f t="shared" si="22"/>
        <v/>
      </c>
      <c r="R115" s="197" t="str">
        <f t="shared" si="23"/>
        <v/>
      </c>
      <c r="S115" s="197">
        <v>3.125E-2</v>
      </c>
      <c r="T115" s="197">
        <f t="shared" si="24"/>
        <v>0</v>
      </c>
      <c r="U115" s="198"/>
      <c r="V115" s="202"/>
      <c r="W115" s="203"/>
      <c r="X115" s="206"/>
      <c r="Y115" s="257"/>
      <c r="Z115" s="257"/>
      <c r="AA115" s="257"/>
      <c r="AB115" s="204" t="str">
        <f t="shared" si="25"/>
        <v/>
      </c>
      <c r="AC115" s="204">
        <f t="shared" si="26"/>
        <v>0</v>
      </c>
    </row>
    <row r="116" spans="1:29" s="205" customFormat="1" ht="15.75" x14ac:dyDescent="0.2">
      <c r="A116" s="162">
        <f t="shared" si="29"/>
        <v>6</v>
      </c>
      <c r="B116" s="163" t="s">
        <v>20</v>
      </c>
      <c r="C116" s="175">
        <f>C115+1</f>
        <v>44149</v>
      </c>
      <c r="D116" s="195">
        <v>0.3125</v>
      </c>
      <c r="E116" s="196" t="str">
        <f t="shared" si="19"/>
        <v>-</v>
      </c>
      <c r="F116" s="197">
        <f t="shared" si="20"/>
        <v>0.40625</v>
      </c>
      <c r="G116" s="197">
        <v>3.125E-2</v>
      </c>
      <c r="H116" s="197">
        <f t="shared" si="21"/>
        <v>9.375E-2</v>
      </c>
      <c r="I116" s="198">
        <v>3</v>
      </c>
      <c r="J116" s="199"/>
      <c r="K116" s="200" t="s">
        <v>42</v>
      </c>
      <c r="L116" s="208" t="s">
        <v>64</v>
      </c>
      <c r="M116" s="262"/>
      <c r="N116" s="263"/>
      <c r="O116" s="264"/>
      <c r="P116" s="195"/>
      <c r="Q116" s="196" t="str">
        <f t="shared" si="22"/>
        <v/>
      </c>
      <c r="R116" s="197" t="str">
        <f t="shared" si="23"/>
        <v/>
      </c>
      <c r="S116" s="197">
        <v>3.125E-2</v>
      </c>
      <c r="T116" s="197">
        <f t="shared" si="24"/>
        <v>0</v>
      </c>
      <c r="U116" s="198"/>
      <c r="V116" s="202"/>
      <c r="W116" s="203"/>
      <c r="X116" s="203"/>
      <c r="Y116" s="257"/>
      <c r="Z116" s="257"/>
      <c r="AA116" s="257"/>
      <c r="AB116" s="204" t="str">
        <f t="shared" si="25"/>
        <v>Lektor</v>
      </c>
      <c r="AC116" s="204">
        <f t="shared" si="26"/>
        <v>3</v>
      </c>
    </row>
    <row r="117" spans="1:29" s="205" customFormat="1" ht="15.75" x14ac:dyDescent="0.2">
      <c r="A117" s="162">
        <f t="shared" si="29"/>
        <v>6</v>
      </c>
      <c r="B117" s="163" t="s">
        <v>20</v>
      </c>
      <c r="C117" s="175">
        <f>C116</f>
        <v>44149</v>
      </c>
      <c r="D117" s="195">
        <v>0.42708333333333331</v>
      </c>
      <c r="E117" s="196" t="str">
        <f t="shared" si="19"/>
        <v>-</v>
      </c>
      <c r="F117" s="197">
        <f t="shared" si="20"/>
        <v>0.55208333333333326</v>
      </c>
      <c r="G117" s="197">
        <v>3.125E-2</v>
      </c>
      <c r="H117" s="197">
        <f t="shared" si="21"/>
        <v>0.125</v>
      </c>
      <c r="I117" s="198">
        <v>4</v>
      </c>
      <c r="J117" s="199"/>
      <c r="K117" s="200" t="s">
        <v>134</v>
      </c>
      <c r="L117" s="207" t="s">
        <v>45</v>
      </c>
      <c r="M117" s="257" t="s">
        <v>151</v>
      </c>
      <c r="N117" s="257"/>
      <c r="O117" s="257"/>
      <c r="P117" s="195">
        <v>0.42708333333333331</v>
      </c>
      <c r="Q117" s="196" t="str">
        <f t="shared" si="22"/>
        <v>-</v>
      </c>
      <c r="R117" s="197">
        <f t="shared" si="23"/>
        <v>0.55208333333333326</v>
      </c>
      <c r="S117" s="197">
        <v>3.125E-2</v>
      </c>
      <c r="T117" s="197">
        <f t="shared" si="24"/>
        <v>0.125</v>
      </c>
      <c r="U117" s="198">
        <v>4</v>
      </c>
      <c r="V117" s="202"/>
      <c r="W117" s="211" t="s">
        <v>138</v>
      </c>
      <c r="X117" s="203" t="s">
        <v>44</v>
      </c>
      <c r="Y117" s="257" t="s">
        <v>146</v>
      </c>
      <c r="Z117" s="257"/>
      <c r="AA117" s="257"/>
      <c r="AB117" s="204" t="str">
        <f>L117&amp;X117</f>
        <v>Dr W. SrokaDr J. Mikołajczyk</v>
      </c>
      <c r="AC117" s="204">
        <f t="shared" si="26"/>
        <v>8</v>
      </c>
    </row>
    <row r="118" spans="1:29" s="205" customFormat="1" ht="15.75" x14ac:dyDescent="0.2">
      <c r="A118" s="162">
        <f t="shared" si="29"/>
        <v>6</v>
      </c>
      <c r="B118" s="163" t="s">
        <v>20</v>
      </c>
      <c r="C118" s="175">
        <f>C117</f>
        <v>44149</v>
      </c>
      <c r="D118" s="195">
        <v>0.5625</v>
      </c>
      <c r="E118" s="196" t="str">
        <f t="shared" si="19"/>
        <v>-</v>
      </c>
      <c r="F118" s="197">
        <f t="shared" si="20"/>
        <v>0.6875</v>
      </c>
      <c r="G118" s="197">
        <v>3.125E-2</v>
      </c>
      <c r="H118" s="197">
        <f t="shared" si="21"/>
        <v>0.125</v>
      </c>
      <c r="I118" s="198">
        <v>4</v>
      </c>
      <c r="J118" s="199"/>
      <c r="K118" s="210" t="s">
        <v>135</v>
      </c>
      <c r="L118" s="207" t="s">
        <v>44</v>
      </c>
      <c r="M118" s="257" t="s">
        <v>146</v>
      </c>
      <c r="N118" s="257"/>
      <c r="O118" s="257"/>
      <c r="P118" s="195">
        <v>0.5625</v>
      </c>
      <c r="Q118" s="196" t="str">
        <f t="shared" si="22"/>
        <v>-</v>
      </c>
      <c r="R118" s="197">
        <f t="shared" si="23"/>
        <v>0.6875</v>
      </c>
      <c r="S118" s="197">
        <v>3.125E-2</v>
      </c>
      <c r="T118" s="197">
        <f t="shared" si="24"/>
        <v>0.125</v>
      </c>
      <c r="U118" s="198">
        <v>4</v>
      </c>
      <c r="V118" s="202"/>
      <c r="W118" s="211" t="s">
        <v>137</v>
      </c>
      <c r="X118" s="207" t="s">
        <v>45</v>
      </c>
      <c r="Y118" s="257" t="s">
        <v>151</v>
      </c>
      <c r="Z118" s="257"/>
      <c r="AA118" s="257"/>
      <c r="AB118" s="204" t="str">
        <f t="shared" si="25"/>
        <v>Dr J. MikołajczykDr W. Sroka</v>
      </c>
      <c r="AC118" s="204">
        <f t="shared" si="26"/>
        <v>8</v>
      </c>
    </row>
    <row r="119" spans="1:29" s="205" customFormat="1" ht="15.75" x14ac:dyDescent="0.2">
      <c r="A119" s="162">
        <f t="shared" si="29"/>
        <v>6</v>
      </c>
      <c r="B119" s="163" t="s">
        <v>20</v>
      </c>
      <c r="C119" s="175">
        <f>C118</f>
        <v>44149</v>
      </c>
      <c r="D119" s="195">
        <v>0.69791666666666663</v>
      </c>
      <c r="E119" s="196" t="str">
        <f t="shared" si="19"/>
        <v>-</v>
      </c>
      <c r="F119" s="197">
        <f t="shared" si="20"/>
        <v>0.79166666666666663</v>
      </c>
      <c r="G119" s="197">
        <v>3.125E-2</v>
      </c>
      <c r="H119" s="197">
        <f t="shared" si="21"/>
        <v>9.375E-2</v>
      </c>
      <c r="I119" s="198">
        <v>3</v>
      </c>
      <c r="J119" s="199"/>
      <c r="K119" s="200" t="s">
        <v>127</v>
      </c>
      <c r="L119" s="207" t="s">
        <v>45</v>
      </c>
      <c r="M119" s="257" t="s">
        <v>146</v>
      </c>
      <c r="N119" s="257"/>
      <c r="O119" s="257"/>
      <c r="P119" s="226"/>
      <c r="Q119" s="196" t="str">
        <f t="shared" si="22"/>
        <v/>
      </c>
      <c r="R119" s="197" t="str">
        <f t="shared" si="23"/>
        <v/>
      </c>
      <c r="S119" s="197">
        <v>3.125E-2</v>
      </c>
      <c r="T119" s="197">
        <f t="shared" si="24"/>
        <v>0</v>
      </c>
      <c r="U119" s="198"/>
      <c r="V119" s="202"/>
      <c r="W119" s="206"/>
      <c r="X119" s="206"/>
      <c r="Y119" s="257"/>
      <c r="Z119" s="257"/>
      <c r="AA119" s="257"/>
      <c r="AB119" s="204" t="str">
        <f t="shared" si="25"/>
        <v>Dr W. Sroka</v>
      </c>
      <c r="AC119" s="204">
        <f t="shared" si="26"/>
        <v>3</v>
      </c>
    </row>
    <row r="120" spans="1:29" s="205" customFormat="1" ht="15.75" x14ac:dyDescent="0.2">
      <c r="A120" s="162">
        <f t="shared" si="29"/>
        <v>6</v>
      </c>
      <c r="B120" s="163" t="s">
        <v>49</v>
      </c>
      <c r="C120" s="175">
        <f>C119</f>
        <v>44149</v>
      </c>
      <c r="D120" s="226"/>
      <c r="E120" s="196" t="str">
        <f t="shared" si="19"/>
        <v/>
      </c>
      <c r="F120" s="197" t="str">
        <f t="shared" si="20"/>
        <v/>
      </c>
      <c r="G120" s="197">
        <v>3.125E-2</v>
      </c>
      <c r="H120" s="197">
        <f t="shared" si="21"/>
        <v>0</v>
      </c>
      <c r="I120" s="198"/>
      <c r="J120" s="199"/>
      <c r="K120" s="180"/>
      <c r="L120" s="207"/>
      <c r="M120" s="257"/>
      <c r="N120" s="257"/>
      <c r="O120" s="257"/>
      <c r="P120" s="226"/>
      <c r="Q120" s="196" t="str">
        <f t="shared" si="22"/>
        <v/>
      </c>
      <c r="R120" s="197" t="str">
        <f t="shared" si="23"/>
        <v/>
      </c>
      <c r="S120" s="197">
        <v>3.125E-2</v>
      </c>
      <c r="T120" s="197">
        <f t="shared" si="24"/>
        <v>0</v>
      </c>
      <c r="U120" s="198"/>
      <c r="V120" s="202"/>
      <c r="W120" s="206"/>
      <c r="X120" s="206"/>
      <c r="Y120" s="257"/>
      <c r="Z120" s="257"/>
      <c r="AA120" s="257"/>
      <c r="AB120" s="204" t="str">
        <f>L120&amp;X120</f>
        <v/>
      </c>
      <c r="AC120" s="204">
        <f t="shared" si="26"/>
        <v>0</v>
      </c>
    </row>
    <row r="121" spans="1:29" s="205" customFormat="1" ht="15.75" x14ac:dyDescent="0.2">
      <c r="A121" s="162">
        <f t="shared" si="29"/>
        <v>6</v>
      </c>
      <c r="B121" s="163" t="s">
        <v>21</v>
      </c>
      <c r="C121" s="175">
        <f>C120+1</f>
        <v>44150</v>
      </c>
      <c r="D121" s="195">
        <v>0.39583333333333331</v>
      </c>
      <c r="E121" s="196" t="str">
        <f>IF(I121&lt;&gt;0,"-","")</f>
        <v>-</v>
      </c>
      <c r="F121" s="197">
        <f>IF(I121&lt;&gt;0,D121+H121,"")</f>
        <v>0.52083333333333326</v>
      </c>
      <c r="G121" s="197">
        <v>3.125E-2</v>
      </c>
      <c r="H121" s="197">
        <f>G121*I121</f>
        <v>0.125</v>
      </c>
      <c r="I121" s="198">
        <v>4</v>
      </c>
      <c r="J121" s="199"/>
      <c r="K121" s="200" t="s">
        <v>133</v>
      </c>
      <c r="L121" s="222" t="s">
        <v>44</v>
      </c>
      <c r="M121" s="262" t="s">
        <v>152</v>
      </c>
      <c r="N121" s="263"/>
      <c r="O121" s="264"/>
      <c r="P121" s="195"/>
      <c r="Q121" s="196" t="str">
        <f t="shared" si="22"/>
        <v/>
      </c>
      <c r="R121" s="197" t="str">
        <f t="shared" si="23"/>
        <v/>
      </c>
      <c r="S121" s="197">
        <v>3.125E-2</v>
      </c>
      <c r="T121" s="197">
        <f t="shared" si="24"/>
        <v>0</v>
      </c>
      <c r="U121" s="198"/>
      <c r="V121" s="202"/>
      <c r="W121" s="203"/>
      <c r="X121" s="203"/>
      <c r="Y121" s="257"/>
      <c r="Z121" s="257"/>
      <c r="AA121" s="257"/>
      <c r="AB121" s="204" t="str">
        <f t="shared" si="25"/>
        <v>Dr J. Mikołajczyk</v>
      </c>
      <c r="AC121" s="204">
        <f t="shared" si="26"/>
        <v>4</v>
      </c>
    </row>
    <row r="122" spans="1:29" s="205" customFormat="1" ht="15.75" x14ac:dyDescent="0.2">
      <c r="A122" s="162">
        <f t="shared" si="29"/>
        <v>6</v>
      </c>
      <c r="B122" s="163" t="s">
        <v>21</v>
      </c>
      <c r="C122" s="175">
        <f>C121</f>
        <v>44150</v>
      </c>
      <c r="D122" s="195">
        <v>0.54166666666666663</v>
      </c>
      <c r="E122" s="196" t="str">
        <f>IF(I122&lt;&gt;0,"-","")</f>
        <v>-</v>
      </c>
      <c r="F122" s="197">
        <f>IF(I122&lt;&gt;0,D122+H122,"")</f>
        <v>0.63541666666666663</v>
      </c>
      <c r="G122" s="197">
        <v>3.125E-2</v>
      </c>
      <c r="H122" s="197">
        <f>G122*I122</f>
        <v>9.375E-2</v>
      </c>
      <c r="I122" s="198">
        <v>3</v>
      </c>
      <c r="J122" s="199"/>
      <c r="K122" s="200" t="s">
        <v>126</v>
      </c>
      <c r="L122" s="222" t="s">
        <v>44</v>
      </c>
      <c r="M122" s="262" t="s">
        <v>146</v>
      </c>
      <c r="N122" s="263"/>
      <c r="O122" s="264"/>
      <c r="P122" s="195"/>
      <c r="Q122" s="196" t="str">
        <f t="shared" si="22"/>
        <v/>
      </c>
      <c r="R122" s="197" t="str">
        <f t="shared" si="23"/>
        <v/>
      </c>
      <c r="S122" s="197">
        <v>3.125E-2</v>
      </c>
      <c r="T122" s="197">
        <f t="shared" si="24"/>
        <v>0</v>
      </c>
      <c r="U122" s="198"/>
      <c r="V122" s="202"/>
      <c r="W122" s="203"/>
      <c r="X122" s="203"/>
      <c r="Y122" s="257"/>
      <c r="Z122" s="257"/>
      <c r="AA122" s="257"/>
      <c r="AB122" s="204" t="str">
        <f t="shared" si="25"/>
        <v>Dr J. Mikołajczyk</v>
      </c>
      <c r="AC122" s="204">
        <f t="shared" si="26"/>
        <v>3</v>
      </c>
    </row>
    <row r="123" spans="1:29" s="205" customFormat="1" ht="15.75" x14ac:dyDescent="0.2">
      <c r="A123" s="162">
        <f t="shared" si="29"/>
        <v>6</v>
      </c>
      <c r="B123" s="163" t="s">
        <v>21</v>
      </c>
      <c r="C123" s="175">
        <f>C122</f>
        <v>44150</v>
      </c>
      <c r="D123" s="195"/>
      <c r="E123" s="196"/>
      <c r="F123" s="197"/>
      <c r="G123" s="197"/>
      <c r="H123" s="197"/>
      <c r="I123" s="198"/>
      <c r="J123" s="199"/>
      <c r="K123" s="212"/>
      <c r="L123" s="207"/>
      <c r="M123" s="262"/>
      <c r="N123" s="263"/>
      <c r="O123" s="264"/>
      <c r="P123" s="195">
        <v>0.64583333333333337</v>
      </c>
      <c r="Q123" s="196" t="str">
        <f t="shared" si="22"/>
        <v>-</v>
      </c>
      <c r="R123" s="197">
        <f t="shared" si="23"/>
        <v>0.77083333333333337</v>
      </c>
      <c r="S123" s="197">
        <v>3.125E-2</v>
      </c>
      <c r="T123" s="197">
        <f t="shared" si="24"/>
        <v>0.125</v>
      </c>
      <c r="U123" s="198">
        <v>4</v>
      </c>
      <c r="V123" s="202"/>
      <c r="W123" s="227" t="s">
        <v>136</v>
      </c>
      <c r="X123" s="201" t="s">
        <v>44</v>
      </c>
      <c r="Y123" s="257" t="s">
        <v>152</v>
      </c>
      <c r="Z123" s="257"/>
      <c r="AA123" s="257"/>
      <c r="AB123" s="204" t="str">
        <f t="shared" si="25"/>
        <v>Dr J. Mikołajczyk</v>
      </c>
      <c r="AC123" s="204">
        <f t="shared" si="26"/>
        <v>4</v>
      </c>
    </row>
    <row r="124" spans="1:29" s="205" customFormat="1" ht="15.75" x14ac:dyDescent="0.2">
      <c r="A124" s="162">
        <f t="shared" si="29"/>
        <v>6</v>
      </c>
      <c r="B124" s="163" t="s">
        <v>21</v>
      </c>
      <c r="C124" s="175">
        <f>C123</f>
        <v>44150</v>
      </c>
      <c r="D124" s="226"/>
      <c r="E124" s="196" t="str">
        <f t="shared" si="19"/>
        <v/>
      </c>
      <c r="F124" s="197" t="str">
        <f t="shared" si="20"/>
        <v/>
      </c>
      <c r="G124" s="197">
        <v>3.125E-2</v>
      </c>
      <c r="H124" s="197">
        <f t="shared" si="21"/>
        <v>0</v>
      </c>
      <c r="I124" s="198"/>
      <c r="J124" s="199"/>
      <c r="K124" s="200"/>
      <c r="L124" s="207"/>
      <c r="M124" s="257"/>
      <c r="N124" s="257"/>
      <c r="O124" s="257"/>
      <c r="P124" s="226"/>
      <c r="Q124" s="196" t="str">
        <f t="shared" si="22"/>
        <v/>
      </c>
      <c r="R124" s="197" t="str">
        <f t="shared" si="23"/>
        <v/>
      </c>
      <c r="S124" s="197">
        <v>3.125E-2</v>
      </c>
      <c r="T124" s="197">
        <f t="shared" si="24"/>
        <v>0</v>
      </c>
      <c r="U124" s="198"/>
      <c r="V124" s="202"/>
      <c r="W124" s="206"/>
      <c r="X124" s="206"/>
      <c r="Y124" s="257"/>
      <c r="Z124" s="257"/>
      <c r="AA124" s="257"/>
      <c r="AB124" s="204" t="str">
        <f t="shared" si="25"/>
        <v/>
      </c>
      <c r="AC124" s="204">
        <f t="shared" si="26"/>
        <v>0</v>
      </c>
    </row>
    <row r="125" spans="1:29" s="205" customFormat="1" ht="15.75" x14ac:dyDescent="0.2">
      <c r="A125" s="162">
        <f t="shared" si="29"/>
        <v>6</v>
      </c>
      <c r="B125" s="163" t="s">
        <v>50</v>
      </c>
      <c r="C125" s="175">
        <f>C124</f>
        <v>44150</v>
      </c>
      <c r="D125" s="195"/>
      <c r="E125" s="196" t="str">
        <f t="shared" si="19"/>
        <v/>
      </c>
      <c r="F125" s="197" t="str">
        <f t="shared" si="20"/>
        <v/>
      </c>
      <c r="G125" s="197">
        <v>3.125E-2</v>
      </c>
      <c r="H125" s="197">
        <f t="shared" si="21"/>
        <v>0</v>
      </c>
      <c r="I125" s="198"/>
      <c r="J125" s="199"/>
      <c r="K125" s="200"/>
      <c r="L125" s="207"/>
      <c r="M125" s="257"/>
      <c r="N125" s="257"/>
      <c r="O125" s="257"/>
      <c r="P125" s="226"/>
      <c r="Q125" s="196" t="str">
        <f t="shared" si="22"/>
        <v/>
      </c>
      <c r="R125" s="197" t="str">
        <f t="shared" si="23"/>
        <v/>
      </c>
      <c r="S125" s="197">
        <v>3.125E-2</v>
      </c>
      <c r="T125" s="197">
        <f t="shared" si="24"/>
        <v>0</v>
      </c>
      <c r="U125" s="198"/>
      <c r="V125" s="202"/>
      <c r="W125" s="206"/>
      <c r="X125" s="206"/>
      <c r="Y125" s="257"/>
      <c r="Z125" s="257"/>
      <c r="AA125" s="257"/>
      <c r="AB125" s="204" t="str">
        <f t="shared" si="25"/>
        <v/>
      </c>
      <c r="AC125" s="204">
        <f t="shared" si="26"/>
        <v>0</v>
      </c>
    </row>
    <row r="126" spans="1:29" s="205" customFormat="1" ht="15.75" x14ac:dyDescent="0.2">
      <c r="A126" s="162">
        <v>7</v>
      </c>
      <c r="B126" s="163" t="s">
        <v>19</v>
      </c>
      <c r="C126" s="164">
        <f>C111+7</f>
        <v>44155</v>
      </c>
      <c r="D126" s="195">
        <v>0.6875</v>
      </c>
      <c r="E126" s="196" t="str">
        <f t="shared" si="19"/>
        <v/>
      </c>
      <c r="F126" s="197" t="str">
        <f t="shared" si="20"/>
        <v/>
      </c>
      <c r="G126" s="197">
        <v>3.125E-2</v>
      </c>
      <c r="H126" s="197">
        <f t="shared" si="21"/>
        <v>0</v>
      </c>
      <c r="I126" s="198"/>
      <c r="J126" s="199"/>
      <c r="K126" s="200"/>
      <c r="L126" s="207"/>
      <c r="M126" s="262"/>
      <c r="N126" s="263"/>
      <c r="O126" s="264"/>
      <c r="P126" s="195"/>
      <c r="Q126" s="196" t="str">
        <f t="shared" si="22"/>
        <v/>
      </c>
      <c r="R126" s="197" t="str">
        <f t="shared" si="23"/>
        <v/>
      </c>
      <c r="S126" s="197">
        <v>3.125E-2</v>
      </c>
      <c r="T126" s="197">
        <f t="shared" si="24"/>
        <v>0</v>
      </c>
      <c r="U126" s="198"/>
      <c r="V126" s="202"/>
      <c r="W126" s="203"/>
      <c r="X126" s="203"/>
      <c r="Y126" s="257"/>
      <c r="Z126" s="257"/>
      <c r="AA126" s="257"/>
      <c r="AB126" s="204" t="str">
        <f t="shared" si="25"/>
        <v/>
      </c>
      <c r="AC126" s="204">
        <f t="shared" si="26"/>
        <v>0</v>
      </c>
    </row>
    <row r="127" spans="1:29" s="205" customFormat="1" ht="15.75" x14ac:dyDescent="0.2">
      <c r="A127" s="162">
        <f t="shared" ref="A127:A140" si="30">A126</f>
        <v>7</v>
      </c>
      <c r="B127" s="163" t="s">
        <v>19</v>
      </c>
      <c r="C127" s="175">
        <f>C126</f>
        <v>44155</v>
      </c>
      <c r="D127" s="195"/>
      <c r="E127" s="196" t="str">
        <f t="shared" si="19"/>
        <v/>
      </c>
      <c r="F127" s="197" t="str">
        <f t="shared" si="20"/>
        <v/>
      </c>
      <c r="G127" s="197">
        <v>3.125E-2</v>
      </c>
      <c r="H127" s="197">
        <f t="shared" si="21"/>
        <v>0</v>
      </c>
      <c r="I127" s="198"/>
      <c r="J127" s="199"/>
      <c r="K127" s="200"/>
      <c r="L127" s="207"/>
      <c r="M127" s="262"/>
      <c r="N127" s="263"/>
      <c r="O127" s="264"/>
      <c r="P127" s="195"/>
      <c r="Q127" s="196" t="str">
        <f t="shared" si="22"/>
        <v/>
      </c>
      <c r="R127" s="197" t="str">
        <f t="shared" si="23"/>
        <v/>
      </c>
      <c r="S127" s="197">
        <v>3.125E-2</v>
      </c>
      <c r="T127" s="197">
        <f t="shared" si="24"/>
        <v>0</v>
      </c>
      <c r="U127" s="198"/>
      <c r="V127" s="202"/>
      <c r="W127" s="203"/>
      <c r="X127" s="203"/>
      <c r="Y127" s="257"/>
      <c r="Z127" s="257"/>
      <c r="AA127" s="257"/>
      <c r="AB127" s="204" t="str">
        <f t="shared" si="25"/>
        <v/>
      </c>
      <c r="AC127" s="204">
        <f t="shared" si="26"/>
        <v>0</v>
      </c>
    </row>
    <row r="128" spans="1:29" s="205" customFormat="1" ht="15.75" x14ac:dyDescent="0.2">
      <c r="A128" s="162">
        <f t="shared" si="30"/>
        <v>7</v>
      </c>
      <c r="B128" s="163" t="s">
        <v>19</v>
      </c>
      <c r="C128" s="175">
        <f>C127</f>
        <v>44155</v>
      </c>
      <c r="D128" s="226"/>
      <c r="E128" s="196" t="str">
        <f t="shared" si="19"/>
        <v/>
      </c>
      <c r="F128" s="197" t="str">
        <f t="shared" si="20"/>
        <v/>
      </c>
      <c r="G128" s="197">
        <v>3.125E-2</v>
      </c>
      <c r="H128" s="197">
        <f t="shared" si="21"/>
        <v>0</v>
      </c>
      <c r="I128" s="198"/>
      <c r="J128" s="199"/>
      <c r="K128" s="180"/>
      <c r="L128" s="207"/>
      <c r="M128" s="257"/>
      <c r="N128" s="257"/>
      <c r="O128" s="257"/>
      <c r="P128" s="226"/>
      <c r="Q128" s="196" t="str">
        <f t="shared" si="22"/>
        <v/>
      </c>
      <c r="R128" s="197" t="str">
        <f t="shared" si="23"/>
        <v/>
      </c>
      <c r="S128" s="197">
        <v>3.125E-2</v>
      </c>
      <c r="T128" s="197">
        <f t="shared" si="24"/>
        <v>0</v>
      </c>
      <c r="U128" s="198"/>
      <c r="V128" s="202"/>
      <c r="W128" s="206"/>
      <c r="X128" s="206"/>
      <c r="Y128" s="257"/>
      <c r="Z128" s="257"/>
      <c r="AA128" s="257"/>
      <c r="AB128" s="204" t="str">
        <f t="shared" si="25"/>
        <v/>
      </c>
      <c r="AC128" s="204">
        <f t="shared" si="26"/>
        <v>0</v>
      </c>
    </row>
    <row r="129" spans="1:29" s="205" customFormat="1" ht="15.75" x14ac:dyDescent="0.2">
      <c r="A129" s="162">
        <f t="shared" si="30"/>
        <v>7</v>
      </c>
      <c r="B129" s="163" t="s">
        <v>19</v>
      </c>
      <c r="C129" s="175">
        <f>C128</f>
        <v>44155</v>
      </c>
      <c r="D129" s="226"/>
      <c r="E129" s="196" t="str">
        <f t="shared" si="19"/>
        <v/>
      </c>
      <c r="F129" s="197" t="str">
        <f t="shared" si="20"/>
        <v/>
      </c>
      <c r="G129" s="197">
        <v>3.125E-2</v>
      </c>
      <c r="H129" s="197">
        <f t="shared" si="21"/>
        <v>0</v>
      </c>
      <c r="I129" s="198"/>
      <c r="J129" s="199"/>
      <c r="K129" s="180"/>
      <c r="L129" s="207"/>
      <c r="M129" s="262"/>
      <c r="N129" s="263"/>
      <c r="O129" s="264"/>
      <c r="P129" s="195"/>
      <c r="Q129" s="196" t="str">
        <f t="shared" si="22"/>
        <v/>
      </c>
      <c r="R129" s="197" t="str">
        <f t="shared" si="23"/>
        <v/>
      </c>
      <c r="S129" s="197">
        <v>3.125E-2</v>
      </c>
      <c r="T129" s="197">
        <f t="shared" si="24"/>
        <v>0</v>
      </c>
      <c r="U129" s="198"/>
      <c r="V129" s="202"/>
      <c r="W129" s="203"/>
      <c r="X129" s="203"/>
      <c r="Y129" s="257"/>
      <c r="Z129" s="257"/>
      <c r="AA129" s="257"/>
      <c r="AB129" s="204" t="str">
        <f t="shared" si="25"/>
        <v/>
      </c>
      <c r="AC129" s="204">
        <f t="shared" si="26"/>
        <v>0</v>
      </c>
    </row>
    <row r="130" spans="1:29" s="205" customFormat="1" ht="15.75" x14ac:dyDescent="0.2">
      <c r="A130" s="162">
        <f t="shared" si="30"/>
        <v>7</v>
      </c>
      <c r="B130" s="163" t="s">
        <v>19</v>
      </c>
      <c r="C130" s="175">
        <f>C129</f>
        <v>44155</v>
      </c>
      <c r="D130" s="226"/>
      <c r="E130" s="196" t="str">
        <f t="shared" si="19"/>
        <v/>
      </c>
      <c r="F130" s="197" t="str">
        <f t="shared" si="20"/>
        <v/>
      </c>
      <c r="G130" s="197">
        <v>3.125E-2</v>
      </c>
      <c r="H130" s="197">
        <f t="shared" si="21"/>
        <v>0</v>
      </c>
      <c r="I130" s="198"/>
      <c r="J130" s="199"/>
      <c r="K130" s="180"/>
      <c r="L130" s="220"/>
      <c r="M130" s="257"/>
      <c r="N130" s="257"/>
      <c r="O130" s="257"/>
      <c r="P130" s="195"/>
      <c r="Q130" s="196" t="str">
        <f t="shared" si="22"/>
        <v/>
      </c>
      <c r="R130" s="197" t="str">
        <f t="shared" si="23"/>
        <v/>
      </c>
      <c r="S130" s="197">
        <v>3.125E-2</v>
      </c>
      <c r="T130" s="197">
        <f t="shared" si="24"/>
        <v>0</v>
      </c>
      <c r="U130" s="198"/>
      <c r="V130" s="202"/>
      <c r="W130" s="203"/>
      <c r="X130" s="206"/>
      <c r="Y130" s="257"/>
      <c r="Z130" s="257"/>
      <c r="AA130" s="257"/>
      <c r="AB130" s="204" t="str">
        <f t="shared" si="25"/>
        <v/>
      </c>
      <c r="AC130" s="204">
        <f t="shared" si="26"/>
        <v>0</v>
      </c>
    </row>
    <row r="131" spans="1:29" s="205" customFormat="1" ht="15.75" x14ac:dyDescent="0.2">
      <c r="A131" s="162">
        <f t="shared" si="30"/>
        <v>7</v>
      </c>
      <c r="B131" s="163" t="s">
        <v>20</v>
      </c>
      <c r="C131" s="175">
        <f>C130+1</f>
        <v>44156</v>
      </c>
      <c r="D131" s="194">
        <v>0.3125</v>
      </c>
      <c r="E131" s="196" t="str">
        <f>IF(I131&lt;&gt;0,"-","")</f>
        <v>-</v>
      </c>
      <c r="F131" s="197">
        <f>IF(I131&lt;&gt;0,D131+H131,"")</f>
        <v>0.40625</v>
      </c>
      <c r="G131" s="197">
        <v>3.125E-2</v>
      </c>
      <c r="H131" s="197">
        <f>G131*I131</f>
        <v>9.375E-2</v>
      </c>
      <c r="I131" s="198">
        <v>3</v>
      </c>
      <c r="J131" s="199"/>
      <c r="K131" s="200" t="s">
        <v>42</v>
      </c>
      <c r="L131" s="208" t="s">
        <v>64</v>
      </c>
      <c r="M131" s="262"/>
      <c r="N131" s="263"/>
      <c r="O131" s="264"/>
      <c r="P131" s="195"/>
      <c r="Q131" s="196" t="str">
        <f t="shared" si="22"/>
        <v/>
      </c>
      <c r="R131" s="197" t="str">
        <f t="shared" si="23"/>
        <v/>
      </c>
      <c r="S131" s="197">
        <v>3.125E-2</v>
      </c>
      <c r="T131" s="197">
        <f t="shared" si="24"/>
        <v>0</v>
      </c>
      <c r="U131" s="198"/>
      <c r="V131" s="202"/>
      <c r="W131" s="203"/>
      <c r="X131" s="203"/>
      <c r="Y131" s="257"/>
      <c r="Z131" s="257"/>
      <c r="AA131" s="257"/>
      <c r="AB131" s="204" t="str">
        <f t="shared" si="25"/>
        <v>Lektor</v>
      </c>
      <c r="AC131" s="204">
        <f t="shared" si="26"/>
        <v>3</v>
      </c>
    </row>
    <row r="132" spans="1:29" s="205" customFormat="1" ht="38.25" x14ac:dyDescent="0.2">
      <c r="A132" s="162">
        <f t="shared" si="30"/>
        <v>7</v>
      </c>
      <c r="B132" s="163" t="s">
        <v>20</v>
      </c>
      <c r="C132" s="175">
        <f>C131</f>
        <v>44156</v>
      </c>
      <c r="D132" s="194">
        <v>0.41666666666666669</v>
      </c>
      <c r="E132" s="196" t="str">
        <f>IF(I132&lt;&gt;0,"-","")</f>
        <v>-</v>
      </c>
      <c r="F132" s="197">
        <f>IF(I132&lt;&gt;0,D132+H132,"")</f>
        <v>0.51041666666666674</v>
      </c>
      <c r="G132" s="197">
        <v>3.125E-2</v>
      </c>
      <c r="H132" s="197">
        <f>G132*I132</f>
        <v>9.375E-2</v>
      </c>
      <c r="I132" s="198">
        <v>3</v>
      </c>
      <c r="J132" s="199"/>
      <c r="K132" s="212" t="s">
        <v>122</v>
      </c>
      <c r="L132" s="201" t="s">
        <v>119</v>
      </c>
      <c r="M132" s="257" t="s">
        <v>146</v>
      </c>
      <c r="N132" s="257"/>
      <c r="O132" s="257"/>
      <c r="P132" s="226"/>
      <c r="Q132" s="196" t="str">
        <f t="shared" si="22"/>
        <v/>
      </c>
      <c r="R132" s="197" t="str">
        <f t="shared" si="23"/>
        <v/>
      </c>
      <c r="S132" s="197">
        <v>3.125E-2</v>
      </c>
      <c r="T132" s="197">
        <f t="shared" si="24"/>
        <v>0</v>
      </c>
      <c r="U132" s="198"/>
      <c r="V132" s="202"/>
      <c r="W132" s="206"/>
      <c r="X132" s="206"/>
      <c r="Y132" s="257"/>
      <c r="Z132" s="257"/>
      <c r="AA132" s="257"/>
      <c r="AB132" s="204" t="str">
        <f t="shared" si="25"/>
        <v>dr hab. K. Stępień, prof. PWSZ</v>
      </c>
      <c r="AC132" s="204">
        <f t="shared" si="26"/>
        <v>3</v>
      </c>
    </row>
    <row r="133" spans="1:29" s="205" customFormat="1" ht="38.25" x14ac:dyDescent="0.2">
      <c r="A133" s="162">
        <f t="shared" si="30"/>
        <v>7</v>
      </c>
      <c r="B133" s="163" t="s">
        <v>20</v>
      </c>
      <c r="C133" s="175">
        <f>C132</f>
        <v>44156</v>
      </c>
      <c r="D133" s="194">
        <v>0.54166666666666663</v>
      </c>
      <c r="E133" s="196" t="str">
        <f>IF(I133&lt;&gt;0,"-","")</f>
        <v>-</v>
      </c>
      <c r="F133" s="197">
        <f>IF(I133&lt;&gt;0,D133+H133,"")</f>
        <v>0.63541666666666663</v>
      </c>
      <c r="G133" s="197">
        <v>3.125E-2</v>
      </c>
      <c r="H133" s="197">
        <f>G133*I133</f>
        <v>9.375E-2</v>
      </c>
      <c r="I133" s="198">
        <v>3</v>
      </c>
      <c r="J133" s="199"/>
      <c r="K133" s="212" t="s">
        <v>129</v>
      </c>
      <c r="L133" s="201" t="s">
        <v>119</v>
      </c>
      <c r="M133" s="257" t="s">
        <v>146</v>
      </c>
      <c r="N133" s="257"/>
      <c r="O133" s="257"/>
      <c r="P133" s="226"/>
      <c r="Q133" s="196" t="str">
        <f t="shared" si="22"/>
        <v/>
      </c>
      <c r="R133" s="197" t="str">
        <f t="shared" si="23"/>
        <v/>
      </c>
      <c r="S133" s="197">
        <v>3.125E-2</v>
      </c>
      <c r="T133" s="197">
        <f t="shared" si="24"/>
        <v>0</v>
      </c>
      <c r="U133" s="198"/>
      <c r="V133" s="202"/>
      <c r="W133" s="206"/>
      <c r="X133" s="206"/>
      <c r="Y133" s="257"/>
      <c r="Z133" s="257"/>
      <c r="AA133" s="257"/>
      <c r="AB133" s="204" t="str">
        <f t="shared" si="25"/>
        <v>dr hab. K. Stępień, prof. PWSZ</v>
      </c>
      <c r="AC133" s="204">
        <f t="shared" si="26"/>
        <v>3</v>
      </c>
    </row>
    <row r="134" spans="1:29" s="205" customFormat="1" ht="15.75" x14ac:dyDescent="0.2">
      <c r="A134" s="162">
        <f t="shared" si="30"/>
        <v>7</v>
      </c>
      <c r="B134" s="163" t="s">
        <v>49</v>
      </c>
      <c r="C134" s="175">
        <f>C133</f>
        <v>44156</v>
      </c>
      <c r="D134" s="195"/>
      <c r="E134" s="196" t="str">
        <f t="shared" si="19"/>
        <v/>
      </c>
      <c r="F134" s="197" t="str">
        <f t="shared" si="20"/>
        <v/>
      </c>
      <c r="G134" s="197">
        <v>3.125E-2</v>
      </c>
      <c r="H134" s="197">
        <f t="shared" si="21"/>
        <v>0</v>
      </c>
      <c r="I134" s="198"/>
      <c r="J134" s="199"/>
      <c r="K134" s="180"/>
      <c r="L134" s="207"/>
      <c r="M134" s="257"/>
      <c r="N134" s="257"/>
      <c r="O134" s="257"/>
      <c r="P134" s="226"/>
      <c r="Q134" s="196" t="str">
        <f t="shared" si="22"/>
        <v/>
      </c>
      <c r="R134" s="197" t="str">
        <f t="shared" si="23"/>
        <v/>
      </c>
      <c r="S134" s="197">
        <v>3.125E-2</v>
      </c>
      <c r="T134" s="197">
        <f t="shared" si="24"/>
        <v>0</v>
      </c>
      <c r="U134" s="198"/>
      <c r="V134" s="202"/>
      <c r="W134" s="206"/>
      <c r="X134" s="206"/>
      <c r="Y134" s="257"/>
      <c r="Z134" s="257"/>
      <c r="AA134" s="257"/>
      <c r="AB134" s="204" t="str">
        <f t="shared" si="25"/>
        <v/>
      </c>
      <c r="AC134" s="204">
        <f t="shared" si="26"/>
        <v>0</v>
      </c>
    </row>
    <row r="135" spans="1:29" s="205" customFormat="1" ht="15.75" x14ac:dyDescent="0.2">
      <c r="A135" s="162">
        <f t="shared" si="30"/>
        <v>7</v>
      </c>
      <c r="B135" s="163" t="s">
        <v>49</v>
      </c>
      <c r="C135" s="175">
        <f>C134</f>
        <v>44156</v>
      </c>
      <c r="D135" s="226"/>
      <c r="E135" s="196" t="str">
        <f t="shared" si="19"/>
        <v/>
      </c>
      <c r="F135" s="197" t="str">
        <f t="shared" si="20"/>
        <v/>
      </c>
      <c r="G135" s="197">
        <v>3.125E-2</v>
      </c>
      <c r="H135" s="197">
        <f t="shared" si="21"/>
        <v>0</v>
      </c>
      <c r="I135" s="198"/>
      <c r="J135" s="199"/>
      <c r="K135" s="180"/>
      <c r="L135" s="207"/>
      <c r="M135" s="257"/>
      <c r="N135" s="257"/>
      <c r="O135" s="257"/>
      <c r="P135" s="226"/>
      <c r="Q135" s="196" t="str">
        <f t="shared" si="22"/>
        <v/>
      </c>
      <c r="R135" s="197" t="str">
        <f t="shared" si="23"/>
        <v/>
      </c>
      <c r="S135" s="197">
        <v>3.125E-2</v>
      </c>
      <c r="T135" s="197">
        <f t="shared" si="24"/>
        <v>0</v>
      </c>
      <c r="U135" s="198"/>
      <c r="V135" s="202"/>
      <c r="W135" s="206"/>
      <c r="X135" s="206"/>
      <c r="Y135" s="257"/>
      <c r="Z135" s="257"/>
      <c r="AA135" s="257"/>
      <c r="AB135" s="204" t="str">
        <f t="shared" si="25"/>
        <v/>
      </c>
      <c r="AC135" s="204">
        <f t="shared" si="26"/>
        <v>0</v>
      </c>
    </row>
    <row r="136" spans="1:29" s="205" customFormat="1" ht="15.75" x14ac:dyDescent="0.2">
      <c r="A136" s="162">
        <f t="shared" si="30"/>
        <v>7</v>
      </c>
      <c r="B136" s="163" t="s">
        <v>21</v>
      </c>
      <c r="C136" s="175">
        <f>C135+1</f>
        <v>44157</v>
      </c>
      <c r="D136" s="194">
        <v>0.41666666666666669</v>
      </c>
      <c r="E136" s="196" t="str">
        <f t="shared" si="19"/>
        <v>-</v>
      </c>
      <c r="F136" s="197">
        <f t="shared" si="20"/>
        <v>0.54166666666666674</v>
      </c>
      <c r="G136" s="197">
        <v>3.125E-2</v>
      </c>
      <c r="H136" s="197">
        <f t="shared" si="21"/>
        <v>0.125</v>
      </c>
      <c r="I136" s="198">
        <v>4</v>
      </c>
      <c r="J136" s="199"/>
      <c r="K136" s="200" t="s">
        <v>128</v>
      </c>
      <c r="L136" s="201" t="s">
        <v>118</v>
      </c>
      <c r="M136" s="262" t="s">
        <v>143</v>
      </c>
      <c r="N136" s="263"/>
      <c r="O136" s="264"/>
      <c r="P136" s="195"/>
      <c r="Q136" s="196" t="str">
        <f t="shared" si="22"/>
        <v/>
      </c>
      <c r="R136" s="197" t="str">
        <f t="shared" si="23"/>
        <v/>
      </c>
      <c r="S136" s="197">
        <v>3.125E-2</v>
      </c>
      <c r="T136" s="197">
        <f t="shared" si="24"/>
        <v>0</v>
      </c>
      <c r="U136" s="198"/>
      <c r="V136" s="202"/>
      <c r="W136" s="203"/>
      <c r="X136" s="203"/>
      <c r="Y136" s="257"/>
      <c r="Z136" s="257"/>
      <c r="AA136" s="257"/>
      <c r="AB136" s="204" t="str">
        <f t="shared" si="25"/>
        <v>Dr hab. L. Luty</v>
      </c>
      <c r="AC136" s="204">
        <f t="shared" si="26"/>
        <v>4</v>
      </c>
    </row>
    <row r="137" spans="1:29" s="205" customFormat="1" ht="15.75" x14ac:dyDescent="0.2">
      <c r="A137" s="162">
        <f t="shared" si="30"/>
        <v>7</v>
      </c>
      <c r="B137" s="163" t="s">
        <v>21</v>
      </c>
      <c r="C137" s="175">
        <f>C136</f>
        <v>44157</v>
      </c>
      <c r="D137" s="194">
        <v>0.57291666666666663</v>
      </c>
      <c r="E137" s="196" t="str">
        <f>IF(I137&lt;&gt;0,"-","")</f>
        <v>-</v>
      </c>
      <c r="F137" s="197">
        <f>IF(I137&lt;&gt;0,D137+H137,"")</f>
        <v>0.66666666666666663</v>
      </c>
      <c r="G137" s="197">
        <v>3.125E-2</v>
      </c>
      <c r="H137" s="197">
        <f>G137*I137</f>
        <v>9.375E-2</v>
      </c>
      <c r="I137" s="198">
        <v>3</v>
      </c>
      <c r="J137" s="199"/>
      <c r="K137" s="200" t="s">
        <v>125</v>
      </c>
      <c r="L137" s="201" t="s">
        <v>120</v>
      </c>
      <c r="M137" s="262" t="s">
        <v>143</v>
      </c>
      <c r="N137" s="263"/>
      <c r="O137" s="264"/>
      <c r="P137" s="195"/>
      <c r="Q137" s="196" t="str">
        <f t="shared" si="22"/>
        <v/>
      </c>
      <c r="R137" s="197" t="str">
        <f t="shared" si="23"/>
        <v/>
      </c>
      <c r="S137" s="197">
        <v>3.125E-2</v>
      </c>
      <c r="T137" s="197">
        <f t="shared" si="24"/>
        <v>0</v>
      </c>
      <c r="U137" s="198"/>
      <c r="V137" s="202"/>
      <c r="W137" s="203"/>
      <c r="X137" s="203"/>
      <c r="Y137" s="257"/>
      <c r="Z137" s="257"/>
      <c r="AA137" s="257"/>
      <c r="AB137" s="204" t="str">
        <f t="shared" si="25"/>
        <v>dr inż. K Barwacz</v>
      </c>
      <c r="AC137" s="204">
        <f t="shared" si="26"/>
        <v>3</v>
      </c>
    </row>
    <row r="138" spans="1:29" s="205" customFormat="1" ht="15.75" x14ac:dyDescent="0.2">
      <c r="A138" s="162">
        <f t="shared" si="30"/>
        <v>7</v>
      </c>
      <c r="B138" s="163" t="s">
        <v>50</v>
      </c>
      <c r="C138" s="175">
        <f>C137</f>
        <v>44157</v>
      </c>
      <c r="D138" s="194">
        <v>0.67708333333333337</v>
      </c>
      <c r="E138" s="196" t="str">
        <f>IF(I138&lt;&gt;0,"-","")</f>
        <v>-</v>
      </c>
      <c r="F138" s="197">
        <f>IF(I138&lt;&gt;0,D138+H138,"")</f>
        <v>0.80208333333333337</v>
      </c>
      <c r="G138" s="197">
        <v>3.125E-2</v>
      </c>
      <c r="H138" s="197">
        <f>G138*I138</f>
        <v>0.125</v>
      </c>
      <c r="I138" s="198">
        <v>4</v>
      </c>
      <c r="J138" s="199"/>
      <c r="K138" s="200" t="s">
        <v>132</v>
      </c>
      <c r="L138" s="201" t="s">
        <v>120</v>
      </c>
      <c r="M138" s="262" t="s">
        <v>143</v>
      </c>
      <c r="N138" s="263"/>
      <c r="O138" s="264"/>
      <c r="P138" s="195"/>
      <c r="Q138" s="196" t="str">
        <f t="shared" si="22"/>
        <v/>
      </c>
      <c r="R138" s="197" t="str">
        <f t="shared" si="23"/>
        <v/>
      </c>
      <c r="S138" s="197">
        <v>3.125E-2</v>
      </c>
      <c r="T138" s="197">
        <f t="shared" si="24"/>
        <v>0</v>
      </c>
      <c r="U138" s="198"/>
      <c r="V138" s="202"/>
      <c r="W138" s="203"/>
      <c r="X138" s="203"/>
      <c r="Y138" s="257"/>
      <c r="Z138" s="257"/>
      <c r="AA138" s="257"/>
      <c r="AB138" s="204" t="str">
        <f t="shared" si="25"/>
        <v>dr inż. K Barwacz</v>
      </c>
      <c r="AC138" s="204">
        <f t="shared" si="26"/>
        <v>4</v>
      </c>
    </row>
    <row r="139" spans="1:29" s="205" customFormat="1" ht="15.75" x14ac:dyDescent="0.2">
      <c r="A139" s="162">
        <f t="shared" si="30"/>
        <v>7</v>
      </c>
      <c r="B139" s="163" t="s">
        <v>50</v>
      </c>
      <c r="C139" s="175">
        <f>C138</f>
        <v>44157</v>
      </c>
      <c r="D139" s="226"/>
      <c r="E139" s="196" t="str">
        <f t="shared" si="19"/>
        <v/>
      </c>
      <c r="F139" s="197" t="str">
        <f t="shared" si="20"/>
        <v/>
      </c>
      <c r="G139" s="197">
        <v>3.125E-2</v>
      </c>
      <c r="H139" s="197">
        <f t="shared" si="21"/>
        <v>0</v>
      </c>
      <c r="I139" s="198"/>
      <c r="J139" s="199"/>
      <c r="K139" s="200"/>
      <c r="L139" s="207"/>
      <c r="M139" s="262"/>
      <c r="N139" s="263"/>
      <c r="O139" s="264"/>
      <c r="P139" s="226"/>
      <c r="Q139" s="196" t="str">
        <f t="shared" si="22"/>
        <v/>
      </c>
      <c r="R139" s="197" t="str">
        <f t="shared" si="23"/>
        <v/>
      </c>
      <c r="S139" s="197">
        <v>3.125E-2</v>
      </c>
      <c r="T139" s="197">
        <f t="shared" si="24"/>
        <v>0</v>
      </c>
      <c r="U139" s="198"/>
      <c r="V139" s="202"/>
      <c r="W139" s="206"/>
      <c r="X139" s="206"/>
      <c r="Y139" s="257"/>
      <c r="Z139" s="257"/>
      <c r="AA139" s="257"/>
      <c r="AB139" s="204" t="str">
        <f t="shared" si="25"/>
        <v/>
      </c>
      <c r="AC139" s="204">
        <f t="shared" si="26"/>
        <v>0</v>
      </c>
    </row>
    <row r="140" spans="1:29" s="205" customFormat="1" ht="15.75" x14ac:dyDescent="0.2">
      <c r="A140" s="162">
        <f t="shared" si="30"/>
        <v>7</v>
      </c>
      <c r="B140" s="163" t="s">
        <v>50</v>
      </c>
      <c r="C140" s="175">
        <f>C139</f>
        <v>44157</v>
      </c>
      <c r="D140" s="195"/>
      <c r="E140" s="196" t="str">
        <f t="shared" si="19"/>
        <v/>
      </c>
      <c r="F140" s="197" t="str">
        <f t="shared" si="20"/>
        <v/>
      </c>
      <c r="G140" s="197">
        <v>3.125E-2</v>
      </c>
      <c r="H140" s="197">
        <f t="shared" si="21"/>
        <v>0</v>
      </c>
      <c r="I140" s="198"/>
      <c r="J140" s="199"/>
      <c r="K140" s="200"/>
      <c r="L140" s="207"/>
      <c r="M140" s="262"/>
      <c r="N140" s="263"/>
      <c r="O140" s="264"/>
      <c r="P140" s="226"/>
      <c r="Q140" s="196" t="str">
        <f t="shared" si="22"/>
        <v/>
      </c>
      <c r="R140" s="197" t="str">
        <f t="shared" si="23"/>
        <v/>
      </c>
      <c r="S140" s="197">
        <v>3.125E-2</v>
      </c>
      <c r="T140" s="197">
        <f t="shared" si="24"/>
        <v>0</v>
      </c>
      <c r="U140" s="198"/>
      <c r="V140" s="202"/>
      <c r="W140" s="206"/>
      <c r="X140" s="206"/>
      <c r="Y140" s="257"/>
      <c r="Z140" s="257"/>
      <c r="AA140" s="257"/>
      <c r="AB140" s="204" t="str">
        <f t="shared" si="25"/>
        <v/>
      </c>
      <c r="AC140" s="204">
        <f t="shared" si="26"/>
        <v>0</v>
      </c>
    </row>
    <row r="141" spans="1:29" s="205" customFormat="1" ht="25.5" x14ac:dyDescent="0.2">
      <c r="A141" s="162">
        <v>8</v>
      </c>
      <c r="B141" s="163" t="s">
        <v>19</v>
      </c>
      <c r="C141" s="164">
        <f>C126+7</f>
        <v>44162</v>
      </c>
      <c r="D141" s="194">
        <v>0.6875</v>
      </c>
      <c r="E141" s="196" t="str">
        <f>IF(I141&lt;&gt;0,"-","")</f>
        <v>-</v>
      </c>
      <c r="F141" s="197">
        <f>IF(I141&lt;&gt;0,D141+H141,"")</f>
        <v>0.75</v>
      </c>
      <c r="G141" s="197">
        <v>3.125E-2</v>
      </c>
      <c r="H141" s="197">
        <f>G141*I141</f>
        <v>6.25E-2</v>
      </c>
      <c r="I141" s="198">
        <v>2</v>
      </c>
      <c r="J141" s="199"/>
      <c r="K141" s="200" t="s">
        <v>124</v>
      </c>
      <c r="L141" s="201" t="s">
        <v>46</v>
      </c>
      <c r="M141" s="262" t="s">
        <v>143</v>
      </c>
      <c r="N141" s="263"/>
      <c r="O141" s="264"/>
      <c r="P141" s="226"/>
      <c r="Q141" s="196" t="str">
        <f t="shared" si="22"/>
        <v/>
      </c>
      <c r="R141" s="197" t="str">
        <f t="shared" si="23"/>
        <v/>
      </c>
      <c r="S141" s="197">
        <v>3.125E-2</v>
      </c>
      <c r="T141" s="197">
        <f t="shared" si="24"/>
        <v>0</v>
      </c>
      <c r="U141" s="198"/>
      <c r="V141" s="202"/>
      <c r="W141" s="206"/>
      <c r="X141" s="206"/>
      <c r="Y141" s="257"/>
      <c r="Z141" s="257"/>
      <c r="AA141" s="257"/>
      <c r="AB141" s="204" t="str">
        <f t="shared" si="25"/>
        <v>Dr B. Puzio-Wacławik</v>
      </c>
      <c r="AC141" s="204">
        <f t="shared" si="26"/>
        <v>2</v>
      </c>
    </row>
    <row r="142" spans="1:29" s="205" customFormat="1" ht="25.5" x14ac:dyDescent="0.2">
      <c r="A142" s="162">
        <f t="shared" ref="A142:A155" si="31">A141</f>
        <v>8</v>
      </c>
      <c r="B142" s="163" t="s">
        <v>19</v>
      </c>
      <c r="C142" s="175">
        <f>C141</f>
        <v>44162</v>
      </c>
      <c r="D142" s="194">
        <v>0.76041666666666663</v>
      </c>
      <c r="E142" s="196" t="str">
        <f>IF(I142&lt;&gt;0,"-","")</f>
        <v>-</v>
      </c>
      <c r="F142" s="197">
        <f>IF(I142&lt;&gt;0,D142+H142,"")</f>
        <v>0.85416666666666663</v>
      </c>
      <c r="G142" s="197">
        <v>3.125E-2</v>
      </c>
      <c r="H142" s="197">
        <f>G142*I142</f>
        <v>9.375E-2</v>
      </c>
      <c r="I142" s="198">
        <v>3</v>
      </c>
      <c r="J142" s="199"/>
      <c r="K142" s="200" t="s">
        <v>131</v>
      </c>
      <c r="L142" s="201" t="s">
        <v>46</v>
      </c>
      <c r="M142" s="262" t="s">
        <v>143</v>
      </c>
      <c r="N142" s="263"/>
      <c r="O142" s="264"/>
      <c r="P142" s="195"/>
      <c r="Q142" s="196" t="str">
        <f t="shared" si="22"/>
        <v/>
      </c>
      <c r="R142" s="197" t="str">
        <f t="shared" si="23"/>
        <v/>
      </c>
      <c r="S142" s="197">
        <v>3.125E-2</v>
      </c>
      <c r="T142" s="197">
        <f t="shared" si="24"/>
        <v>0</v>
      </c>
      <c r="U142" s="198"/>
      <c r="V142" s="202"/>
      <c r="W142" s="203"/>
      <c r="X142" s="203"/>
      <c r="Y142" s="257"/>
      <c r="Z142" s="257"/>
      <c r="AA142" s="257"/>
      <c r="AB142" s="204" t="str">
        <f t="shared" si="25"/>
        <v>Dr B. Puzio-Wacławik</v>
      </c>
      <c r="AC142" s="204">
        <f t="shared" si="26"/>
        <v>3</v>
      </c>
    </row>
    <row r="143" spans="1:29" s="205" customFormat="1" ht="15.75" x14ac:dyDescent="0.2">
      <c r="A143" s="162">
        <f t="shared" si="31"/>
        <v>8</v>
      </c>
      <c r="B143" s="163" t="s">
        <v>19</v>
      </c>
      <c r="C143" s="175">
        <f>C142</f>
        <v>44162</v>
      </c>
      <c r="D143" s="226"/>
      <c r="E143" s="196" t="str">
        <f t="shared" si="19"/>
        <v/>
      </c>
      <c r="F143" s="197" t="str">
        <f t="shared" si="20"/>
        <v/>
      </c>
      <c r="G143" s="197">
        <v>3.125E-2</v>
      </c>
      <c r="H143" s="197">
        <f t="shared" si="21"/>
        <v>0</v>
      </c>
      <c r="I143" s="198"/>
      <c r="J143" s="199"/>
      <c r="K143" s="200"/>
      <c r="L143" s="207"/>
      <c r="M143" s="262"/>
      <c r="N143" s="263"/>
      <c r="O143" s="264"/>
      <c r="P143" s="226"/>
      <c r="Q143" s="196" t="str">
        <f t="shared" si="22"/>
        <v/>
      </c>
      <c r="R143" s="197" t="str">
        <f t="shared" si="23"/>
        <v/>
      </c>
      <c r="S143" s="197">
        <v>3.125E-2</v>
      </c>
      <c r="T143" s="197">
        <f t="shared" si="24"/>
        <v>0</v>
      </c>
      <c r="U143" s="198"/>
      <c r="V143" s="202"/>
      <c r="W143" s="206"/>
      <c r="X143" s="206"/>
      <c r="Y143" s="257"/>
      <c r="Z143" s="257"/>
      <c r="AA143" s="257"/>
      <c r="AB143" s="204" t="str">
        <f t="shared" si="25"/>
        <v/>
      </c>
      <c r="AC143" s="204">
        <f t="shared" si="26"/>
        <v>0</v>
      </c>
    </row>
    <row r="144" spans="1:29" s="205" customFormat="1" ht="15.75" x14ac:dyDescent="0.2">
      <c r="A144" s="162">
        <f t="shared" si="31"/>
        <v>8</v>
      </c>
      <c r="B144" s="163" t="s">
        <v>19</v>
      </c>
      <c r="C144" s="175">
        <f>C143</f>
        <v>44162</v>
      </c>
      <c r="D144" s="226"/>
      <c r="E144" s="196"/>
      <c r="F144" s="197" t="str">
        <f t="shared" si="20"/>
        <v/>
      </c>
      <c r="G144" s="197">
        <v>3.125E-2</v>
      </c>
      <c r="H144" s="197">
        <f t="shared" si="21"/>
        <v>0</v>
      </c>
      <c r="I144" s="198"/>
      <c r="J144" s="199"/>
      <c r="K144" s="200"/>
      <c r="L144" s="207"/>
      <c r="M144" s="257"/>
      <c r="N144" s="257"/>
      <c r="O144" s="257"/>
      <c r="P144" s="226"/>
      <c r="Q144" s="196" t="str">
        <f t="shared" si="22"/>
        <v/>
      </c>
      <c r="R144" s="197" t="str">
        <f t="shared" si="23"/>
        <v/>
      </c>
      <c r="S144" s="197">
        <v>3.125E-2</v>
      </c>
      <c r="T144" s="197">
        <f t="shared" si="24"/>
        <v>0</v>
      </c>
      <c r="U144" s="198"/>
      <c r="V144" s="202"/>
      <c r="W144" s="206"/>
      <c r="X144" s="206"/>
      <c r="Y144" s="257"/>
      <c r="Z144" s="257"/>
      <c r="AA144" s="257"/>
      <c r="AB144" s="204" t="str">
        <f t="shared" si="25"/>
        <v/>
      </c>
      <c r="AC144" s="204">
        <f t="shared" si="26"/>
        <v>0</v>
      </c>
    </row>
    <row r="145" spans="1:29" s="205" customFormat="1" ht="15.75" x14ac:dyDescent="0.2">
      <c r="A145" s="162">
        <f t="shared" si="31"/>
        <v>8</v>
      </c>
      <c r="B145" s="163" t="s">
        <v>19</v>
      </c>
      <c r="C145" s="175">
        <f>C144</f>
        <v>44162</v>
      </c>
      <c r="D145" s="226"/>
      <c r="E145" s="196" t="str">
        <f t="shared" si="19"/>
        <v/>
      </c>
      <c r="F145" s="197" t="str">
        <f t="shared" si="20"/>
        <v/>
      </c>
      <c r="G145" s="197">
        <v>3.125E-2</v>
      </c>
      <c r="H145" s="197">
        <f t="shared" si="21"/>
        <v>0</v>
      </c>
      <c r="I145" s="198"/>
      <c r="J145" s="199"/>
      <c r="K145" s="180"/>
      <c r="L145" s="220"/>
      <c r="M145" s="257"/>
      <c r="N145" s="257"/>
      <c r="O145" s="257"/>
      <c r="P145" s="195"/>
      <c r="Q145" s="196" t="str">
        <f t="shared" si="22"/>
        <v/>
      </c>
      <c r="R145" s="197" t="str">
        <f t="shared" si="23"/>
        <v/>
      </c>
      <c r="S145" s="197">
        <v>3.125E-2</v>
      </c>
      <c r="T145" s="197">
        <f t="shared" si="24"/>
        <v>0</v>
      </c>
      <c r="U145" s="198"/>
      <c r="V145" s="202"/>
      <c r="W145" s="203"/>
      <c r="X145" s="206"/>
      <c r="Y145" s="257"/>
      <c r="Z145" s="257"/>
      <c r="AA145" s="257"/>
      <c r="AB145" s="204" t="str">
        <f t="shared" si="25"/>
        <v/>
      </c>
      <c r="AC145" s="204">
        <f t="shared" si="26"/>
        <v>0</v>
      </c>
    </row>
    <row r="146" spans="1:29" s="205" customFormat="1" ht="15.75" x14ac:dyDescent="0.2">
      <c r="A146" s="162">
        <f t="shared" si="31"/>
        <v>8</v>
      </c>
      <c r="B146" s="163" t="s">
        <v>20</v>
      </c>
      <c r="C146" s="175">
        <f>C145+1</f>
        <v>44163</v>
      </c>
      <c r="D146" s="195">
        <v>0.3125</v>
      </c>
      <c r="E146" s="196" t="str">
        <f t="shared" si="19"/>
        <v>-</v>
      </c>
      <c r="F146" s="197">
        <f t="shared" si="20"/>
        <v>0.40625</v>
      </c>
      <c r="G146" s="197">
        <v>3.125E-2</v>
      </c>
      <c r="H146" s="197">
        <f t="shared" si="21"/>
        <v>9.375E-2</v>
      </c>
      <c r="I146" s="198">
        <v>3</v>
      </c>
      <c r="J146" s="199"/>
      <c r="K146" s="200" t="s">
        <v>42</v>
      </c>
      <c r="L146" s="208" t="s">
        <v>64</v>
      </c>
      <c r="M146" s="262"/>
      <c r="N146" s="263"/>
      <c r="O146" s="264"/>
      <c r="P146" s="195"/>
      <c r="Q146" s="196" t="str">
        <f t="shared" si="22"/>
        <v/>
      </c>
      <c r="R146" s="197" t="str">
        <f t="shared" si="23"/>
        <v/>
      </c>
      <c r="S146" s="197">
        <v>3.125E-2</v>
      </c>
      <c r="T146" s="197">
        <f t="shared" si="24"/>
        <v>0</v>
      </c>
      <c r="U146" s="198"/>
      <c r="V146" s="202"/>
      <c r="W146" s="203"/>
      <c r="X146" s="203"/>
      <c r="Y146" s="257"/>
      <c r="Z146" s="257"/>
      <c r="AA146" s="257"/>
      <c r="AB146" s="204" t="str">
        <f t="shared" si="25"/>
        <v>Lektor</v>
      </c>
      <c r="AC146" s="204">
        <f t="shared" si="26"/>
        <v>3</v>
      </c>
    </row>
    <row r="147" spans="1:29" s="205" customFormat="1" ht="15.75" x14ac:dyDescent="0.2">
      <c r="A147" s="162">
        <f t="shared" si="31"/>
        <v>8</v>
      </c>
      <c r="B147" s="163" t="s">
        <v>20</v>
      </c>
      <c r="C147" s="175">
        <f>C146</f>
        <v>44163</v>
      </c>
      <c r="D147" s="195">
        <v>0.42708333333333331</v>
      </c>
      <c r="E147" s="196" t="str">
        <f t="shared" si="19"/>
        <v>-</v>
      </c>
      <c r="F147" s="197">
        <f t="shared" si="20"/>
        <v>0.55208333333333326</v>
      </c>
      <c r="G147" s="197">
        <v>3.125E-2</v>
      </c>
      <c r="H147" s="197">
        <f t="shared" si="21"/>
        <v>0.125</v>
      </c>
      <c r="I147" s="198">
        <v>4</v>
      </c>
      <c r="J147" s="199"/>
      <c r="K147" s="200" t="s">
        <v>134</v>
      </c>
      <c r="L147" s="207" t="s">
        <v>45</v>
      </c>
      <c r="M147" s="257" t="s">
        <v>150</v>
      </c>
      <c r="N147" s="257"/>
      <c r="O147" s="257"/>
      <c r="P147" s="195">
        <v>0.42708333333333331</v>
      </c>
      <c r="Q147" s="196" t="str">
        <f t="shared" si="22"/>
        <v>-</v>
      </c>
      <c r="R147" s="197">
        <f t="shared" si="23"/>
        <v>0.55208333333333326</v>
      </c>
      <c r="S147" s="197">
        <v>3.125E-2</v>
      </c>
      <c r="T147" s="197">
        <f t="shared" si="24"/>
        <v>0.125</v>
      </c>
      <c r="U147" s="198">
        <v>4</v>
      </c>
      <c r="V147" s="202"/>
      <c r="W147" s="211" t="s">
        <v>138</v>
      </c>
      <c r="X147" s="203" t="s">
        <v>44</v>
      </c>
      <c r="Y147" s="257" t="s">
        <v>146</v>
      </c>
      <c r="Z147" s="257"/>
      <c r="AA147" s="257"/>
      <c r="AB147" s="204" t="str">
        <f t="shared" si="25"/>
        <v>Dr W. SrokaDr J. Mikołajczyk</v>
      </c>
      <c r="AC147" s="204">
        <f t="shared" si="26"/>
        <v>8</v>
      </c>
    </row>
    <row r="148" spans="1:29" s="205" customFormat="1" ht="15.75" x14ac:dyDescent="0.2">
      <c r="A148" s="162">
        <f t="shared" si="31"/>
        <v>8</v>
      </c>
      <c r="B148" s="163" t="s">
        <v>20</v>
      </c>
      <c r="C148" s="175">
        <f>C147</f>
        <v>44163</v>
      </c>
      <c r="D148" s="195">
        <v>0.5625</v>
      </c>
      <c r="E148" s="196" t="str">
        <f t="shared" si="19"/>
        <v>-</v>
      </c>
      <c r="F148" s="197">
        <f t="shared" si="20"/>
        <v>0.6875</v>
      </c>
      <c r="G148" s="197">
        <v>3.125E-2</v>
      </c>
      <c r="H148" s="197">
        <f t="shared" si="21"/>
        <v>0.125</v>
      </c>
      <c r="I148" s="198">
        <v>4</v>
      </c>
      <c r="J148" s="199"/>
      <c r="K148" s="210" t="s">
        <v>135</v>
      </c>
      <c r="L148" s="207" t="s">
        <v>44</v>
      </c>
      <c r="M148" s="257" t="s">
        <v>146</v>
      </c>
      <c r="N148" s="257"/>
      <c r="O148" s="257"/>
      <c r="P148" s="195">
        <v>0.5625</v>
      </c>
      <c r="Q148" s="196" t="str">
        <f t="shared" si="22"/>
        <v>-</v>
      </c>
      <c r="R148" s="197">
        <f t="shared" si="23"/>
        <v>0.6875</v>
      </c>
      <c r="S148" s="197">
        <v>3.125E-2</v>
      </c>
      <c r="T148" s="197">
        <f t="shared" si="24"/>
        <v>0.125</v>
      </c>
      <c r="U148" s="198">
        <v>4</v>
      </c>
      <c r="V148" s="202"/>
      <c r="W148" s="211" t="s">
        <v>137</v>
      </c>
      <c r="X148" s="207" t="s">
        <v>45</v>
      </c>
      <c r="Y148" s="257" t="s">
        <v>151</v>
      </c>
      <c r="Z148" s="257"/>
      <c r="AA148" s="257"/>
      <c r="AB148" s="204" t="str">
        <f t="shared" si="25"/>
        <v>Dr J. MikołajczykDr W. Sroka</v>
      </c>
      <c r="AC148" s="204">
        <f t="shared" si="26"/>
        <v>8</v>
      </c>
    </row>
    <row r="149" spans="1:29" s="205" customFormat="1" ht="15.75" x14ac:dyDescent="0.2">
      <c r="A149" s="162">
        <f t="shared" si="31"/>
        <v>8</v>
      </c>
      <c r="B149" s="163" t="s">
        <v>49</v>
      </c>
      <c r="C149" s="175">
        <f>C148</f>
        <v>44163</v>
      </c>
      <c r="D149" s="195">
        <v>0.69791666666666663</v>
      </c>
      <c r="E149" s="196" t="str">
        <f t="shared" si="19"/>
        <v>-</v>
      </c>
      <c r="F149" s="197">
        <f t="shared" si="20"/>
        <v>0.79166666666666663</v>
      </c>
      <c r="G149" s="197">
        <v>3.125E-2</v>
      </c>
      <c r="H149" s="197">
        <f t="shared" si="21"/>
        <v>9.375E-2</v>
      </c>
      <c r="I149" s="198">
        <v>3</v>
      </c>
      <c r="J149" s="199"/>
      <c r="K149" s="200" t="s">
        <v>127</v>
      </c>
      <c r="L149" s="207" t="s">
        <v>45</v>
      </c>
      <c r="M149" s="257" t="s">
        <v>146</v>
      </c>
      <c r="N149" s="257"/>
      <c r="O149" s="257"/>
      <c r="P149" s="226"/>
      <c r="Q149" s="196" t="str">
        <f t="shared" si="22"/>
        <v/>
      </c>
      <c r="R149" s="197" t="str">
        <f t="shared" si="23"/>
        <v/>
      </c>
      <c r="S149" s="197">
        <v>3.125E-2</v>
      </c>
      <c r="T149" s="197">
        <f t="shared" si="24"/>
        <v>0</v>
      </c>
      <c r="U149" s="198"/>
      <c r="V149" s="202"/>
      <c r="W149" s="206"/>
      <c r="X149" s="206"/>
      <c r="Y149" s="257"/>
      <c r="Z149" s="257"/>
      <c r="AA149" s="257"/>
      <c r="AB149" s="204" t="str">
        <f t="shared" si="25"/>
        <v>Dr W. Sroka</v>
      </c>
      <c r="AC149" s="204">
        <f t="shared" si="26"/>
        <v>3</v>
      </c>
    </row>
    <row r="150" spans="1:29" s="205" customFormat="1" ht="15.75" x14ac:dyDescent="0.2">
      <c r="A150" s="162">
        <f t="shared" si="31"/>
        <v>8</v>
      </c>
      <c r="B150" s="163" t="s">
        <v>49</v>
      </c>
      <c r="C150" s="175">
        <f>C149</f>
        <v>44163</v>
      </c>
      <c r="D150" s="226"/>
      <c r="E150" s="196" t="str">
        <f t="shared" si="19"/>
        <v/>
      </c>
      <c r="F150" s="197" t="str">
        <f t="shared" si="20"/>
        <v/>
      </c>
      <c r="G150" s="197">
        <v>3.125E-2</v>
      </c>
      <c r="H150" s="197">
        <f t="shared" si="21"/>
        <v>0</v>
      </c>
      <c r="I150" s="198"/>
      <c r="J150" s="199"/>
      <c r="K150" s="180"/>
      <c r="L150" s="207"/>
      <c r="M150" s="257"/>
      <c r="N150" s="257"/>
      <c r="O150" s="257"/>
      <c r="P150" s="226"/>
      <c r="Q150" s="196" t="str">
        <f t="shared" si="22"/>
        <v/>
      </c>
      <c r="R150" s="197" t="str">
        <f t="shared" si="23"/>
        <v/>
      </c>
      <c r="S150" s="197">
        <v>3.125E-2</v>
      </c>
      <c r="T150" s="197">
        <f t="shared" si="24"/>
        <v>0</v>
      </c>
      <c r="U150" s="198"/>
      <c r="V150" s="202"/>
      <c r="W150" s="206"/>
      <c r="X150" s="206"/>
      <c r="Y150" s="257"/>
      <c r="Z150" s="257"/>
      <c r="AA150" s="257"/>
      <c r="AB150" s="204" t="str">
        <f t="shared" si="25"/>
        <v/>
      </c>
      <c r="AC150" s="204">
        <f t="shared" si="26"/>
        <v>0</v>
      </c>
    </row>
    <row r="151" spans="1:29" s="205" customFormat="1" ht="15.75" x14ac:dyDescent="0.2">
      <c r="A151" s="162">
        <f t="shared" si="31"/>
        <v>8</v>
      </c>
      <c r="B151" s="163" t="s">
        <v>21</v>
      </c>
      <c r="C151" s="175">
        <f>C150+1</f>
        <v>44164</v>
      </c>
      <c r="D151" s="194">
        <v>0.33333333333333331</v>
      </c>
      <c r="E151" s="196" t="str">
        <f t="shared" si="19"/>
        <v>-</v>
      </c>
      <c r="F151" s="197">
        <f t="shared" si="20"/>
        <v>0.42708333333333331</v>
      </c>
      <c r="G151" s="197">
        <v>3.125E-2</v>
      </c>
      <c r="H151" s="197">
        <f t="shared" si="21"/>
        <v>9.375E-2</v>
      </c>
      <c r="I151" s="198">
        <v>3</v>
      </c>
      <c r="J151" s="199"/>
      <c r="K151" s="210" t="s">
        <v>105</v>
      </c>
      <c r="L151" s="201" t="s">
        <v>120</v>
      </c>
      <c r="M151" s="262" t="s">
        <v>146</v>
      </c>
      <c r="N151" s="263"/>
      <c r="O151" s="264"/>
      <c r="P151" s="195"/>
      <c r="Q151" s="196" t="str">
        <f t="shared" si="22"/>
        <v/>
      </c>
      <c r="R151" s="197" t="str">
        <f t="shared" si="23"/>
        <v/>
      </c>
      <c r="S151" s="197">
        <v>3.125E-2</v>
      </c>
      <c r="T151" s="197">
        <f t="shared" si="24"/>
        <v>0</v>
      </c>
      <c r="U151" s="198"/>
      <c r="V151" s="202"/>
      <c r="W151" s="203"/>
      <c r="X151" s="203"/>
      <c r="Y151" s="257"/>
      <c r="Z151" s="257"/>
      <c r="AA151" s="257"/>
      <c r="AB151" s="204" t="str">
        <f t="shared" si="25"/>
        <v>dr inż. K Barwacz</v>
      </c>
      <c r="AC151" s="204">
        <f t="shared" si="26"/>
        <v>3</v>
      </c>
    </row>
    <row r="152" spans="1:29" s="205" customFormat="1" ht="15.75" x14ac:dyDescent="0.2">
      <c r="A152" s="162">
        <f t="shared" si="31"/>
        <v>8</v>
      </c>
      <c r="B152" s="163" t="s">
        <v>21</v>
      </c>
      <c r="C152" s="175">
        <f>C151</f>
        <v>44164</v>
      </c>
      <c r="D152" s="194">
        <v>0.4375</v>
      </c>
      <c r="E152" s="196" t="str">
        <f t="shared" si="19"/>
        <v>-</v>
      </c>
      <c r="F152" s="197">
        <f t="shared" si="20"/>
        <v>0.53125</v>
      </c>
      <c r="G152" s="197">
        <v>3.125E-2</v>
      </c>
      <c r="H152" s="197">
        <f t="shared" si="21"/>
        <v>9.375E-2</v>
      </c>
      <c r="I152" s="198">
        <v>3</v>
      </c>
      <c r="J152" s="199"/>
      <c r="K152" s="210" t="s">
        <v>106</v>
      </c>
      <c r="L152" s="201" t="s">
        <v>120</v>
      </c>
      <c r="M152" s="262" t="s">
        <v>146</v>
      </c>
      <c r="N152" s="263"/>
      <c r="O152" s="264"/>
      <c r="P152" s="195"/>
      <c r="Q152" s="196" t="str">
        <f t="shared" si="22"/>
        <v/>
      </c>
      <c r="R152" s="197" t="str">
        <f t="shared" si="23"/>
        <v/>
      </c>
      <c r="S152" s="197">
        <v>3.125E-2</v>
      </c>
      <c r="T152" s="197">
        <f t="shared" si="24"/>
        <v>0</v>
      </c>
      <c r="U152" s="198"/>
      <c r="V152" s="202"/>
      <c r="W152" s="203"/>
      <c r="X152" s="203"/>
      <c r="Y152" s="257"/>
      <c r="Z152" s="257"/>
      <c r="AA152" s="257"/>
      <c r="AB152" s="204" t="str">
        <f t="shared" si="25"/>
        <v>dr inż. K Barwacz</v>
      </c>
      <c r="AC152" s="204">
        <f t="shared" si="26"/>
        <v>3</v>
      </c>
    </row>
    <row r="153" spans="1:29" s="205" customFormat="1" ht="15.75" x14ac:dyDescent="0.2">
      <c r="A153" s="162">
        <f t="shared" si="31"/>
        <v>8</v>
      </c>
      <c r="B153" s="163" t="s">
        <v>21</v>
      </c>
      <c r="C153" s="175">
        <f>C152</f>
        <v>44164</v>
      </c>
      <c r="D153" s="195"/>
      <c r="E153" s="196"/>
      <c r="F153" s="197" t="str">
        <f t="shared" si="20"/>
        <v/>
      </c>
      <c r="G153" s="197">
        <v>3.125E-2</v>
      </c>
      <c r="H153" s="197">
        <f t="shared" si="21"/>
        <v>0</v>
      </c>
      <c r="I153" s="198"/>
      <c r="J153" s="199"/>
      <c r="K153" s="212"/>
      <c r="L153" s="207"/>
      <c r="M153" s="262"/>
      <c r="N153" s="263"/>
      <c r="O153" s="264"/>
      <c r="P153" s="195"/>
      <c r="Q153" s="196" t="str">
        <f t="shared" si="22"/>
        <v/>
      </c>
      <c r="R153" s="197" t="str">
        <f t="shared" si="23"/>
        <v/>
      </c>
      <c r="S153" s="197">
        <v>3.125E-2</v>
      </c>
      <c r="T153" s="197">
        <f t="shared" si="24"/>
        <v>0</v>
      </c>
      <c r="U153" s="198"/>
      <c r="V153" s="202"/>
      <c r="W153" s="203"/>
      <c r="X153" s="203"/>
      <c r="Y153" s="257"/>
      <c r="Z153" s="257"/>
      <c r="AA153" s="257"/>
      <c r="AB153" s="204" t="str">
        <f t="shared" si="25"/>
        <v/>
      </c>
      <c r="AC153" s="204">
        <f t="shared" si="26"/>
        <v>0</v>
      </c>
    </row>
    <row r="154" spans="1:29" s="205" customFormat="1" ht="15.75" x14ac:dyDescent="0.2">
      <c r="A154" s="162">
        <f t="shared" si="31"/>
        <v>8</v>
      </c>
      <c r="B154" s="163" t="s">
        <v>21</v>
      </c>
      <c r="C154" s="175">
        <f>C153</f>
        <v>44164</v>
      </c>
      <c r="D154" s="226"/>
      <c r="E154" s="196" t="str">
        <f t="shared" si="19"/>
        <v/>
      </c>
      <c r="F154" s="197" t="str">
        <f t="shared" si="20"/>
        <v/>
      </c>
      <c r="G154" s="197">
        <v>3.125E-2</v>
      </c>
      <c r="H154" s="197">
        <f t="shared" si="21"/>
        <v>0</v>
      </c>
      <c r="I154" s="198"/>
      <c r="J154" s="199"/>
      <c r="K154" s="180"/>
      <c r="L154" s="207"/>
      <c r="M154" s="257"/>
      <c r="N154" s="257"/>
      <c r="O154" s="257"/>
      <c r="P154" s="226"/>
      <c r="Q154" s="196" t="str">
        <f t="shared" si="22"/>
        <v/>
      </c>
      <c r="R154" s="197" t="str">
        <f t="shared" si="23"/>
        <v/>
      </c>
      <c r="S154" s="197">
        <v>3.125E-2</v>
      </c>
      <c r="T154" s="197">
        <f t="shared" si="24"/>
        <v>0</v>
      </c>
      <c r="U154" s="198"/>
      <c r="V154" s="202"/>
      <c r="W154" s="206"/>
      <c r="X154" s="206"/>
      <c r="Y154" s="257"/>
      <c r="Z154" s="257"/>
      <c r="AA154" s="257"/>
      <c r="AB154" s="204" t="str">
        <f t="shared" si="25"/>
        <v/>
      </c>
      <c r="AC154" s="204">
        <f t="shared" si="26"/>
        <v>0</v>
      </c>
    </row>
    <row r="155" spans="1:29" s="205" customFormat="1" ht="15.75" x14ac:dyDescent="0.2">
      <c r="A155" s="162">
        <f t="shared" si="31"/>
        <v>8</v>
      </c>
      <c r="B155" s="163" t="s">
        <v>50</v>
      </c>
      <c r="C155" s="175">
        <f>C154</f>
        <v>44164</v>
      </c>
      <c r="D155" s="195"/>
      <c r="E155" s="196" t="str">
        <f t="shared" si="19"/>
        <v/>
      </c>
      <c r="F155" s="197" t="str">
        <f t="shared" si="20"/>
        <v/>
      </c>
      <c r="G155" s="197">
        <v>3.125E-2</v>
      </c>
      <c r="H155" s="197">
        <f t="shared" si="21"/>
        <v>0</v>
      </c>
      <c r="I155" s="198"/>
      <c r="J155" s="199"/>
      <c r="K155" s="180"/>
      <c r="L155" s="207"/>
      <c r="M155" s="257"/>
      <c r="N155" s="257"/>
      <c r="O155" s="257"/>
      <c r="P155" s="226"/>
      <c r="Q155" s="196" t="str">
        <f t="shared" si="22"/>
        <v/>
      </c>
      <c r="R155" s="197" t="str">
        <f t="shared" si="23"/>
        <v/>
      </c>
      <c r="S155" s="197">
        <v>3.125E-2</v>
      </c>
      <c r="T155" s="197">
        <f t="shared" si="24"/>
        <v>0</v>
      </c>
      <c r="U155" s="198"/>
      <c r="V155" s="202"/>
      <c r="W155" s="206"/>
      <c r="X155" s="206"/>
      <c r="Y155" s="257"/>
      <c r="Z155" s="257"/>
      <c r="AA155" s="257"/>
      <c r="AB155" s="204" t="str">
        <f t="shared" si="25"/>
        <v/>
      </c>
      <c r="AC155" s="204">
        <f t="shared" si="26"/>
        <v>0</v>
      </c>
    </row>
    <row r="156" spans="1:29" s="205" customFormat="1" ht="15.75" x14ac:dyDescent="0.2">
      <c r="A156" s="162">
        <v>9</v>
      </c>
      <c r="B156" s="163" t="s">
        <v>19</v>
      </c>
      <c r="C156" s="164">
        <f>C141+7</f>
        <v>44169</v>
      </c>
      <c r="D156" s="195"/>
      <c r="E156" s="196" t="str">
        <f t="shared" si="19"/>
        <v/>
      </c>
      <c r="F156" s="197" t="str">
        <f t="shared" si="20"/>
        <v/>
      </c>
      <c r="G156" s="197">
        <v>3.125E-2</v>
      </c>
      <c r="H156" s="197">
        <f t="shared" si="21"/>
        <v>0</v>
      </c>
      <c r="I156" s="198"/>
      <c r="J156" s="199"/>
      <c r="K156" s="200"/>
      <c r="L156" s="207"/>
      <c r="M156" s="262"/>
      <c r="N156" s="263"/>
      <c r="O156" s="264"/>
      <c r="P156" s="195"/>
      <c r="Q156" s="196" t="str">
        <f t="shared" si="22"/>
        <v/>
      </c>
      <c r="R156" s="197" t="str">
        <f t="shared" si="23"/>
        <v/>
      </c>
      <c r="S156" s="197">
        <v>3.125E-2</v>
      </c>
      <c r="T156" s="197">
        <f>S156*U156</f>
        <v>0</v>
      </c>
      <c r="U156" s="228"/>
      <c r="V156" s="202"/>
      <c r="W156" s="203"/>
      <c r="X156" s="203"/>
      <c r="Y156" s="257"/>
      <c r="Z156" s="257"/>
      <c r="AA156" s="257"/>
      <c r="AB156" s="204" t="str">
        <f t="shared" si="25"/>
        <v/>
      </c>
      <c r="AC156" s="204">
        <f t="shared" si="26"/>
        <v>0</v>
      </c>
    </row>
    <row r="157" spans="1:29" s="205" customFormat="1" ht="15.75" x14ac:dyDescent="0.2">
      <c r="A157" s="162">
        <f t="shared" ref="A157:A170" si="32">A156</f>
        <v>9</v>
      </c>
      <c r="B157" s="163" t="s">
        <v>19</v>
      </c>
      <c r="C157" s="175">
        <f>C156</f>
        <v>44169</v>
      </c>
      <c r="D157" s="195"/>
      <c r="E157" s="196" t="str">
        <f t="shared" si="19"/>
        <v/>
      </c>
      <c r="F157" s="197" t="str">
        <f t="shared" si="20"/>
        <v/>
      </c>
      <c r="G157" s="197">
        <v>3.125E-2</v>
      </c>
      <c r="H157" s="197">
        <f t="shared" si="21"/>
        <v>0</v>
      </c>
      <c r="I157" s="198"/>
      <c r="J157" s="199"/>
      <c r="K157" s="200"/>
      <c r="L157" s="207"/>
      <c r="M157" s="262"/>
      <c r="N157" s="263"/>
      <c r="O157" s="264"/>
      <c r="P157" s="195"/>
      <c r="Q157" s="196" t="str">
        <f t="shared" si="22"/>
        <v/>
      </c>
      <c r="R157" s="197" t="str">
        <f t="shared" si="23"/>
        <v/>
      </c>
      <c r="S157" s="197">
        <v>3.125E-2</v>
      </c>
      <c r="T157" s="197">
        <f>S157*U157</f>
        <v>0</v>
      </c>
      <c r="U157" s="198"/>
      <c r="V157" s="202"/>
      <c r="W157" s="203"/>
      <c r="X157" s="203"/>
      <c r="Y157" s="257"/>
      <c r="Z157" s="257"/>
      <c r="AA157" s="257"/>
      <c r="AB157" s="204" t="str">
        <f t="shared" si="25"/>
        <v/>
      </c>
      <c r="AC157" s="204">
        <f t="shared" si="26"/>
        <v>0</v>
      </c>
    </row>
    <row r="158" spans="1:29" s="205" customFormat="1" ht="15.75" x14ac:dyDescent="0.2">
      <c r="A158" s="162">
        <f t="shared" si="32"/>
        <v>9</v>
      </c>
      <c r="B158" s="163" t="s">
        <v>19</v>
      </c>
      <c r="C158" s="175">
        <f>C157</f>
        <v>44169</v>
      </c>
      <c r="D158" s="226"/>
      <c r="E158" s="196" t="str">
        <f t="shared" si="19"/>
        <v/>
      </c>
      <c r="F158" s="197" t="str">
        <f t="shared" si="20"/>
        <v/>
      </c>
      <c r="G158" s="197">
        <v>3.125E-2</v>
      </c>
      <c r="H158" s="197">
        <f t="shared" si="21"/>
        <v>0</v>
      </c>
      <c r="I158" s="198"/>
      <c r="J158" s="199"/>
      <c r="K158" s="200"/>
      <c r="L158" s="207"/>
      <c r="M158" s="257"/>
      <c r="N158" s="257"/>
      <c r="O158" s="257"/>
      <c r="P158" s="226"/>
      <c r="Q158" s="196" t="str">
        <f t="shared" si="22"/>
        <v/>
      </c>
      <c r="R158" s="197" t="str">
        <f t="shared" si="23"/>
        <v/>
      </c>
      <c r="S158" s="197">
        <v>3.125E-2</v>
      </c>
      <c r="T158" s="197">
        <f t="shared" si="24"/>
        <v>0</v>
      </c>
      <c r="U158" s="198"/>
      <c r="V158" s="202"/>
      <c r="W158" s="206"/>
      <c r="X158" s="206"/>
      <c r="Y158" s="257"/>
      <c r="Z158" s="257"/>
      <c r="AA158" s="257"/>
      <c r="AB158" s="204" t="str">
        <f t="shared" si="25"/>
        <v/>
      </c>
      <c r="AC158" s="204">
        <f t="shared" si="26"/>
        <v>0</v>
      </c>
    </row>
    <row r="159" spans="1:29" s="205" customFormat="1" ht="15.75" x14ac:dyDescent="0.2">
      <c r="A159" s="162">
        <f t="shared" si="32"/>
        <v>9</v>
      </c>
      <c r="B159" s="163" t="s">
        <v>19</v>
      </c>
      <c r="C159" s="175">
        <f>C158</f>
        <v>44169</v>
      </c>
      <c r="D159" s="226"/>
      <c r="E159" s="196" t="str">
        <f t="shared" si="19"/>
        <v/>
      </c>
      <c r="F159" s="197" t="str">
        <f t="shared" si="20"/>
        <v/>
      </c>
      <c r="G159" s="197">
        <v>3.125E-2</v>
      </c>
      <c r="H159" s="197">
        <f t="shared" si="21"/>
        <v>0</v>
      </c>
      <c r="I159" s="198"/>
      <c r="J159" s="199"/>
      <c r="K159" s="200"/>
      <c r="L159" s="207"/>
      <c r="M159" s="257"/>
      <c r="N159" s="257"/>
      <c r="O159" s="257"/>
      <c r="P159" s="195"/>
      <c r="Q159" s="196" t="str">
        <f t="shared" si="22"/>
        <v/>
      </c>
      <c r="R159" s="197" t="str">
        <f t="shared" si="23"/>
        <v/>
      </c>
      <c r="S159" s="197">
        <v>3.125E-2</v>
      </c>
      <c r="T159" s="197">
        <f>S159*U159</f>
        <v>0</v>
      </c>
      <c r="U159" s="198"/>
      <c r="V159" s="202"/>
      <c r="W159" s="203"/>
      <c r="X159" s="203"/>
      <c r="Y159" s="257"/>
      <c r="Z159" s="257"/>
      <c r="AA159" s="257"/>
      <c r="AB159" s="204" t="str">
        <f t="shared" si="25"/>
        <v/>
      </c>
      <c r="AC159" s="204">
        <f t="shared" si="26"/>
        <v>0</v>
      </c>
    </row>
    <row r="160" spans="1:29" s="205" customFormat="1" ht="15.75" x14ac:dyDescent="0.2">
      <c r="A160" s="162">
        <f t="shared" si="32"/>
        <v>9</v>
      </c>
      <c r="B160" s="163" t="s">
        <v>19</v>
      </c>
      <c r="C160" s="175">
        <f>C159</f>
        <v>44169</v>
      </c>
      <c r="D160" s="226"/>
      <c r="E160" s="196" t="str">
        <f t="shared" si="19"/>
        <v/>
      </c>
      <c r="F160" s="197" t="str">
        <f t="shared" si="20"/>
        <v/>
      </c>
      <c r="G160" s="197">
        <v>3.125E-2</v>
      </c>
      <c r="H160" s="197">
        <f t="shared" si="21"/>
        <v>0</v>
      </c>
      <c r="I160" s="198"/>
      <c r="J160" s="199"/>
      <c r="K160" s="180"/>
      <c r="L160" s="220"/>
      <c r="M160" s="257"/>
      <c r="N160" s="257"/>
      <c r="O160" s="257"/>
      <c r="P160" s="195"/>
      <c r="Q160" s="196" t="str">
        <f t="shared" si="22"/>
        <v/>
      </c>
      <c r="R160" s="197" t="str">
        <f t="shared" si="23"/>
        <v/>
      </c>
      <c r="S160" s="197">
        <v>3.125E-2</v>
      </c>
      <c r="T160" s="197">
        <f t="shared" si="24"/>
        <v>0</v>
      </c>
      <c r="U160" s="198"/>
      <c r="V160" s="202"/>
      <c r="W160" s="203"/>
      <c r="X160" s="206"/>
      <c r="Y160" s="257"/>
      <c r="Z160" s="257"/>
      <c r="AA160" s="257"/>
      <c r="AB160" s="204" t="str">
        <f t="shared" si="25"/>
        <v/>
      </c>
      <c r="AC160" s="204">
        <f t="shared" si="26"/>
        <v>0</v>
      </c>
    </row>
    <row r="161" spans="1:29" s="205" customFormat="1" ht="15.75" x14ac:dyDescent="0.2">
      <c r="A161" s="162">
        <f t="shared" si="32"/>
        <v>9</v>
      </c>
      <c r="B161" s="163" t="s">
        <v>20</v>
      </c>
      <c r="C161" s="175">
        <f>C160+1</f>
        <v>44170</v>
      </c>
      <c r="D161" s="194">
        <v>0.3125</v>
      </c>
      <c r="E161" s="196" t="str">
        <f>IF(I161&lt;&gt;0,"-","")</f>
        <v>-</v>
      </c>
      <c r="F161" s="197">
        <f>IF(I161&lt;&gt;0,D161+H161,"")</f>
        <v>0.40625</v>
      </c>
      <c r="G161" s="197">
        <v>3.125E-2</v>
      </c>
      <c r="H161" s="197">
        <f>G161*I161</f>
        <v>9.375E-2</v>
      </c>
      <c r="I161" s="198">
        <v>3</v>
      </c>
      <c r="J161" s="199"/>
      <c r="K161" s="200" t="s">
        <v>42</v>
      </c>
      <c r="L161" s="208" t="s">
        <v>64</v>
      </c>
      <c r="M161" s="257"/>
      <c r="N161" s="257"/>
      <c r="O161" s="257"/>
      <c r="P161" s="195"/>
      <c r="Q161" s="196" t="str">
        <f t="shared" si="22"/>
        <v/>
      </c>
      <c r="R161" s="197" t="str">
        <f t="shared" si="23"/>
        <v/>
      </c>
      <c r="S161" s="197">
        <v>3.125E-2</v>
      </c>
      <c r="T161" s="197">
        <f t="shared" si="24"/>
        <v>0</v>
      </c>
      <c r="U161" s="198"/>
      <c r="V161" s="202"/>
      <c r="W161" s="203"/>
      <c r="X161" s="206"/>
      <c r="Y161" s="257"/>
      <c r="Z161" s="257"/>
      <c r="AA161" s="257"/>
      <c r="AB161" s="204" t="str">
        <f t="shared" si="25"/>
        <v>Lektor</v>
      </c>
      <c r="AC161" s="204">
        <f t="shared" si="26"/>
        <v>3</v>
      </c>
    </row>
    <row r="162" spans="1:29" s="205" customFormat="1" ht="25.5" x14ac:dyDescent="0.2">
      <c r="A162" s="162">
        <f t="shared" si="32"/>
        <v>9</v>
      </c>
      <c r="B162" s="163" t="s">
        <v>20</v>
      </c>
      <c r="C162" s="175">
        <f>C161</f>
        <v>44170</v>
      </c>
      <c r="D162" s="194">
        <v>0.41666666666666669</v>
      </c>
      <c r="E162" s="196" t="str">
        <f>IF(I162&lt;&gt;0,"-","")</f>
        <v>-</v>
      </c>
      <c r="F162" s="213">
        <f>IF(I162&lt;&gt;0,D162+H162,"")</f>
        <v>0.54166666666666674</v>
      </c>
      <c r="G162" s="213">
        <v>3.125E-2</v>
      </c>
      <c r="H162" s="213">
        <f>G162*I162</f>
        <v>0.125</v>
      </c>
      <c r="I162" s="214">
        <v>4</v>
      </c>
      <c r="J162" s="215"/>
      <c r="K162" s="209" t="s">
        <v>104</v>
      </c>
      <c r="L162" s="201" t="s">
        <v>43</v>
      </c>
      <c r="M162" s="257" t="s">
        <v>144</v>
      </c>
      <c r="N162" s="257"/>
      <c r="O162" s="257"/>
      <c r="P162" s="226"/>
      <c r="Q162" s="196" t="str">
        <f t="shared" si="22"/>
        <v/>
      </c>
      <c r="R162" s="197" t="str">
        <f t="shared" si="23"/>
        <v/>
      </c>
      <c r="S162" s="197">
        <v>3.125E-2</v>
      </c>
      <c r="T162" s="197">
        <f t="shared" si="24"/>
        <v>0</v>
      </c>
      <c r="U162" s="198"/>
      <c r="V162" s="202"/>
      <c r="W162" s="206"/>
      <c r="X162" s="206"/>
      <c r="Y162" s="257"/>
      <c r="Z162" s="257"/>
      <c r="AA162" s="257"/>
      <c r="AB162" s="204" t="str">
        <f t="shared" si="25"/>
        <v>Dr M. Gajda-Kantorowska</v>
      </c>
      <c r="AC162" s="204">
        <f t="shared" si="26"/>
        <v>4</v>
      </c>
    </row>
    <row r="163" spans="1:29" s="205" customFormat="1" ht="25.5" x14ac:dyDescent="0.2">
      <c r="A163" s="162">
        <f t="shared" si="32"/>
        <v>9</v>
      </c>
      <c r="B163" s="163" t="s">
        <v>20</v>
      </c>
      <c r="C163" s="175">
        <f>C162</f>
        <v>44170</v>
      </c>
      <c r="D163" s="194">
        <v>0.55208333333333337</v>
      </c>
      <c r="E163" s="216" t="str">
        <f>IF(I163&lt;&gt;0,"-","")</f>
        <v>-</v>
      </c>
      <c r="F163" s="217">
        <f>IF(I163&lt;&gt;0,D163+H163,"")</f>
        <v>0.64583333333333337</v>
      </c>
      <c r="G163" s="217">
        <v>3.125E-2</v>
      </c>
      <c r="H163" s="217">
        <f>G163*I163</f>
        <v>9.375E-2</v>
      </c>
      <c r="I163" s="218">
        <v>3</v>
      </c>
      <c r="J163" s="219"/>
      <c r="K163" s="209" t="s">
        <v>103</v>
      </c>
      <c r="L163" s="201" t="s">
        <v>43</v>
      </c>
      <c r="M163" s="257" t="s">
        <v>144</v>
      </c>
      <c r="N163" s="257"/>
      <c r="O163" s="257"/>
      <c r="P163" s="226"/>
      <c r="Q163" s="196" t="str">
        <f t="shared" si="22"/>
        <v/>
      </c>
      <c r="R163" s="197" t="str">
        <f t="shared" si="23"/>
        <v/>
      </c>
      <c r="S163" s="197">
        <v>3.125E-2</v>
      </c>
      <c r="T163" s="197">
        <f t="shared" si="24"/>
        <v>0</v>
      </c>
      <c r="U163" s="198"/>
      <c r="V163" s="202"/>
      <c r="W163" s="206"/>
      <c r="X163" s="206"/>
      <c r="Y163" s="257"/>
      <c r="Z163" s="257"/>
      <c r="AA163" s="257"/>
      <c r="AB163" s="204" t="str">
        <f t="shared" si="25"/>
        <v>Dr M. Gajda-Kantorowska</v>
      </c>
      <c r="AC163" s="204">
        <f t="shared" si="26"/>
        <v>3</v>
      </c>
    </row>
    <row r="164" spans="1:29" s="205" customFormat="1" ht="15.75" x14ac:dyDescent="0.2">
      <c r="A164" s="162">
        <f t="shared" si="32"/>
        <v>9</v>
      </c>
      <c r="B164" s="163" t="s">
        <v>49</v>
      </c>
      <c r="C164" s="175">
        <f>C163</f>
        <v>44170</v>
      </c>
      <c r="D164" s="195"/>
      <c r="E164" s="196" t="str">
        <f t="shared" si="19"/>
        <v/>
      </c>
      <c r="F164" s="197" t="str">
        <f t="shared" si="20"/>
        <v/>
      </c>
      <c r="G164" s="197">
        <v>3.125E-2</v>
      </c>
      <c r="H164" s="197">
        <f t="shared" si="21"/>
        <v>0</v>
      </c>
      <c r="I164" s="198"/>
      <c r="J164" s="199"/>
      <c r="K164" s="180"/>
      <c r="L164" s="207"/>
      <c r="M164" s="257"/>
      <c r="N164" s="257"/>
      <c r="O164" s="257"/>
      <c r="P164" s="226"/>
      <c r="Q164" s="196" t="str">
        <f t="shared" si="22"/>
        <v/>
      </c>
      <c r="R164" s="197" t="str">
        <f t="shared" si="23"/>
        <v/>
      </c>
      <c r="S164" s="197">
        <v>3.125E-2</v>
      </c>
      <c r="T164" s="197">
        <f t="shared" si="24"/>
        <v>0</v>
      </c>
      <c r="U164" s="198"/>
      <c r="V164" s="202"/>
      <c r="W164" s="206"/>
      <c r="X164" s="206"/>
      <c r="Y164" s="257"/>
      <c r="Z164" s="257"/>
      <c r="AA164" s="257"/>
      <c r="AB164" s="204" t="str">
        <f t="shared" si="25"/>
        <v/>
      </c>
      <c r="AC164" s="204">
        <f t="shared" si="26"/>
        <v>0</v>
      </c>
    </row>
    <row r="165" spans="1:29" s="205" customFormat="1" ht="15.75" x14ac:dyDescent="0.2">
      <c r="A165" s="162">
        <f t="shared" si="32"/>
        <v>9</v>
      </c>
      <c r="B165" s="163" t="s">
        <v>49</v>
      </c>
      <c r="C165" s="175">
        <f>C164</f>
        <v>44170</v>
      </c>
      <c r="D165" s="226"/>
      <c r="E165" s="196" t="str">
        <f>IF(I165&lt;&gt;0,"-","")</f>
        <v/>
      </c>
      <c r="F165" s="197" t="str">
        <f>IF(I165&lt;&gt;0,D165+H165,"")</f>
        <v/>
      </c>
      <c r="G165" s="197">
        <v>3.125E-2</v>
      </c>
      <c r="H165" s="197">
        <f>G165*I165</f>
        <v>0</v>
      </c>
      <c r="I165" s="198"/>
      <c r="J165" s="199"/>
      <c r="K165" s="180"/>
      <c r="L165" s="220"/>
      <c r="M165" s="257"/>
      <c r="N165" s="257"/>
      <c r="O165" s="257"/>
      <c r="P165" s="226"/>
      <c r="Q165" s="196" t="str">
        <f t="shared" si="22"/>
        <v/>
      </c>
      <c r="R165" s="197" t="str">
        <f t="shared" si="23"/>
        <v/>
      </c>
      <c r="S165" s="197">
        <v>3.125E-2</v>
      </c>
      <c r="T165" s="197">
        <f t="shared" si="24"/>
        <v>0</v>
      </c>
      <c r="U165" s="198"/>
      <c r="V165" s="202"/>
      <c r="W165" s="206"/>
      <c r="X165" s="206"/>
      <c r="Y165" s="257"/>
      <c r="Z165" s="257"/>
      <c r="AA165" s="257"/>
      <c r="AB165" s="204" t="str">
        <f t="shared" si="25"/>
        <v/>
      </c>
      <c r="AC165" s="204">
        <f>I165+U165</f>
        <v>0</v>
      </c>
    </row>
    <row r="166" spans="1:29" s="205" customFormat="1" ht="15.75" x14ac:dyDescent="0.2">
      <c r="A166" s="162">
        <f t="shared" si="32"/>
        <v>9</v>
      </c>
      <c r="B166" s="163" t="s">
        <v>21</v>
      </c>
      <c r="C166" s="175">
        <f>C165+1</f>
        <v>44171</v>
      </c>
      <c r="D166" s="195"/>
      <c r="E166" s="196" t="str">
        <f>IF(I166&lt;&gt;0,"-","")</f>
        <v/>
      </c>
      <c r="F166" s="197" t="str">
        <f>IF(I166&lt;&gt;0,D166+H166,"")</f>
        <v/>
      </c>
      <c r="G166" s="197">
        <v>3.125E-2</v>
      </c>
      <c r="H166" s="197">
        <f>G166*I166</f>
        <v>0</v>
      </c>
      <c r="I166" s="198"/>
      <c r="J166" s="199"/>
      <c r="K166" s="200"/>
      <c r="L166" s="207"/>
      <c r="M166" s="262"/>
      <c r="N166" s="263"/>
      <c r="O166" s="264"/>
      <c r="P166" s="195"/>
      <c r="Q166" s="196" t="str">
        <f t="shared" si="22"/>
        <v/>
      </c>
      <c r="R166" s="197" t="str">
        <f t="shared" si="23"/>
        <v/>
      </c>
      <c r="S166" s="197">
        <v>3.125E-2</v>
      </c>
      <c r="T166" s="197">
        <f t="shared" si="24"/>
        <v>0</v>
      </c>
      <c r="U166" s="198"/>
      <c r="V166" s="202"/>
      <c r="W166" s="203"/>
      <c r="X166" s="203"/>
      <c r="Y166" s="257"/>
      <c r="Z166" s="257"/>
      <c r="AA166" s="257"/>
      <c r="AB166" s="204" t="str">
        <f t="shared" si="25"/>
        <v/>
      </c>
      <c r="AC166" s="204">
        <f>I166+U166</f>
        <v>0</v>
      </c>
    </row>
    <row r="167" spans="1:29" s="205" customFormat="1" ht="15.75" x14ac:dyDescent="0.2">
      <c r="A167" s="162">
        <f t="shared" si="32"/>
        <v>9</v>
      </c>
      <c r="B167" s="163" t="s">
        <v>21</v>
      </c>
      <c r="C167" s="175">
        <f>C166</f>
        <v>44171</v>
      </c>
      <c r="D167" s="195"/>
      <c r="E167" s="196" t="str">
        <f t="shared" si="19"/>
        <v/>
      </c>
      <c r="F167" s="197" t="str">
        <f t="shared" si="20"/>
        <v/>
      </c>
      <c r="G167" s="197">
        <v>3.125E-2</v>
      </c>
      <c r="H167" s="197">
        <f t="shared" si="21"/>
        <v>0</v>
      </c>
      <c r="I167" s="198"/>
      <c r="J167" s="199"/>
      <c r="K167" s="200"/>
      <c r="L167" s="207"/>
      <c r="M167" s="262"/>
      <c r="N167" s="263"/>
      <c r="O167" s="264"/>
      <c r="P167" s="195"/>
      <c r="Q167" s="196" t="str">
        <f t="shared" si="22"/>
        <v/>
      </c>
      <c r="R167" s="197" t="str">
        <f t="shared" si="23"/>
        <v/>
      </c>
      <c r="S167" s="197">
        <v>3.125E-2</v>
      </c>
      <c r="T167" s="197">
        <f t="shared" si="24"/>
        <v>0</v>
      </c>
      <c r="U167" s="198"/>
      <c r="V167" s="202"/>
      <c r="W167" s="203"/>
      <c r="X167" s="203"/>
      <c r="Y167" s="257"/>
      <c r="Z167" s="257"/>
      <c r="AA167" s="257"/>
      <c r="AB167" s="204" t="str">
        <f t="shared" si="25"/>
        <v/>
      </c>
      <c r="AC167" s="204">
        <f t="shared" si="26"/>
        <v>0</v>
      </c>
    </row>
    <row r="168" spans="1:29" s="205" customFormat="1" ht="15.75" x14ac:dyDescent="0.2">
      <c r="A168" s="162">
        <f t="shared" si="32"/>
        <v>9</v>
      </c>
      <c r="B168" s="163" t="s">
        <v>21</v>
      </c>
      <c r="C168" s="175">
        <f>C167</f>
        <v>44171</v>
      </c>
      <c r="D168" s="195"/>
      <c r="E168" s="196" t="str">
        <f t="shared" si="19"/>
        <v/>
      </c>
      <c r="F168" s="197" t="str">
        <f t="shared" si="20"/>
        <v/>
      </c>
      <c r="G168" s="197">
        <v>3.125E-2</v>
      </c>
      <c r="H168" s="197">
        <f t="shared" si="21"/>
        <v>0</v>
      </c>
      <c r="I168" s="198"/>
      <c r="J168" s="199"/>
      <c r="K168" s="200"/>
      <c r="L168" s="207"/>
      <c r="M168" s="257"/>
      <c r="N168" s="257"/>
      <c r="O168" s="257"/>
      <c r="P168" s="195"/>
      <c r="Q168" s="196" t="str">
        <f t="shared" si="22"/>
        <v/>
      </c>
      <c r="R168" s="197" t="str">
        <f t="shared" si="23"/>
        <v/>
      </c>
      <c r="S168" s="197">
        <v>3.125E-2</v>
      </c>
      <c r="T168" s="197">
        <f t="shared" si="24"/>
        <v>0</v>
      </c>
      <c r="U168" s="198"/>
      <c r="V168" s="202"/>
      <c r="W168" s="203"/>
      <c r="X168" s="203"/>
      <c r="Y168" s="257"/>
      <c r="Z168" s="257"/>
      <c r="AA168" s="257"/>
      <c r="AB168" s="204" t="str">
        <f t="shared" si="25"/>
        <v/>
      </c>
      <c r="AC168" s="204">
        <f t="shared" si="26"/>
        <v>0</v>
      </c>
    </row>
    <row r="169" spans="1:29" s="205" customFormat="1" ht="15.75" x14ac:dyDescent="0.2">
      <c r="A169" s="162">
        <f t="shared" si="32"/>
        <v>9</v>
      </c>
      <c r="B169" s="163" t="s">
        <v>50</v>
      </c>
      <c r="C169" s="175">
        <f>C168</f>
        <v>44171</v>
      </c>
      <c r="D169" s="195"/>
      <c r="E169" s="196" t="str">
        <f t="shared" ref="E169:E237" si="33">IF(I169&lt;&gt;0,"-","")</f>
        <v/>
      </c>
      <c r="F169" s="197" t="str">
        <f t="shared" ref="F169:F237" si="34">IF(I169&lt;&gt;0,D169+H169,"")</f>
        <v/>
      </c>
      <c r="G169" s="197">
        <v>3.125E-2</v>
      </c>
      <c r="H169" s="197">
        <f t="shared" ref="H169:H237" si="35">G169*I169</f>
        <v>0</v>
      </c>
      <c r="I169" s="198"/>
      <c r="J169" s="199"/>
      <c r="K169" s="200"/>
      <c r="L169" s="207"/>
      <c r="M169" s="262"/>
      <c r="N169" s="263"/>
      <c r="O169" s="264"/>
      <c r="P169" s="226"/>
      <c r="Q169" s="196" t="str">
        <f t="shared" ref="Q169:Q237" si="36">IF(U169&lt;&gt;0,"-","")</f>
        <v/>
      </c>
      <c r="R169" s="197" t="str">
        <f t="shared" ref="R169:R237" si="37">IF(U169&lt;&gt;0,P169+T169,"")</f>
        <v/>
      </c>
      <c r="S169" s="197">
        <v>3.125E-2</v>
      </c>
      <c r="T169" s="197">
        <f t="shared" ref="T169:T237" si="38">S169*U169</f>
        <v>0</v>
      </c>
      <c r="U169" s="198"/>
      <c r="V169" s="202"/>
      <c r="W169" s="206"/>
      <c r="X169" s="206"/>
      <c r="Y169" s="257"/>
      <c r="Z169" s="257"/>
      <c r="AA169" s="257"/>
      <c r="AB169" s="204" t="str">
        <f t="shared" ref="AB169:AB237" si="39">L169&amp;X169</f>
        <v/>
      </c>
      <c r="AC169" s="204">
        <f t="shared" ref="AC169:AC237" si="40">I169+U169</f>
        <v>0</v>
      </c>
    </row>
    <row r="170" spans="1:29" s="205" customFormat="1" ht="15.75" x14ac:dyDescent="0.2">
      <c r="A170" s="162">
        <f t="shared" si="32"/>
        <v>9</v>
      </c>
      <c r="B170" s="163" t="s">
        <v>50</v>
      </c>
      <c r="C170" s="175">
        <f>C169</f>
        <v>44171</v>
      </c>
      <c r="D170" s="195"/>
      <c r="E170" s="196" t="str">
        <f t="shared" si="33"/>
        <v/>
      </c>
      <c r="F170" s="197" t="str">
        <f t="shared" si="34"/>
        <v/>
      </c>
      <c r="G170" s="197">
        <v>3.125E-2</v>
      </c>
      <c r="H170" s="197">
        <f t="shared" si="35"/>
        <v>0</v>
      </c>
      <c r="I170" s="198"/>
      <c r="J170" s="199"/>
      <c r="K170" s="200"/>
      <c r="L170" s="207"/>
      <c r="M170" s="262"/>
      <c r="N170" s="263"/>
      <c r="O170" s="264"/>
      <c r="P170" s="226"/>
      <c r="Q170" s="196" t="str">
        <f t="shared" si="36"/>
        <v/>
      </c>
      <c r="R170" s="197" t="str">
        <f t="shared" si="37"/>
        <v/>
      </c>
      <c r="S170" s="197">
        <v>3.125E-2</v>
      </c>
      <c r="T170" s="197">
        <f t="shared" si="38"/>
        <v>0</v>
      </c>
      <c r="U170" s="198"/>
      <c r="V170" s="202"/>
      <c r="W170" s="206"/>
      <c r="X170" s="206"/>
      <c r="Y170" s="257"/>
      <c r="Z170" s="257"/>
      <c r="AA170" s="257"/>
      <c r="AB170" s="204" t="str">
        <f t="shared" si="39"/>
        <v/>
      </c>
      <c r="AC170" s="204">
        <f t="shared" si="40"/>
        <v>0</v>
      </c>
    </row>
    <row r="171" spans="1:29" s="205" customFormat="1" ht="25.5" x14ac:dyDescent="0.2">
      <c r="A171" s="162">
        <v>10</v>
      </c>
      <c r="B171" s="163" t="s">
        <v>19</v>
      </c>
      <c r="C171" s="164">
        <f>C156+7</f>
        <v>44176</v>
      </c>
      <c r="D171" s="194">
        <v>0.6875</v>
      </c>
      <c r="E171" s="196" t="str">
        <f t="shared" si="33"/>
        <v>-</v>
      </c>
      <c r="F171" s="197">
        <f t="shared" si="34"/>
        <v>0.75</v>
      </c>
      <c r="G171" s="197">
        <v>3.125E-2</v>
      </c>
      <c r="H171" s="197">
        <f t="shared" si="35"/>
        <v>6.25E-2</v>
      </c>
      <c r="I171" s="198">
        <v>2</v>
      </c>
      <c r="J171" s="199"/>
      <c r="K171" s="200" t="s">
        <v>124</v>
      </c>
      <c r="L171" s="201" t="s">
        <v>46</v>
      </c>
      <c r="M171" s="262" t="s">
        <v>143</v>
      </c>
      <c r="N171" s="263"/>
      <c r="O171" s="264"/>
      <c r="P171" s="195"/>
      <c r="Q171" s="196" t="str">
        <f t="shared" si="36"/>
        <v/>
      </c>
      <c r="R171" s="197" t="str">
        <f t="shared" si="37"/>
        <v/>
      </c>
      <c r="S171" s="197">
        <v>3.125E-2</v>
      </c>
      <c r="T171" s="197">
        <f t="shared" si="38"/>
        <v>0</v>
      </c>
      <c r="U171" s="198"/>
      <c r="V171" s="202"/>
      <c r="W171" s="203"/>
      <c r="X171" s="203"/>
      <c r="Y171" s="257"/>
      <c r="Z171" s="257"/>
      <c r="AA171" s="257"/>
      <c r="AB171" s="204" t="str">
        <f t="shared" si="39"/>
        <v>Dr B. Puzio-Wacławik</v>
      </c>
      <c r="AC171" s="204">
        <f t="shared" si="40"/>
        <v>2</v>
      </c>
    </row>
    <row r="172" spans="1:29" s="205" customFormat="1" ht="25.5" x14ac:dyDescent="0.2">
      <c r="A172" s="162">
        <f t="shared" ref="A172:A185" si="41">A171</f>
        <v>10</v>
      </c>
      <c r="B172" s="163" t="s">
        <v>19</v>
      </c>
      <c r="C172" s="175">
        <f>C171</f>
        <v>44176</v>
      </c>
      <c r="D172" s="194">
        <v>0.76041666666666663</v>
      </c>
      <c r="E172" s="196" t="str">
        <f t="shared" si="33"/>
        <v>-</v>
      </c>
      <c r="F172" s="197">
        <f t="shared" si="34"/>
        <v>0.85416666666666663</v>
      </c>
      <c r="G172" s="197">
        <v>3.125E-2</v>
      </c>
      <c r="H172" s="197">
        <f t="shared" si="35"/>
        <v>9.375E-2</v>
      </c>
      <c r="I172" s="198">
        <v>3</v>
      </c>
      <c r="J172" s="199"/>
      <c r="K172" s="200" t="s">
        <v>131</v>
      </c>
      <c r="L172" s="201" t="s">
        <v>46</v>
      </c>
      <c r="M172" s="262" t="s">
        <v>143</v>
      </c>
      <c r="N172" s="263"/>
      <c r="O172" s="264"/>
      <c r="P172" s="195"/>
      <c r="Q172" s="196" t="str">
        <f t="shared" si="36"/>
        <v/>
      </c>
      <c r="R172" s="197" t="str">
        <f t="shared" si="37"/>
        <v/>
      </c>
      <c r="S172" s="197">
        <v>3.125E-2</v>
      </c>
      <c r="T172" s="197">
        <f t="shared" si="38"/>
        <v>0</v>
      </c>
      <c r="U172" s="198"/>
      <c r="V172" s="202"/>
      <c r="W172" s="203"/>
      <c r="X172" s="203"/>
      <c r="Y172" s="257"/>
      <c r="Z172" s="257"/>
      <c r="AA172" s="257"/>
      <c r="AB172" s="204" t="str">
        <f t="shared" si="39"/>
        <v>Dr B. Puzio-Wacławik</v>
      </c>
      <c r="AC172" s="204">
        <f t="shared" si="40"/>
        <v>3</v>
      </c>
    </row>
    <row r="173" spans="1:29" s="205" customFormat="1" ht="15.75" x14ac:dyDescent="0.2">
      <c r="A173" s="162">
        <f t="shared" si="41"/>
        <v>10</v>
      </c>
      <c r="B173" s="163" t="s">
        <v>19</v>
      </c>
      <c r="C173" s="175">
        <f>C172</f>
        <v>44176</v>
      </c>
      <c r="D173" s="226"/>
      <c r="E173" s="196" t="str">
        <f t="shared" si="33"/>
        <v/>
      </c>
      <c r="F173" s="197" t="str">
        <f t="shared" si="34"/>
        <v/>
      </c>
      <c r="G173" s="197">
        <v>3.125E-2</v>
      </c>
      <c r="H173" s="197">
        <f t="shared" si="35"/>
        <v>0</v>
      </c>
      <c r="I173" s="198"/>
      <c r="J173" s="199"/>
      <c r="K173" s="180"/>
      <c r="L173" s="207"/>
      <c r="M173" s="257"/>
      <c r="N173" s="257"/>
      <c r="O173" s="257"/>
      <c r="P173" s="226"/>
      <c r="Q173" s="196" t="str">
        <f t="shared" si="36"/>
        <v/>
      </c>
      <c r="R173" s="197" t="str">
        <f t="shared" si="37"/>
        <v/>
      </c>
      <c r="S173" s="197">
        <v>3.125E-2</v>
      </c>
      <c r="T173" s="197">
        <f t="shared" si="38"/>
        <v>0</v>
      </c>
      <c r="U173" s="198"/>
      <c r="V173" s="202"/>
      <c r="W173" s="206"/>
      <c r="X173" s="206"/>
      <c r="Y173" s="257"/>
      <c r="Z173" s="257"/>
      <c r="AA173" s="257"/>
      <c r="AB173" s="204" t="str">
        <f t="shared" si="39"/>
        <v/>
      </c>
      <c r="AC173" s="204">
        <f t="shared" si="40"/>
        <v>0</v>
      </c>
    </row>
    <row r="174" spans="1:29" s="205" customFormat="1" ht="15.75" x14ac:dyDescent="0.2">
      <c r="A174" s="162">
        <f t="shared" si="41"/>
        <v>10</v>
      </c>
      <c r="B174" s="163" t="s">
        <v>19</v>
      </c>
      <c r="C174" s="175">
        <f>C173</f>
        <v>44176</v>
      </c>
      <c r="D174" s="226"/>
      <c r="E174" s="196" t="str">
        <f t="shared" si="33"/>
        <v/>
      </c>
      <c r="F174" s="197" t="str">
        <f t="shared" si="34"/>
        <v/>
      </c>
      <c r="G174" s="197">
        <v>3.125E-2</v>
      </c>
      <c r="H174" s="197">
        <f t="shared" si="35"/>
        <v>0</v>
      </c>
      <c r="I174" s="198"/>
      <c r="J174" s="199"/>
      <c r="K174" s="180"/>
      <c r="L174" s="207"/>
      <c r="M174" s="257"/>
      <c r="N174" s="257"/>
      <c r="O174" s="257"/>
      <c r="P174" s="226"/>
      <c r="Q174" s="196" t="str">
        <f t="shared" si="36"/>
        <v/>
      </c>
      <c r="R174" s="197" t="str">
        <f t="shared" si="37"/>
        <v/>
      </c>
      <c r="S174" s="197">
        <v>3.125E-2</v>
      </c>
      <c r="T174" s="197">
        <f t="shared" si="38"/>
        <v>0</v>
      </c>
      <c r="U174" s="198"/>
      <c r="V174" s="202"/>
      <c r="W174" s="206"/>
      <c r="X174" s="206"/>
      <c r="Y174" s="257"/>
      <c r="Z174" s="257"/>
      <c r="AA174" s="257"/>
      <c r="AB174" s="204" t="str">
        <f t="shared" si="39"/>
        <v/>
      </c>
      <c r="AC174" s="204">
        <f t="shared" si="40"/>
        <v>0</v>
      </c>
    </row>
    <row r="175" spans="1:29" s="205" customFormat="1" ht="15.75" x14ac:dyDescent="0.2">
      <c r="A175" s="162">
        <f t="shared" si="41"/>
        <v>10</v>
      </c>
      <c r="B175" s="163" t="s">
        <v>19</v>
      </c>
      <c r="C175" s="175">
        <f>C174</f>
        <v>44176</v>
      </c>
      <c r="D175" s="226"/>
      <c r="E175" s="196" t="str">
        <f t="shared" si="33"/>
        <v/>
      </c>
      <c r="F175" s="197" t="str">
        <f t="shared" si="34"/>
        <v/>
      </c>
      <c r="G175" s="197">
        <v>3.125E-2</v>
      </c>
      <c r="H175" s="197">
        <f t="shared" si="35"/>
        <v>0</v>
      </c>
      <c r="I175" s="198"/>
      <c r="J175" s="199"/>
      <c r="K175" s="180"/>
      <c r="L175" s="220"/>
      <c r="M175" s="257"/>
      <c r="N175" s="257"/>
      <c r="O175" s="257"/>
      <c r="P175" s="195"/>
      <c r="Q175" s="196" t="str">
        <f t="shared" si="36"/>
        <v/>
      </c>
      <c r="R175" s="197" t="str">
        <f t="shared" si="37"/>
        <v/>
      </c>
      <c r="S175" s="197">
        <v>3.125E-2</v>
      </c>
      <c r="T175" s="197">
        <f t="shared" si="38"/>
        <v>0</v>
      </c>
      <c r="U175" s="198"/>
      <c r="V175" s="202"/>
      <c r="W175" s="203"/>
      <c r="X175" s="206"/>
      <c r="Y175" s="257"/>
      <c r="Z175" s="257"/>
      <c r="AA175" s="257"/>
      <c r="AB175" s="204" t="str">
        <f t="shared" si="39"/>
        <v/>
      </c>
      <c r="AC175" s="204">
        <f t="shared" si="40"/>
        <v>0</v>
      </c>
    </row>
    <row r="176" spans="1:29" s="205" customFormat="1" ht="15.75" x14ac:dyDescent="0.2">
      <c r="A176" s="162">
        <f t="shared" si="41"/>
        <v>10</v>
      </c>
      <c r="B176" s="163" t="s">
        <v>20</v>
      </c>
      <c r="C176" s="175">
        <f>C175+1</f>
        <v>44177</v>
      </c>
      <c r="D176" s="194">
        <v>0.3125</v>
      </c>
      <c r="E176" s="196" t="str">
        <f t="shared" si="33"/>
        <v>-</v>
      </c>
      <c r="F176" s="197">
        <f t="shared" si="34"/>
        <v>0.40625</v>
      </c>
      <c r="G176" s="197">
        <v>3.125E-2</v>
      </c>
      <c r="H176" s="197">
        <f t="shared" si="35"/>
        <v>9.375E-2</v>
      </c>
      <c r="I176" s="198">
        <v>3</v>
      </c>
      <c r="J176" s="199"/>
      <c r="K176" s="200" t="s">
        <v>42</v>
      </c>
      <c r="L176" s="208" t="s">
        <v>64</v>
      </c>
      <c r="M176" s="262"/>
      <c r="N176" s="263"/>
      <c r="O176" s="264"/>
      <c r="P176" s="195"/>
      <c r="Q176" s="196" t="str">
        <f t="shared" si="36"/>
        <v/>
      </c>
      <c r="R176" s="197" t="str">
        <f t="shared" si="37"/>
        <v/>
      </c>
      <c r="S176" s="197">
        <v>3.125E-2</v>
      </c>
      <c r="T176" s="197">
        <f t="shared" si="38"/>
        <v>0</v>
      </c>
      <c r="U176" s="198"/>
      <c r="V176" s="202"/>
      <c r="W176" s="203"/>
      <c r="X176" s="203"/>
      <c r="Y176" s="257"/>
      <c r="Z176" s="257"/>
      <c r="AA176" s="257"/>
      <c r="AB176" s="204" t="str">
        <f t="shared" si="39"/>
        <v>Lektor</v>
      </c>
      <c r="AC176" s="204">
        <f t="shared" si="40"/>
        <v>3</v>
      </c>
    </row>
    <row r="177" spans="1:29" s="205" customFormat="1" ht="15.75" x14ac:dyDescent="0.2">
      <c r="A177" s="162">
        <f t="shared" si="41"/>
        <v>10</v>
      </c>
      <c r="B177" s="163" t="s">
        <v>20</v>
      </c>
      <c r="C177" s="175">
        <f>C176</f>
        <v>44177</v>
      </c>
      <c r="D177" s="194">
        <v>0.42708333333333331</v>
      </c>
      <c r="E177" s="196" t="str">
        <f t="shared" si="33"/>
        <v>-</v>
      </c>
      <c r="F177" s="197">
        <f t="shared" si="34"/>
        <v>0.52083333333333326</v>
      </c>
      <c r="G177" s="197">
        <v>3.125E-2</v>
      </c>
      <c r="H177" s="197">
        <f t="shared" si="35"/>
        <v>9.375E-2</v>
      </c>
      <c r="I177" s="198">
        <v>3</v>
      </c>
      <c r="J177" s="199"/>
      <c r="K177" s="200" t="s">
        <v>134</v>
      </c>
      <c r="L177" s="207" t="s">
        <v>45</v>
      </c>
      <c r="M177" s="257" t="s">
        <v>151</v>
      </c>
      <c r="N177" s="257"/>
      <c r="O177" s="257"/>
      <c r="P177" s="195">
        <v>0.42708333333333331</v>
      </c>
      <c r="Q177" s="196" t="str">
        <f t="shared" si="36"/>
        <v>-</v>
      </c>
      <c r="R177" s="197">
        <f t="shared" si="37"/>
        <v>0.52083333333333326</v>
      </c>
      <c r="S177" s="197">
        <v>3.125E-2</v>
      </c>
      <c r="T177" s="197">
        <f t="shared" si="38"/>
        <v>9.375E-2</v>
      </c>
      <c r="U177" s="198">
        <v>3</v>
      </c>
      <c r="V177" s="202"/>
      <c r="W177" s="211" t="s">
        <v>138</v>
      </c>
      <c r="X177" s="203" t="s">
        <v>44</v>
      </c>
      <c r="Y177" s="257" t="s">
        <v>146</v>
      </c>
      <c r="Z177" s="257"/>
      <c r="AA177" s="257"/>
      <c r="AB177" s="204" t="str">
        <f t="shared" si="39"/>
        <v>Dr W. SrokaDr J. Mikołajczyk</v>
      </c>
      <c r="AC177" s="204">
        <f t="shared" si="40"/>
        <v>6</v>
      </c>
    </row>
    <row r="178" spans="1:29" s="205" customFormat="1" ht="15.75" x14ac:dyDescent="0.2">
      <c r="A178" s="162">
        <f t="shared" si="41"/>
        <v>10</v>
      </c>
      <c r="B178" s="163" t="s">
        <v>20</v>
      </c>
      <c r="C178" s="175">
        <f>C177</f>
        <v>44177</v>
      </c>
      <c r="D178" s="194">
        <v>0.53125</v>
      </c>
      <c r="E178" s="196" t="str">
        <f t="shared" si="33"/>
        <v>-</v>
      </c>
      <c r="F178" s="197">
        <f t="shared" si="34"/>
        <v>0.625</v>
      </c>
      <c r="G178" s="197">
        <v>3.125E-2</v>
      </c>
      <c r="H178" s="197">
        <f>G178*I178</f>
        <v>9.375E-2</v>
      </c>
      <c r="I178" s="198">
        <v>3</v>
      </c>
      <c r="J178" s="199"/>
      <c r="K178" s="210" t="s">
        <v>135</v>
      </c>
      <c r="L178" s="207" t="s">
        <v>44</v>
      </c>
      <c r="M178" s="257" t="s">
        <v>146</v>
      </c>
      <c r="N178" s="257"/>
      <c r="O178" s="257"/>
      <c r="P178" s="195">
        <v>0.53125</v>
      </c>
      <c r="Q178" s="196" t="str">
        <f t="shared" si="36"/>
        <v>-</v>
      </c>
      <c r="R178" s="197">
        <f t="shared" si="37"/>
        <v>0.625</v>
      </c>
      <c r="S178" s="197">
        <v>3.125E-2</v>
      </c>
      <c r="T178" s="197">
        <f t="shared" si="38"/>
        <v>9.375E-2</v>
      </c>
      <c r="U178" s="198">
        <v>3</v>
      </c>
      <c r="V178" s="202"/>
      <c r="W178" s="211" t="s">
        <v>137</v>
      </c>
      <c r="X178" s="207" t="s">
        <v>45</v>
      </c>
      <c r="Y178" s="257" t="s">
        <v>151</v>
      </c>
      <c r="Z178" s="257"/>
      <c r="AA178" s="257"/>
      <c r="AB178" s="204" t="str">
        <f t="shared" si="39"/>
        <v>Dr J. MikołajczykDr W. Sroka</v>
      </c>
      <c r="AC178" s="204">
        <f t="shared" si="40"/>
        <v>6</v>
      </c>
    </row>
    <row r="179" spans="1:29" s="205" customFormat="1" ht="15.75" x14ac:dyDescent="0.2">
      <c r="A179" s="162">
        <f t="shared" si="41"/>
        <v>10</v>
      </c>
      <c r="B179" s="163" t="s">
        <v>49</v>
      </c>
      <c r="C179" s="175">
        <f>C178</f>
        <v>44177</v>
      </c>
      <c r="D179" s="194">
        <v>0.63541666666666663</v>
      </c>
      <c r="E179" s="196" t="str">
        <f>IF(I179&lt;&gt;0,"-","")</f>
        <v>-</v>
      </c>
      <c r="F179" s="197">
        <f>IF(I179&lt;&gt;0,D179+H179,"")</f>
        <v>0.69791666666666663</v>
      </c>
      <c r="G179" s="197">
        <v>3.125E-2</v>
      </c>
      <c r="H179" s="197">
        <f>G179*I179</f>
        <v>6.25E-2</v>
      </c>
      <c r="I179" s="198">
        <v>2</v>
      </c>
      <c r="J179" s="199"/>
      <c r="K179" s="200" t="s">
        <v>126</v>
      </c>
      <c r="L179" s="222" t="s">
        <v>44</v>
      </c>
      <c r="M179" s="257" t="s">
        <v>146</v>
      </c>
      <c r="N179" s="257"/>
      <c r="O179" s="257"/>
      <c r="P179" s="195"/>
      <c r="Q179" s="196" t="str">
        <f t="shared" si="36"/>
        <v/>
      </c>
      <c r="R179" s="197" t="str">
        <f t="shared" si="37"/>
        <v/>
      </c>
      <c r="S179" s="197">
        <v>3.125E-2</v>
      </c>
      <c r="T179" s="197">
        <f t="shared" si="38"/>
        <v>0</v>
      </c>
      <c r="U179" s="198"/>
      <c r="V179" s="202"/>
      <c r="W179" s="206"/>
      <c r="X179" s="206"/>
      <c r="Y179" s="257"/>
      <c r="Z179" s="257"/>
      <c r="AA179" s="257"/>
      <c r="AB179" s="204" t="str">
        <f t="shared" si="39"/>
        <v>Dr J. Mikołajczyk</v>
      </c>
      <c r="AC179" s="204">
        <f t="shared" si="40"/>
        <v>2</v>
      </c>
    </row>
    <row r="180" spans="1:29" s="205" customFormat="1" ht="38.25" x14ac:dyDescent="0.2">
      <c r="A180" s="162">
        <f t="shared" si="41"/>
        <v>10</v>
      </c>
      <c r="B180" s="163" t="s">
        <v>49</v>
      </c>
      <c r="C180" s="175">
        <f>C179</f>
        <v>44177</v>
      </c>
      <c r="D180" s="194">
        <v>0.70833333333333337</v>
      </c>
      <c r="E180" s="196" t="str">
        <f>IF(I180&lt;&gt;0,"-","")</f>
        <v>-</v>
      </c>
      <c r="F180" s="197">
        <f>IF(I180&lt;&gt;0,D180+H180,"")</f>
        <v>0.83333333333333337</v>
      </c>
      <c r="G180" s="197">
        <v>3.125E-2</v>
      </c>
      <c r="H180" s="197">
        <f>G180*I180</f>
        <v>0.125</v>
      </c>
      <c r="I180" s="198">
        <v>4</v>
      </c>
      <c r="J180" s="199"/>
      <c r="K180" s="212" t="s">
        <v>129</v>
      </c>
      <c r="L180" s="201" t="s">
        <v>119</v>
      </c>
      <c r="M180" s="257" t="s">
        <v>146</v>
      </c>
      <c r="N180" s="257"/>
      <c r="O180" s="257"/>
      <c r="P180" s="226"/>
      <c r="Q180" s="196" t="str">
        <f t="shared" si="36"/>
        <v/>
      </c>
      <c r="R180" s="197" t="str">
        <f t="shared" si="37"/>
        <v/>
      </c>
      <c r="S180" s="197">
        <v>3.125E-2</v>
      </c>
      <c r="T180" s="197">
        <f t="shared" si="38"/>
        <v>0</v>
      </c>
      <c r="U180" s="198"/>
      <c r="V180" s="202"/>
      <c r="W180" s="206"/>
      <c r="X180" s="206"/>
      <c r="Y180" s="257"/>
      <c r="Z180" s="257"/>
      <c r="AA180" s="257"/>
      <c r="AB180" s="204" t="str">
        <f t="shared" si="39"/>
        <v>dr hab. K. Stępień, prof. PWSZ</v>
      </c>
      <c r="AC180" s="204">
        <f t="shared" si="40"/>
        <v>4</v>
      </c>
    </row>
    <row r="181" spans="1:29" s="205" customFormat="1" ht="15.75" x14ac:dyDescent="0.2">
      <c r="A181" s="162">
        <f t="shared" si="41"/>
        <v>10</v>
      </c>
      <c r="B181" s="163" t="s">
        <v>21</v>
      </c>
      <c r="C181" s="175">
        <f>C180+1</f>
        <v>44178</v>
      </c>
      <c r="D181" s="195"/>
      <c r="E181" s="196"/>
      <c r="F181" s="197"/>
      <c r="G181" s="197"/>
      <c r="H181" s="197"/>
      <c r="I181" s="198"/>
      <c r="J181" s="199"/>
      <c r="K181" s="200"/>
      <c r="L181" s="222"/>
      <c r="M181" s="262"/>
      <c r="N181" s="263"/>
      <c r="O181" s="264"/>
      <c r="P181" s="195">
        <v>0.39583333333333331</v>
      </c>
      <c r="Q181" s="196" t="str">
        <f t="shared" si="36"/>
        <v>-</v>
      </c>
      <c r="R181" s="197">
        <f t="shared" si="37"/>
        <v>0.52083333333333326</v>
      </c>
      <c r="S181" s="197">
        <v>3.125E-2</v>
      </c>
      <c r="T181" s="197">
        <f t="shared" si="38"/>
        <v>0.125</v>
      </c>
      <c r="U181" s="198">
        <v>4</v>
      </c>
      <c r="V181" s="202"/>
      <c r="W181" s="227" t="s">
        <v>136</v>
      </c>
      <c r="X181" s="201" t="s">
        <v>44</v>
      </c>
      <c r="Y181" s="257" t="s">
        <v>152</v>
      </c>
      <c r="Z181" s="257"/>
      <c r="AA181" s="257"/>
      <c r="AB181" s="204" t="str">
        <f t="shared" si="39"/>
        <v>Dr J. Mikołajczyk</v>
      </c>
      <c r="AC181" s="204">
        <f t="shared" si="40"/>
        <v>4</v>
      </c>
    </row>
    <row r="182" spans="1:29" s="205" customFormat="1" ht="15.75" x14ac:dyDescent="0.2">
      <c r="A182" s="162">
        <f t="shared" si="41"/>
        <v>10</v>
      </c>
      <c r="B182" s="163" t="s">
        <v>21</v>
      </c>
      <c r="C182" s="175">
        <f>C181</f>
        <v>44178</v>
      </c>
      <c r="D182" s="195">
        <v>0.54166666666666663</v>
      </c>
      <c r="E182" s="196" t="str">
        <f>IF(I182&lt;&gt;0,"-","")</f>
        <v>-</v>
      </c>
      <c r="F182" s="197">
        <f>IF(I182&lt;&gt;0,D182+H182,"")</f>
        <v>0.63541666666666663</v>
      </c>
      <c r="G182" s="197">
        <v>3.125E-2</v>
      </c>
      <c r="H182" s="197">
        <f>G182*I182</f>
        <v>9.375E-2</v>
      </c>
      <c r="I182" s="198">
        <v>3</v>
      </c>
      <c r="J182" s="199"/>
      <c r="K182" s="200" t="s">
        <v>126</v>
      </c>
      <c r="L182" s="222" t="s">
        <v>44</v>
      </c>
      <c r="M182" s="262" t="s">
        <v>146</v>
      </c>
      <c r="N182" s="263"/>
      <c r="O182" s="264"/>
      <c r="P182" s="195"/>
      <c r="Q182" s="196" t="str">
        <f t="shared" si="36"/>
        <v/>
      </c>
      <c r="R182" s="197" t="str">
        <f t="shared" si="37"/>
        <v/>
      </c>
      <c r="S182" s="197">
        <v>3.125E-2</v>
      </c>
      <c r="T182" s="197">
        <f t="shared" si="38"/>
        <v>0</v>
      </c>
      <c r="U182" s="198"/>
      <c r="V182" s="202"/>
      <c r="W182" s="203"/>
      <c r="X182" s="203"/>
      <c r="Y182" s="257"/>
      <c r="Z182" s="257"/>
      <c r="AA182" s="257"/>
      <c r="AB182" s="204" t="str">
        <f t="shared" si="39"/>
        <v>Dr J. Mikołajczyk</v>
      </c>
      <c r="AC182" s="204">
        <f t="shared" si="40"/>
        <v>3</v>
      </c>
    </row>
    <row r="183" spans="1:29" s="205" customFormat="1" ht="15.75" x14ac:dyDescent="0.2">
      <c r="A183" s="162">
        <f t="shared" si="41"/>
        <v>10</v>
      </c>
      <c r="B183" s="163" t="s">
        <v>21</v>
      </c>
      <c r="C183" s="175">
        <f>C182</f>
        <v>44178</v>
      </c>
      <c r="D183" s="195">
        <v>0.64583333333333337</v>
      </c>
      <c r="E183" s="196" t="str">
        <f>IF(I183&lt;&gt;0,"-","")</f>
        <v>-</v>
      </c>
      <c r="F183" s="197">
        <f>IF(I183&lt;&gt;0,D183+H183,"")</f>
        <v>0.77083333333333337</v>
      </c>
      <c r="G183" s="197">
        <v>3.125E-2</v>
      </c>
      <c r="H183" s="197">
        <f>G183*I183</f>
        <v>0.125</v>
      </c>
      <c r="I183" s="198">
        <v>4</v>
      </c>
      <c r="J183" s="199"/>
      <c r="K183" s="200" t="s">
        <v>133</v>
      </c>
      <c r="L183" s="222" t="s">
        <v>44</v>
      </c>
      <c r="M183" s="262" t="s">
        <v>152</v>
      </c>
      <c r="N183" s="263"/>
      <c r="O183" s="264"/>
      <c r="P183" s="195"/>
      <c r="Q183" s="196"/>
      <c r="R183" s="197"/>
      <c r="S183" s="197"/>
      <c r="T183" s="197"/>
      <c r="U183" s="198"/>
      <c r="V183" s="202"/>
      <c r="W183" s="227"/>
      <c r="X183" s="201"/>
      <c r="Y183" s="257"/>
      <c r="Z183" s="257"/>
      <c r="AA183" s="257"/>
      <c r="AB183" s="204" t="str">
        <f t="shared" si="39"/>
        <v>Dr J. Mikołajczyk</v>
      </c>
      <c r="AC183" s="204">
        <f t="shared" si="40"/>
        <v>4</v>
      </c>
    </row>
    <row r="184" spans="1:29" s="205" customFormat="1" ht="15.75" x14ac:dyDescent="0.2">
      <c r="A184" s="162">
        <f t="shared" si="41"/>
        <v>10</v>
      </c>
      <c r="B184" s="163" t="s">
        <v>21</v>
      </c>
      <c r="C184" s="175">
        <f>C183</f>
        <v>44178</v>
      </c>
      <c r="D184" s="226"/>
      <c r="E184" s="196"/>
      <c r="F184" s="197"/>
      <c r="G184" s="197">
        <v>3.125E-2</v>
      </c>
      <c r="H184" s="197">
        <f t="shared" si="35"/>
        <v>0</v>
      </c>
      <c r="I184" s="198"/>
      <c r="J184" s="199"/>
      <c r="K184" s="200"/>
      <c r="L184" s="207"/>
      <c r="M184" s="257"/>
      <c r="N184" s="257"/>
      <c r="O184" s="257"/>
      <c r="P184" s="226"/>
      <c r="Q184" s="196" t="str">
        <f t="shared" si="36"/>
        <v/>
      </c>
      <c r="R184" s="197" t="str">
        <f t="shared" si="37"/>
        <v/>
      </c>
      <c r="S184" s="197">
        <v>3.125E-2</v>
      </c>
      <c r="T184" s="197">
        <f t="shared" si="38"/>
        <v>0</v>
      </c>
      <c r="U184" s="198"/>
      <c r="V184" s="202"/>
      <c r="W184" s="206"/>
      <c r="X184" s="206"/>
      <c r="Y184" s="257"/>
      <c r="Z184" s="257"/>
      <c r="AA184" s="257"/>
      <c r="AB184" s="204" t="str">
        <f t="shared" si="39"/>
        <v/>
      </c>
      <c r="AC184" s="204">
        <f t="shared" si="40"/>
        <v>0</v>
      </c>
    </row>
    <row r="185" spans="1:29" s="205" customFormat="1" ht="15.75" x14ac:dyDescent="0.2">
      <c r="A185" s="162">
        <f t="shared" si="41"/>
        <v>10</v>
      </c>
      <c r="B185" s="163" t="s">
        <v>50</v>
      </c>
      <c r="C185" s="175">
        <f>C184</f>
        <v>44178</v>
      </c>
      <c r="D185" s="195"/>
      <c r="E185" s="196"/>
      <c r="F185" s="197"/>
      <c r="G185" s="197">
        <v>3.125E-2</v>
      </c>
      <c r="H185" s="197">
        <f t="shared" si="35"/>
        <v>0</v>
      </c>
      <c r="I185" s="198"/>
      <c r="J185" s="199"/>
      <c r="K185" s="200"/>
      <c r="L185" s="207"/>
      <c r="M185" s="257"/>
      <c r="N185" s="257"/>
      <c r="O185" s="257"/>
      <c r="P185" s="226"/>
      <c r="Q185" s="196" t="str">
        <f t="shared" si="36"/>
        <v/>
      </c>
      <c r="R185" s="197" t="str">
        <f t="shared" si="37"/>
        <v/>
      </c>
      <c r="S185" s="197">
        <v>3.125E-2</v>
      </c>
      <c r="T185" s="197">
        <f t="shared" si="38"/>
        <v>0</v>
      </c>
      <c r="U185" s="198"/>
      <c r="V185" s="202"/>
      <c r="W185" s="206"/>
      <c r="X185" s="206"/>
      <c r="Y185" s="257"/>
      <c r="Z185" s="257"/>
      <c r="AA185" s="257"/>
      <c r="AB185" s="204" t="str">
        <f t="shared" si="39"/>
        <v/>
      </c>
      <c r="AC185" s="204">
        <f t="shared" si="40"/>
        <v>0</v>
      </c>
    </row>
    <row r="186" spans="1:29" s="205" customFormat="1" ht="25.5" x14ac:dyDescent="0.2">
      <c r="A186" s="162">
        <v>11</v>
      </c>
      <c r="B186" s="163" t="s">
        <v>19</v>
      </c>
      <c r="C186" s="164">
        <f>C171+7</f>
        <v>44183</v>
      </c>
      <c r="D186" s="194">
        <v>0.6875</v>
      </c>
      <c r="E186" s="196" t="str">
        <f>IF(I186&lt;&gt;0,"-","")</f>
        <v>-</v>
      </c>
      <c r="F186" s="197">
        <f>IF(I186&lt;&gt;0,D186+H186,"")</f>
        <v>0.75</v>
      </c>
      <c r="G186" s="197">
        <v>3.125E-2</v>
      </c>
      <c r="H186" s="197">
        <f t="shared" si="35"/>
        <v>6.25E-2</v>
      </c>
      <c r="I186" s="198">
        <v>2</v>
      </c>
      <c r="J186" s="199"/>
      <c r="K186" s="200" t="s">
        <v>123</v>
      </c>
      <c r="L186" s="201" t="s">
        <v>43</v>
      </c>
      <c r="M186" s="262" t="s">
        <v>146</v>
      </c>
      <c r="N186" s="263"/>
      <c r="O186" s="264"/>
      <c r="P186" s="226"/>
      <c r="Q186" s="196" t="str">
        <f t="shared" si="36"/>
        <v/>
      </c>
      <c r="R186" s="197" t="str">
        <f t="shared" si="37"/>
        <v/>
      </c>
      <c r="S186" s="197">
        <v>3.125E-2</v>
      </c>
      <c r="T186" s="197">
        <f t="shared" si="38"/>
        <v>0</v>
      </c>
      <c r="U186" s="198"/>
      <c r="V186" s="202"/>
      <c r="W186" s="206"/>
      <c r="X186" s="206"/>
      <c r="Y186" s="257"/>
      <c r="Z186" s="257"/>
      <c r="AA186" s="257"/>
      <c r="AB186" s="204" t="str">
        <f t="shared" si="39"/>
        <v>Dr M. Gajda-Kantorowska</v>
      </c>
      <c r="AC186" s="204">
        <f t="shared" si="40"/>
        <v>2</v>
      </c>
    </row>
    <row r="187" spans="1:29" s="205" customFormat="1" ht="25.5" x14ac:dyDescent="0.2">
      <c r="A187" s="162">
        <f t="shared" ref="A187:A200" si="42">A186</f>
        <v>11</v>
      </c>
      <c r="B187" s="163" t="s">
        <v>19</v>
      </c>
      <c r="C187" s="175">
        <f>C186</f>
        <v>44183</v>
      </c>
      <c r="D187" s="194">
        <v>0.76041666666666663</v>
      </c>
      <c r="E187" s="196" t="str">
        <f>IF(I187&lt;&gt;0,"-","")</f>
        <v>-</v>
      </c>
      <c r="F187" s="197">
        <f>IF(I187&lt;&gt;0,D187+H187,"")</f>
        <v>0.85416666666666663</v>
      </c>
      <c r="G187" s="197">
        <v>3.125E-2</v>
      </c>
      <c r="H187" s="197">
        <f t="shared" si="35"/>
        <v>9.375E-2</v>
      </c>
      <c r="I187" s="198">
        <v>3</v>
      </c>
      <c r="J187" s="199"/>
      <c r="K187" s="200" t="s">
        <v>130</v>
      </c>
      <c r="L187" s="201" t="s">
        <v>43</v>
      </c>
      <c r="M187" s="262" t="s">
        <v>146</v>
      </c>
      <c r="N187" s="263"/>
      <c r="O187" s="264"/>
      <c r="P187" s="195"/>
      <c r="Q187" s="196" t="str">
        <f t="shared" si="36"/>
        <v/>
      </c>
      <c r="R187" s="197" t="str">
        <f t="shared" si="37"/>
        <v/>
      </c>
      <c r="S187" s="197">
        <v>3.125E-2</v>
      </c>
      <c r="T187" s="197">
        <f t="shared" si="38"/>
        <v>0</v>
      </c>
      <c r="U187" s="198"/>
      <c r="V187" s="202"/>
      <c r="W187" s="203"/>
      <c r="X187" s="203"/>
      <c r="Y187" s="257"/>
      <c r="Z187" s="257"/>
      <c r="AA187" s="257"/>
      <c r="AB187" s="204" t="str">
        <f t="shared" si="39"/>
        <v>Dr M. Gajda-Kantorowska</v>
      </c>
      <c r="AC187" s="204">
        <f t="shared" si="40"/>
        <v>3</v>
      </c>
    </row>
    <row r="188" spans="1:29" s="205" customFormat="1" ht="15.75" x14ac:dyDescent="0.2">
      <c r="A188" s="162">
        <f t="shared" si="42"/>
        <v>11</v>
      </c>
      <c r="B188" s="163" t="s">
        <v>19</v>
      </c>
      <c r="C188" s="175">
        <f>C187</f>
        <v>44183</v>
      </c>
      <c r="D188" s="195"/>
      <c r="E188" s="196" t="str">
        <f t="shared" si="33"/>
        <v/>
      </c>
      <c r="F188" s="197" t="str">
        <f t="shared" si="34"/>
        <v/>
      </c>
      <c r="G188" s="197">
        <v>3.125E-2</v>
      </c>
      <c r="H188" s="197">
        <f t="shared" si="35"/>
        <v>0</v>
      </c>
      <c r="I188" s="198"/>
      <c r="J188" s="199"/>
      <c r="K188" s="180"/>
      <c r="L188" s="207"/>
      <c r="M188" s="257"/>
      <c r="N188" s="257"/>
      <c r="O188" s="257"/>
      <c r="P188" s="226"/>
      <c r="Q188" s="196" t="str">
        <f t="shared" si="36"/>
        <v/>
      </c>
      <c r="R188" s="197" t="str">
        <f t="shared" si="37"/>
        <v/>
      </c>
      <c r="S188" s="197">
        <v>3.125E-2</v>
      </c>
      <c r="T188" s="197">
        <f t="shared" si="38"/>
        <v>0</v>
      </c>
      <c r="U188" s="198"/>
      <c r="V188" s="202"/>
      <c r="W188" s="206"/>
      <c r="X188" s="206"/>
      <c r="Y188" s="257"/>
      <c r="Z188" s="257"/>
      <c r="AA188" s="257"/>
      <c r="AB188" s="204" t="str">
        <f t="shared" si="39"/>
        <v/>
      </c>
      <c r="AC188" s="204">
        <f t="shared" si="40"/>
        <v>0</v>
      </c>
    </row>
    <row r="189" spans="1:29" s="205" customFormat="1" ht="15.75" x14ac:dyDescent="0.2">
      <c r="A189" s="162">
        <f t="shared" si="42"/>
        <v>11</v>
      </c>
      <c r="B189" s="163" t="s">
        <v>19</v>
      </c>
      <c r="C189" s="175">
        <f>C188</f>
        <v>44183</v>
      </c>
      <c r="D189" s="195"/>
      <c r="E189" s="196" t="str">
        <f t="shared" si="33"/>
        <v/>
      </c>
      <c r="F189" s="197" t="str">
        <f t="shared" si="34"/>
        <v/>
      </c>
      <c r="G189" s="197">
        <v>3.125E-2</v>
      </c>
      <c r="H189" s="197">
        <f>G189*I189</f>
        <v>0</v>
      </c>
      <c r="I189" s="198"/>
      <c r="J189" s="199"/>
      <c r="K189" s="180"/>
      <c r="L189" s="207"/>
      <c r="M189" s="257"/>
      <c r="N189" s="257"/>
      <c r="O189" s="257"/>
      <c r="P189" s="226"/>
      <c r="Q189" s="196" t="str">
        <f t="shared" si="36"/>
        <v/>
      </c>
      <c r="R189" s="197" t="str">
        <f t="shared" si="37"/>
        <v/>
      </c>
      <c r="S189" s="197">
        <v>3.125E-2</v>
      </c>
      <c r="T189" s="197">
        <f t="shared" si="38"/>
        <v>0</v>
      </c>
      <c r="U189" s="198"/>
      <c r="V189" s="202"/>
      <c r="W189" s="206"/>
      <c r="X189" s="206"/>
      <c r="Y189" s="257"/>
      <c r="Z189" s="257"/>
      <c r="AA189" s="257"/>
      <c r="AB189" s="204" t="str">
        <f t="shared" si="39"/>
        <v/>
      </c>
      <c r="AC189" s="204">
        <f t="shared" si="40"/>
        <v>0</v>
      </c>
    </row>
    <row r="190" spans="1:29" s="205" customFormat="1" ht="15.75" x14ac:dyDescent="0.2">
      <c r="A190" s="162">
        <f t="shared" si="42"/>
        <v>11</v>
      </c>
      <c r="B190" s="163" t="s">
        <v>19</v>
      </c>
      <c r="C190" s="175">
        <f>C189</f>
        <v>44183</v>
      </c>
      <c r="D190" s="195"/>
      <c r="E190" s="196" t="str">
        <f t="shared" si="33"/>
        <v/>
      </c>
      <c r="F190" s="197" t="str">
        <f t="shared" si="34"/>
        <v/>
      </c>
      <c r="G190" s="197">
        <v>3.125E-2</v>
      </c>
      <c r="H190" s="197">
        <f t="shared" si="35"/>
        <v>0</v>
      </c>
      <c r="I190" s="198"/>
      <c r="J190" s="199"/>
      <c r="K190" s="180"/>
      <c r="L190" s="220"/>
      <c r="M190" s="257"/>
      <c r="N190" s="257"/>
      <c r="O190" s="257"/>
      <c r="P190" s="195"/>
      <c r="Q190" s="196" t="str">
        <f t="shared" si="36"/>
        <v/>
      </c>
      <c r="R190" s="197" t="str">
        <f t="shared" si="37"/>
        <v/>
      </c>
      <c r="S190" s="197">
        <v>3.125E-2</v>
      </c>
      <c r="T190" s="197">
        <f t="shared" si="38"/>
        <v>0</v>
      </c>
      <c r="U190" s="198"/>
      <c r="V190" s="202"/>
      <c r="W190" s="203"/>
      <c r="X190" s="206"/>
      <c r="Y190" s="257"/>
      <c r="Z190" s="257"/>
      <c r="AA190" s="257"/>
      <c r="AB190" s="204" t="str">
        <f t="shared" si="39"/>
        <v/>
      </c>
      <c r="AC190" s="204">
        <f t="shared" si="40"/>
        <v>0</v>
      </c>
    </row>
    <row r="191" spans="1:29" s="205" customFormat="1" ht="15.75" x14ac:dyDescent="0.2">
      <c r="A191" s="162">
        <f t="shared" si="42"/>
        <v>11</v>
      </c>
      <c r="B191" s="163" t="s">
        <v>20</v>
      </c>
      <c r="C191" s="175">
        <f>C190+1</f>
        <v>44184</v>
      </c>
      <c r="D191" s="194">
        <v>0.3125</v>
      </c>
      <c r="E191" s="196" t="str">
        <f>IF(I191&lt;&gt;0,"-","")</f>
        <v>-</v>
      </c>
      <c r="F191" s="197">
        <f>IF(I191&lt;&gt;0,D191+H191,"")</f>
        <v>0.40625</v>
      </c>
      <c r="G191" s="197">
        <v>3.125E-2</v>
      </c>
      <c r="H191" s="197">
        <f>G191*I191</f>
        <v>9.375E-2</v>
      </c>
      <c r="I191" s="198">
        <v>3</v>
      </c>
      <c r="J191" s="199"/>
      <c r="K191" s="200" t="s">
        <v>42</v>
      </c>
      <c r="L191" s="208" t="s">
        <v>64</v>
      </c>
      <c r="M191" s="223"/>
      <c r="N191" s="224"/>
      <c r="O191" s="225"/>
      <c r="P191" s="195"/>
      <c r="Q191" s="196"/>
      <c r="R191" s="197"/>
      <c r="S191" s="197"/>
      <c r="T191" s="197"/>
      <c r="U191" s="198"/>
      <c r="V191" s="202"/>
      <c r="W191" s="203"/>
      <c r="X191" s="206"/>
      <c r="Y191" s="262"/>
      <c r="Z191" s="263"/>
      <c r="AA191" s="264"/>
      <c r="AB191" s="204"/>
      <c r="AC191" s="204"/>
    </row>
    <row r="192" spans="1:29" s="205" customFormat="1" ht="15.75" x14ac:dyDescent="0.2">
      <c r="A192" s="162">
        <f t="shared" si="42"/>
        <v>11</v>
      </c>
      <c r="B192" s="163" t="s">
        <v>20</v>
      </c>
      <c r="C192" s="175">
        <f>C191</f>
        <v>44184</v>
      </c>
      <c r="D192" s="195"/>
      <c r="E192" s="196" t="str">
        <f t="shared" ref="E192:E194" si="43">IF(I192&lt;&gt;0,"-","")</f>
        <v/>
      </c>
      <c r="F192" s="197"/>
      <c r="G192" s="197"/>
      <c r="H192" s="197"/>
      <c r="I192" s="243"/>
      <c r="J192" s="199"/>
      <c r="K192" s="200"/>
      <c r="L192" s="220"/>
      <c r="M192" s="223"/>
      <c r="N192" s="224"/>
      <c r="O192" s="225"/>
      <c r="P192" s="195"/>
      <c r="Q192" s="196"/>
      <c r="R192" s="197"/>
      <c r="S192" s="197"/>
      <c r="T192" s="197"/>
      <c r="U192" s="198"/>
      <c r="V192" s="202"/>
      <c r="W192" s="203"/>
      <c r="X192" s="206"/>
      <c r="Y192" s="262"/>
      <c r="Z192" s="263"/>
      <c r="AA192" s="264"/>
      <c r="AB192" s="204"/>
      <c r="AC192" s="204"/>
    </row>
    <row r="193" spans="1:29" s="205" customFormat="1" ht="15.75" x14ac:dyDescent="0.2">
      <c r="A193" s="162">
        <f t="shared" si="42"/>
        <v>11</v>
      </c>
      <c r="B193" s="163" t="s">
        <v>20</v>
      </c>
      <c r="C193" s="175">
        <f>C192</f>
        <v>44184</v>
      </c>
      <c r="D193" s="195">
        <v>0.54166666666666663</v>
      </c>
      <c r="E193" s="196" t="str">
        <f t="shared" si="43"/>
        <v>-</v>
      </c>
      <c r="F193" s="197">
        <f t="shared" ref="F192:F194" si="44">IF(I193&lt;&gt;0,D193+H193,"")</f>
        <v>0.60416666666666663</v>
      </c>
      <c r="G193" s="197">
        <v>0.114583333333333</v>
      </c>
      <c r="H193" s="197">
        <v>6.25E-2</v>
      </c>
      <c r="I193" s="243">
        <v>2</v>
      </c>
      <c r="J193" s="199"/>
      <c r="K193" s="77" t="s">
        <v>121</v>
      </c>
      <c r="L193" s="201" t="s">
        <v>118</v>
      </c>
      <c r="M193" s="262" t="s">
        <v>143</v>
      </c>
      <c r="N193" s="263"/>
      <c r="O193" s="264"/>
      <c r="P193" s="195"/>
      <c r="Q193" s="196"/>
      <c r="R193" s="197"/>
      <c r="S193" s="197"/>
      <c r="T193" s="197"/>
      <c r="U193" s="198"/>
      <c r="V193" s="202"/>
      <c r="W193" s="203"/>
      <c r="X193" s="206"/>
      <c r="Y193" s="262"/>
      <c r="Z193" s="263"/>
      <c r="AA193" s="264"/>
      <c r="AB193" s="204"/>
      <c r="AC193" s="204"/>
    </row>
    <row r="194" spans="1:29" s="205" customFormat="1" ht="15.75" x14ac:dyDescent="0.2">
      <c r="A194" s="162">
        <f t="shared" si="42"/>
        <v>11</v>
      </c>
      <c r="B194" s="163" t="s">
        <v>49</v>
      </c>
      <c r="C194" s="175">
        <f>C193</f>
        <v>44184</v>
      </c>
      <c r="D194" s="195">
        <v>0.61458333333333337</v>
      </c>
      <c r="E194" s="196" t="str">
        <f t="shared" si="43"/>
        <v>-</v>
      </c>
      <c r="F194" s="197">
        <f t="shared" si="44"/>
        <v>0.70833333333333337</v>
      </c>
      <c r="G194" s="197">
        <v>3.125E-2</v>
      </c>
      <c r="H194" s="197">
        <f>G194*I194</f>
        <v>9.375E-2</v>
      </c>
      <c r="I194" s="243">
        <v>3</v>
      </c>
      <c r="J194" s="199"/>
      <c r="K194" s="200" t="s">
        <v>128</v>
      </c>
      <c r="L194" s="201" t="s">
        <v>118</v>
      </c>
      <c r="M194" s="257" t="s">
        <v>143</v>
      </c>
      <c r="N194" s="257"/>
      <c r="O194" s="257"/>
      <c r="P194" s="195"/>
      <c r="Q194" s="196"/>
      <c r="R194" s="197"/>
      <c r="S194" s="197"/>
      <c r="T194" s="197"/>
      <c r="U194" s="198"/>
      <c r="V194" s="202"/>
      <c r="W194" s="203"/>
      <c r="X194" s="206"/>
      <c r="Y194" s="262"/>
      <c r="Z194" s="263"/>
      <c r="AA194" s="264"/>
      <c r="AB194" s="204"/>
      <c r="AC194" s="204"/>
    </row>
    <row r="195" spans="1:29" s="205" customFormat="1" ht="15.75" x14ac:dyDescent="0.2">
      <c r="A195" s="162">
        <f t="shared" si="42"/>
        <v>11</v>
      </c>
      <c r="B195" s="163" t="s">
        <v>49</v>
      </c>
      <c r="C195" s="175">
        <f>C194</f>
        <v>44184</v>
      </c>
      <c r="D195" s="195"/>
      <c r="E195" s="196"/>
      <c r="F195" s="197"/>
      <c r="G195" s="197">
        <v>3.125E-2</v>
      </c>
      <c r="H195" s="197">
        <f>G195*I195</f>
        <v>0</v>
      </c>
      <c r="I195" s="198"/>
      <c r="J195" s="199"/>
      <c r="K195" s="180"/>
      <c r="L195" s="220"/>
      <c r="M195" s="223"/>
      <c r="N195" s="224"/>
      <c r="O195" s="225"/>
      <c r="P195" s="195"/>
      <c r="Q195" s="196"/>
      <c r="R195" s="197"/>
      <c r="S195" s="197"/>
      <c r="T195" s="197"/>
      <c r="U195" s="198"/>
      <c r="V195" s="202"/>
      <c r="W195" s="203"/>
      <c r="X195" s="206"/>
      <c r="Y195" s="262"/>
      <c r="Z195" s="263"/>
      <c r="AA195" s="264"/>
      <c r="AB195" s="204"/>
      <c r="AC195" s="204"/>
    </row>
    <row r="196" spans="1:29" s="205" customFormat="1" ht="15.75" x14ac:dyDescent="0.2">
      <c r="A196" s="162">
        <f t="shared" si="42"/>
        <v>11</v>
      </c>
      <c r="B196" s="163" t="s">
        <v>21</v>
      </c>
      <c r="C196" s="175">
        <f>C195+1</f>
        <v>44185</v>
      </c>
      <c r="D196" s="195"/>
      <c r="E196" s="196" t="str">
        <f t="shared" si="33"/>
        <v/>
      </c>
      <c r="F196" s="197" t="str">
        <f t="shared" si="34"/>
        <v/>
      </c>
      <c r="G196" s="197">
        <v>3.125E-2</v>
      </c>
      <c r="H196" s="197">
        <f t="shared" si="35"/>
        <v>0</v>
      </c>
      <c r="I196" s="198"/>
      <c r="J196" s="199"/>
      <c r="K196" s="180"/>
      <c r="L196" s="220"/>
      <c r="M196" s="262"/>
      <c r="N196" s="263"/>
      <c r="O196" s="264"/>
      <c r="P196" s="195"/>
      <c r="Q196" s="196" t="str">
        <f t="shared" si="36"/>
        <v/>
      </c>
      <c r="R196" s="197" t="str">
        <f t="shared" si="37"/>
        <v/>
      </c>
      <c r="S196" s="197">
        <v>3.125E-2</v>
      </c>
      <c r="T196" s="197">
        <f t="shared" si="38"/>
        <v>0</v>
      </c>
      <c r="U196" s="198"/>
      <c r="V196" s="202"/>
      <c r="W196" s="203"/>
      <c r="X196" s="203"/>
      <c r="Y196" s="257"/>
      <c r="Z196" s="257"/>
      <c r="AA196" s="257"/>
      <c r="AB196" s="204" t="str">
        <f t="shared" si="39"/>
        <v/>
      </c>
      <c r="AC196" s="204">
        <f t="shared" si="40"/>
        <v>0</v>
      </c>
    </row>
    <row r="197" spans="1:29" s="205" customFormat="1" ht="15.75" x14ac:dyDescent="0.2">
      <c r="A197" s="162">
        <f t="shared" si="42"/>
        <v>11</v>
      </c>
      <c r="B197" s="163" t="s">
        <v>21</v>
      </c>
      <c r="C197" s="175">
        <f>C196</f>
        <v>44185</v>
      </c>
      <c r="D197" s="195"/>
      <c r="E197" s="196" t="str">
        <f t="shared" si="33"/>
        <v/>
      </c>
      <c r="F197" s="197" t="str">
        <f t="shared" si="34"/>
        <v/>
      </c>
      <c r="G197" s="197">
        <v>3.125E-2</v>
      </c>
      <c r="H197" s="197">
        <f t="shared" si="35"/>
        <v>0</v>
      </c>
      <c r="I197" s="198"/>
      <c r="J197" s="199"/>
      <c r="K197" s="180"/>
      <c r="L197" s="220"/>
      <c r="M197" s="257"/>
      <c r="N197" s="257"/>
      <c r="O197" s="257"/>
      <c r="P197" s="226"/>
      <c r="Q197" s="196" t="str">
        <f t="shared" si="36"/>
        <v/>
      </c>
      <c r="R197" s="197" t="str">
        <f t="shared" si="37"/>
        <v/>
      </c>
      <c r="S197" s="197">
        <v>3.125E-2</v>
      </c>
      <c r="T197" s="197">
        <f t="shared" si="38"/>
        <v>0</v>
      </c>
      <c r="U197" s="198"/>
      <c r="V197" s="202"/>
      <c r="W197" s="206"/>
      <c r="X197" s="206"/>
      <c r="Y197" s="257"/>
      <c r="Z197" s="257"/>
      <c r="AA197" s="257"/>
      <c r="AB197" s="204" t="str">
        <f t="shared" si="39"/>
        <v/>
      </c>
      <c r="AC197" s="204">
        <f t="shared" si="40"/>
        <v>0</v>
      </c>
    </row>
    <row r="198" spans="1:29" s="205" customFormat="1" ht="15.75" x14ac:dyDescent="0.2">
      <c r="A198" s="162">
        <f t="shared" si="42"/>
        <v>11</v>
      </c>
      <c r="B198" s="163" t="s">
        <v>21</v>
      </c>
      <c r="C198" s="175">
        <f>C197</f>
        <v>44185</v>
      </c>
      <c r="D198" s="195"/>
      <c r="E198" s="196" t="str">
        <f t="shared" si="33"/>
        <v/>
      </c>
      <c r="F198" s="197" t="str">
        <f t="shared" si="34"/>
        <v/>
      </c>
      <c r="G198" s="197">
        <v>3.125E-2</v>
      </c>
      <c r="H198" s="197">
        <f t="shared" si="35"/>
        <v>0</v>
      </c>
      <c r="I198" s="198"/>
      <c r="J198" s="199"/>
      <c r="K198" s="180"/>
      <c r="L198" s="207"/>
      <c r="M198" s="257"/>
      <c r="N198" s="257"/>
      <c r="O198" s="257"/>
      <c r="P198" s="226"/>
      <c r="Q198" s="196" t="str">
        <f t="shared" si="36"/>
        <v/>
      </c>
      <c r="R198" s="197" t="str">
        <f t="shared" si="37"/>
        <v/>
      </c>
      <c r="S198" s="197">
        <v>3.125E-2</v>
      </c>
      <c r="T198" s="197">
        <f t="shared" si="38"/>
        <v>0</v>
      </c>
      <c r="U198" s="198"/>
      <c r="V198" s="202"/>
      <c r="W198" s="206"/>
      <c r="X198" s="206"/>
      <c r="Y198" s="257"/>
      <c r="Z198" s="257"/>
      <c r="AA198" s="257"/>
      <c r="AB198" s="204" t="str">
        <f t="shared" si="39"/>
        <v/>
      </c>
      <c r="AC198" s="204">
        <f t="shared" si="40"/>
        <v>0</v>
      </c>
    </row>
    <row r="199" spans="1:29" s="205" customFormat="1" ht="15.75" x14ac:dyDescent="0.2">
      <c r="A199" s="162">
        <f t="shared" si="42"/>
        <v>11</v>
      </c>
      <c r="B199" s="163" t="s">
        <v>21</v>
      </c>
      <c r="C199" s="175">
        <f>C198</f>
        <v>44185</v>
      </c>
      <c r="D199" s="195"/>
      <c r="E199" s="196" t="str">
        <f t="shared" si="33"/>
        <v/>
      </c>
      <c r="F199" s="197" t="str">
        <f t="shared" si="34"/>
        <v/>
      </c>
      <c r="G199" s="197">
        <v>3.125E-2</v>
      </c>
      <c r="H199" s="197">
        <f t="shared" si="35"/>
        <v>0</v>
      </c>
      <c r="I199" s="198"/>
      <c r="J199" s="199"/>
      <c r="K199" s="180"/>
      <c r="L199" s="207"/>
      <c r="M199" s="257"/>
      <c r="N199" s="257"/>
      <c r="O199" s="257"/>
      <c r="P199" s="226"/>
      <c r="Q199" s="196" t="str">
        <f t="shared" si="36"/>
        <v/>
      </c>
      <c r="R199" s="197" t="str">
        <f t="shared" si="37"/>
        <v/>
      </c>
      <c r="S199" s="197">
        <v>3.125E-2</v>
      </c>
      <c r="T199" s="197">
        <f t="shared" si="38"/>
        <v>0</v>
      </c>
      <c r="U199" s="198"/>
      <c r="V199" s="202"/>
      <c r="W199" s="206"/>
      <c r="X199" s="206"/>
      <c r="Y199" s="257"/>
      <c r="Z199" s="257"/>
      <c r="AA199" s="257"/>
      <c r="AB199" s="204" t="str">
        <f t="shared" si="39"/>
        <v/>
      </c>
      <c r="AC199" s="204">
        <f t="shared" si="40"/>
        <v>0</v>
      </c>
    </row>
    <row r="200" spans="1:29" s="205" customFormat="1" ht="15.75" x14ac:dyDescent="0.2">
      <c r="A200" s="162">
        <f t="shared" si="42"/>
        <v>11</v>
      </c>
      <c r="B200" s="163" t="s">
        <v>50</v>
      </c>
      <c r="C200" s="175">
        <f>C199</f>
        <v>44185</v>
      </c>
      <c r="D200" s="195"/>
      <c r="E200" s="196" t="str">
        <f t="shared" si="33"/>
        <v/>
      </c>
      <c r="F200" s="197" t="str">
        <f t="shared" si="34"/>
        <v/>
      </c>
      <c r="G200" s="197">
        <v>3.125E-2</v>
      </c>
      <c r="H200" s="197">
        <f t="shared" si="35"/>
        <v>0</v>
      </c>
      <c r="I200" s="198"/>
      <c r="J200" s="199"/>
      <c r="K200" s="180"/>
      <c r="L200" s="207"/>
      <c r="M200" s="257"/>
      <c r="N200" s="257"/>
      <c r="O200" s="257"/>
      <c r="P200" s="226"/>
      <c r="Q200" s="196" t="str">
        <f t="shared" si="36"/>
        <v/>
      </c>
      <c r="R200" s="197" t="str">
        <f t="shared" si="37"/>
        <v/>
      </c>
      <c r="S200" s="197">
        <v>3.125E-2</v>
      </c>
      <c r="T200" s="197">
        <f t="shared" si="38"/>
        <v>0</v>
      </c>
      <c r="U200" s="198"/>
      <c r="V200" s="202"/>
      <c r="W200" s="206"/>
      <c r="X200" s="206"/>
      <c r="Y200" s="257"/>
      <c r="Z200" s="257"/>
      <c r="AA200" s="257"/>
      <c r="AB200" s="204" t="str">
        <f t="shared" si="39"/>
        <v/>
      </c>
      <c r="AC200" s="204">
        <f t="shared" si="40"/>
        <v>0</v>
      </c>
    </row>
    <row r="201" spans="1:29" s="205" customFormat="1" ht="25.5" x14ac:dyDescent="0.2">
      <c r="A201" s="162">
        <v>12</v>
      </c>
      <c r="B201" s="163" t="s">
        <v>19</v>
      </c>
      <c r="C201" s="164">
        <v>44204</v>
      </c>
      <c r="D201" s="194">
        <v>0.6875</v>
      </c>
      <c r="E201" s="196" t="str">
        <f t="shared" si="33"/>
        <v>-</v>
      </c>
      <c r="F201" s="197">
        <f t="shared" si="34"/>
        <v>0.75</v>
      </c>
      <c r="G201" s="197">
        <v>3.125E-2</v>
      </c>
      <c r="H201" s="197">
        <f t="shared" si="35"/>
        <v>6.25E-2</v>
      </c>
      <c r="I201" s="198">
        <v>2</v>
      </c>
      <c r="J201" s="199"/>
      <c r="K201" s="200" t="s">
        <v>124</v>
      </c>
      <c r="L201" s="201" t="s">
        <v>46</v>
      </c>
      <c r="M201" s="262" t="s">
        <v>143</v>
      </c>
      <c r="N201" s="263"/>
      <c r="O201" s="264"/>
      <c r="P201" s="195"/>
      <c r="Q201" s="196" t="str">
        <f t="shared" si="36"/>
        <v/>
      </c>
      <c r="R201" s="197" t="str">
        <f t="shared" si="37"/>
        <v/>
      </c>
      <c r="S201" s="197">
        <v>3.125E-2</v>
      </c>
      <c r="T201" s="197">
        <f t="shared" si="38"/>
        <v>0</v>
      </c>
      <c r="U201" s="198"/>
      <c r="V201" s="202"/>
      <c r="W201" s="203"/>
      <c r="X201" s="203"/>
      <c r="Y201" s="257"/>
      <c r="Z201" s="257"/>
      <c r="AA201" s="257"/>
      <c r="AB201" s="204" t="str">
        <f t="shared" si="39"/>
        <v>Dr B. Puzio-Wacławik</v>
      </c>
      <c r="AC201" s="204">
        <f t="shared" si="40"/>
        <v>2</v>
      </c>
    </row>
    <row r="202" spans="1:29" s="205" customFormat="1" ht="25.5" x14ac:dyDescent="0.2">
      <c r="A202" s="162">
        <f t="shared" ref="A202:A215" si="45">A201</f>
        <v>12</v>
      </c>
      <c r="B202" s="163" t="s">
        <v>19</v>
      </c>
      <c r="C202" s="175">
        <f>C201</f>
        <v>44204</v>
      </c>
      <c r="D202" s="194">
        <v>0.76041666666666663</v>
      </c>
      <c r="E202" s="196" t="str">
        <f t="shared" si="33"/>
        <v>-</v>
      </c>
      <c r="F202" s="197">
        <f t="shared" si="34"/>
        <v>0.85416666666666663</v>
      </c>
      <c r="G202" s="197">
        <v>3.125E-2</v>
      </c>
      <c r="H202" s="197">
        <f t="shared" si="35"/>
        <v>9.375E-2</v>
      </c>
      <c r="I202" s="198">
        <v>3</v>
      </c>
      <c r="J202" s="199"/>
      <c r="K202" s="200" t="s">
        <v>131</v>
      </c>
      <c r="L202" s="201" t="s">
        <v>46</v>
      </c>
      <c r="M202" s="262" t="s">
        <v>143</v>
      </c>
      <c r="N202" s="263"/>
      <c r="O202" s="264"/>
      <c r="P202" s="195"/>
      <c r="Q202" s="196" t="str">
        <f t="shared" si="36"/>
        <v/>
      </c>
      <c r="R202" s="197" t="str">
        <f t="shared" si="37"/>
        <v/>
      </c>
      <c r="S202" s="197">
        <v>3.125E-2</v>
      </c>
      <c r="T202" s="197">
        <f t="shared" si="38"/>
        <v>0</v>
      </c>
      <c r="U202" s="198"/>
      <c r="V202" s="202"/>
      <c r="W202" s="203"/>
      <c r="X202" s="203"/>
      <c r="Y202" s="257"/>
      <c r="Z202" s="257"/>
      <c r="AA202" s="257"/>
      <c r="AB202" s="204" t="str">
        <f t="shared" si="39"/>
        <v>Dr B. Puzio-Wacławik</v>
      </c>
      <c r="AC202" s="204">
        <f t="shared" si="40"/>
        <v>3</v>
      </c>
    </row>
    <row r="203" spans="1:29" s="205" customFormat="1" ht="15.75" x14ac:dyDescent="0.2">
      <c r="A203" s="162">
        <f t="shared" si="45"/>
        <v>12</v>
      </c>
      <c r="B203" s="163" t="s">
        <v>19</v>
      </c>
      <c r="C203" s="175">
        <f>C202</f>
        <v>44204</v>
      </c>
      <c r="D203" s="226"/>
      <c r="E203" s="196" t="str">
        <f t="shared" si="33"/>
        <v/>
      </c>
      <c r="F203" s="197" t="str">
        <f t="shared" si="34"/>
        <v/>
      </c>
      <c r="G203" s="197">
        <v>3.125E-2</v>
      </c>
      <c r="H203" s="197">
        <f t="shared" si="35"/>
        <v>0</v>
      </c>
      <c r="I203" s="198"/>
      <c r="J203" s="199"/>
      <c r="K203" s="200"/>
      <c r="L203" s="207"/>
      <c r="M203" s="262"/>
      <c r="N203" s="263"/>
      <c r="O203" s="264"/>
      <c r="P203" s="226"/>
      <c r="Q203" s="196" t="str">
        <f t="shared" si="36"/>
        <v/>
      </c>
      <c r="R203" s="197" t="str">
        <f t="shared" si="37"/>
        <v/>
      </c>
      <c r="S203" s="197">
        <v>3.125E-2</v>
      </c>
      <c r="T203" s="197">
        <f t="shared" si="38"/>
        <v>0</v>
      </c>
      <c r="U203" s="198"/>
      <c r="V203" s="202"/>
      <c r="W203" s="206"/>
      <c r="X203" s="206"/>
      <c r="Y203" s="257"/>
      <c r="Z203" s="257"/>
      <c r="AA203" s="257"/>
      <c r="AB203" s="204" t="str">
        <f t="shared" si="39"/>
        <v/>
      </c>
      <c r="AC203" s="204">
        <f t="shared" si="40"/>
        <v>0</v>
      </c>
    </row>
    <row r="204" spans="1:29" s="205" customFormat="1" ht="15.75" x14ac:dyDescent="0.2">
      <c r="A204" s="162">
        <f t="shared" si="45"/>
        <v>12</v>
      </c>
      <c r="B204" s="163" t="s">
        <v>19</v>
      </c>
      <c r="C204" s="175">
        <f>C203</f>
        <v>44204</v>
      </c>
      <c r="D204" s="226"/>
      <c r="E204" s="196" t="str">
        <f t="shared" si="33"/>
        <v/>
      </c>
      <c r="F204" s="197" t="str">
        <f t="shared" si="34"/>
        <v/>
      </c>
      <c r="G204" s="197">
        <v>3.125E-2</v>
      </c>
      <c r="H204" s="197">
        <f t="shared" si="35"/>
        <v>0</v>
      </c>
      <c r="I204" s="198"/>
      <c r="J204" s="199"/>
      <c r="K204" s="180"/>
      <c r="L204" s="207"/>
      <c r="M204" s="257"/>
      <c r="N204" s="257"/>
      <c r="O204" s="257"/>
      <c r="P204" s="226"/>
      <c r="Q204" s="196" t="str">
        <f t="shared" si="36"/>
        <v/>
      </c>
      <c r="R204" s="197" t="str">
        <f t="shared" si="37"/>
        <v/>
      </c>
      <c r="S204" s="197">
        <v>3.125E-2</v>
      </c>
      <c r="T204" s="197">
        <f t="shared" si="38"/>
        <v>0</v>
      </c>
      <c r="U204" s="198"/>
      <c r="V204" s="202"/>
      <c r="W204" s="206"/>
      <c r="X204" s="206"/>
      <c r="Y204" s="257"/>
      <c r="Z204" s="257"/>
      <c r="AA204" s="257"/>
      <c r="AB204" s="204" t="str">
        <f t="shared" si="39"/>
        <v/>
      </c>
      <c r="AC204" s="204">
        <f t="shared" si="40"/>
        <v>0</v>
      </c>
    </row>
    <row r="205" spans="1:29" s="205" customFormat="1" ht="15.75" x14ac:dyDescent="0.2">
      <c r="A205" s="162">
        <f t="shared" si="45"/>
        <v>12</v>
      </c>
      <c r="B205" s="163" t="s">
        <v>19</v>
      </c>
      <c r="C205" s="175">
        <f>C204</f>
        <v>44204</v>
      </c>
      <c r="D205" s="226"/>
      <c r="E205" s="196" t="str">
        <f t="shared" si="33"/>
        <v/>
      </c>
      <c r="F205" s="197" t="str">
        <f t="shared" si="34"/>
        <v/>
      </c>
      <c r="G205" s="197">
        <v>3.125E-2</v>
      </c>
      <c r="H205" s="197">
        <f t="shared" si="35"/>
        <v>0</v>
      </c>
      <c r="I205" s="198"/>
      <c r="J205" s="199"/>
      <c r="K205" s="180"/>
      <c r="L205" s="207"/>
      <c r="M205" s="257"/>
      <c r="N205" s="257"/>
      <c r="O205" s="257"/>
      <c r="P205" s="226"/>
      <c r="Q205" s="196" t="str">
        <f t="shared" si="36"/>
        <v/>
      </c>
      <c r="R205" s="197" t="str">
        <f t="shared" si="37"/>
        <v/>
      </c>
      <c r="S205" s="197">
        <v>3.125E-2</v>
      </c>
      <c r="T205" s="197">
        <f t="shared" si="38"/>
        <v>0</v>
      </c>
      <c r="U205" s="198"/>
      <c r="V205" s="202"/>
      <c r="W205" s="206"/>
      <c r="X205" s="206"/>
      <c r="Y205" s="257"/>
      <c r="Z205" s="257"/>
      <c r="AA205" s="257"/>
      <c r="AB205" s="204" t="str">
        <f t="shared" si="39"/>
        <v/>
      </c>
      <c r="AC205" s="204">
        <f t="shared" si="40"/>
        <v>0</v>
      </c>
    </row>
    <row r="206" spans="1:29" s="205" customFormat="1" ht="15.75" x14ac:dyDescent="0.2">
      <c r="A206" s="162">
        <f t="shared" si="45"/>
        <v>12</v>
      </c>
      <c r="B206" s="163" t="s">
        <v>20</v>
      </c>
      <c r="C206" s="175">
        <f>C205+1</f>
        <v>44205</v>
      </c>
      <c r="D206" s="195">
        <v>0.3125</v>
      </c>
      <c r="E206" s="196" t="str">
        <f t="shared" si="33"/>
        <v>-</v>
      </c>
      <c r="F206" s="197">
        <f t="shared" si="34"/>
        <v>0.40625</v>
      </c>
      <c r="G206" s="197">
        <v>3.125E-2</v>
      </c>
      <c r="H206" s="197">
        <f t="shared" si="35"/>
        <v>9.375E-2</v>
      </c>
      <c r="I206" s="198">
        <v>3</v>
      </c>
      <c r="J206" s="199"/>
      <c r="K206" s="200" t="s">
        <v>42</v>
      </c>
      <c r="L206" s="208" t="s">
        <v>64</v>
      </c>
      <c r="M206" s="262"/>
      <c r="N206" s="263"/>
      <c r="O206" s="264"/>
      <c r="P206" s="195"/>
      <c r="Q206" s="196" t="str">
        <f t="shared" si="36"/>
        <v/>
      </c>
      <c r="R206" s="197" t="str">
        <f t="shared" si="37"/>
        <v/>
      </c>
      <c r="S206" s="197">
        <v>3.125E-2</v>
      </c>
      <c r="T206" s="197">
        <f t="shared" si="38"/>
        <v>0</v>
      </c>
      <c r="U206" s="198"/>
      <c r="V206" s="202"/>
      <c r="W206" s="203"/>
      <c r="X206" s="203"/>
      <c r="Y206" s="257"/>
      <c r="Z206" s="257"/>
      <c r="AA206" s="257"/>
      <c r="AB206" s="204" t="str">
        <f t="shared" si="39"/>
        <v>Lektor</v>
      </c>
      <c r="AC206" s="204">
        <f t="shared" si="40"/>
        <v>3</v>
      </c>
    </row>
    <row r="207" spans="1:29" s="205" customFormat="1" ht="15.75" x14ac:dyDescent="0.2">
      <c r="A207" s="162">
        <f t="shared" si="45"/>
        <v>12</v>
      </c>
      <c r="B207" s="163" t="s">
        <v>20</v>
      </c>
      <c r="C207" s="175">
        <f>C206</f>
        <v>44205</v>
      </c>
      <c r="D207" s="195">
        <v>0.41666666666666669</v>
      </c>
      <c r="E207" s="196" t="str">
        <f t="shared" si="33"/>
        <v>-</v>
      </c>
      <c r="F207" s="197">
        <f t="shared" si="34"/>
        <v>0.44791666666666669</v>
      </c>
      <c r="G207" s="197">
        <v>3.125E-2</v>
      </c>
      <c r="H207" s="197">
        <f t="shared" si="35"/>
        <v>3.125E-2</v>
      </c>
      <c r="I207" s="198">
        <v>1</v>
      </c>
      <c r="J207" s="199"/>
      <c r="K207" s="200" t="s">
        <v>127</v>
      </c>
      <c r="L207" s="207" t="s">
        <v>45</v>
      </c>
      <c r="M207" s="262" t="s">
        <v>146</v>
      </c>
      <c r="N207" s="263"/>
      <c r="O207" s="264"/>
      <c r="P207" s="195"/>
      <c r="Q207" s="196" t="str">
        <f t="shared" si="36"/>
        <v/>
      </c>
      <c r="R207" s="197" t="str">
        <f t="shared" si="37"/>
        <v/>
      </c>
      <c r="S207" s="197">
        <v>3.125E-2</v>
      </c>
      <c r="T207" s="197">
        <f t="shared" si="38"/>
        <v>0</v>
      </c>
      <c r="U207" s="198"/>
      <c r="V207" s="202"/>
      <c r="W207" s="203"/>
      <c r="X207" s="203"/>
      <c r="Y207" s="257"/>
      <c r="Z207" s="257"/>
      <c r="AA207" s="257"/>
      <c r="AB207" s="204" t="str">
        <f t="shared" si="39"/>
        <v>Dr W. Sroka</v>
      </c>
      <c r="AC207" s="204">
        <f t="shared" si="40"/>
        <v>1</v>
      </c>
    </row>
    <row r="208" spans="1:29" s="205" customFormat="1" ht="15.75" x14ac:dyDescent="0.2">
      <c r="A208" s="162">
        <f t="shared" si="45"/>
        <v>12</v>
      </c>
      <c r="B208" s="163" t="s">
        <v>20</v>
      </c>
      <c r="C208" s="175">
        <f>C207</f>
        <v>44205</v>
      </c>
      <c r="D208" s="195">
        <v>0.45833333333333331</v>
      </c>
      <c r="E208" s="196" t="str">
        <f t="shared" si="33"/>
        <v>-</v>
      </c>
      <c r="F208" s="197">
        <f t="shared" si="34"/>
        <v>0.55208333333333326</v>
      </c>
      <c r="G208" s="197">
        <v>3.125E-2</v>
      </c>
      <c r="H208" s="197">
        <f t="shared" si="35"/>
        <v>9.375E-2</v>
      </c>
      <c r="I208" s="198">
        <v>3</v>
      </c>
      <c r="J208" s="199"/>
      <c r="K208" s="200" t="s">
        <v>134</v>
      </c>
      <c r="L208" s="207" t="s">
        <v>45</v>
      </c>
      <c r="M208" s="262" t="s">
        <v>151</v>
      </c>
      <c r="N208" s="263"/>
      <c r="O208" s="264"/>
      <c r="P208" s="195">
        <v>0.45833333333333331</v>
      </c>
      <c r="Q208" s="196" t="str">
        <f t="shared" si="36"/>
        <v>-</v>
      </c>
      <c r="R208" s="197">
        <f t="shared" si="37"/>
        <v>0.55208333333333326</v>
      </c>
      <c r="S208" s="197">
        <v>3.125E-2</v>
      </c>
      <c r="T208" s="197">
        <f t="shared" si="38"/>
        <v>9.375E-2</v>
      </c>
      <c r="U208" s="198">
        <v>3</v>
      </c>
      <c r="V208" s="202"/>
      <c r="W208" s="211" t="s">
        <v>138</v>
      </c>
      <c r="X208" s="203" t="s">
        <v>44</v>
      </c>
      <c r="Y208" s="257" t="s">
        <v>146</v>
      </c>
      <c r="Z208" s="257"/>
      <c r="AA208" s="257"/>
      <c r="AB208" s="204" t="str">
        <f t="shared" si="39"/>
        <v>Dr W. SrokaDr J. Mikołajczyk</v>
      </c>
      <c r="AC208" s="204">
        <f t="shared" si="40"/>
        <v>6</v>
      </c>
    </row>
    <row r="209" spans="1:29" s="205" customFormat="1" ht="15.75" x14ac:dyDescent="0.2">
      <c r="A209" s="162">
        <f t="shared" si="45"/>
        <v>12</v>
      </c>
      <c r="B209" s="163" t="s">
        <v>49</v>
      </c>
      <c r="C209" s="175">
        <f>C208</f>
        <v>44205</v>
      </c>
      <c r="D209" s="195">
        <v>0.5625</v>
      </c>
      <c r="E209" s="196" t="str">
        <f t="shared" si="33"/>
        <v>-</v>
      </c>
      <c r="F209" s="197">
        <f t="shared" si="34"/>
        <v>0.65625</v>
      </c>
      <c r="G209" s="197">
        <v>3.125E-2</v>
      </c>
      <c r="H209" s="197">
        <f t="shared" si="35"/>
        <v>9.375E-2</v>
      </c>
      <c r="I209" s="198">
        <v>3</v>
      </c>
      <c r="J209" s="199"/>
      <c r="K209" s="210" t="s">
        <v>135</v>
      </c>
      <c r="L209" s="207" t="s">
        <v>44</v>
      </c>
      <c r="M209" s="262" t="s">
        <v>146</v>
      </c>
      <c r="N209" s="263"/>
      <c r="O209" s="264"/>
      <c r="P209" s="195">
        <v>0.5625</v>
      </c>
      <c r="Q209" s="196" t="str">
        <f t="shared" si="36"/>
        <v>-</v>
      </c>
      <c r="R209" s="197">
        <f t="shared" si="37"/>
        <v>0.65625</v>
      </c>
      <c r="S209" s="197">
        <v>3.125E-2</v>
      </c>
      <c r="T209" s="197">
        <f t="shared" si="38"/>
        <v>9.375E-2</v>
      </c>
      <c r="U209" s="198">
        <v>3</v>
      </c>
      <c r="V209" s="202"/>
      <c r="W209" s="211" t="s">
        <v>137</v>
      </c>
      <c r="X209" s="207" t="s">
        <v>45</v>
      </c>
      <c r="Y209" s="257" t="s">
        <v>151</v>
      </c>
      <c r="Z209" s="257"/>
      <c r="AA209" s="257"/>
      <c r="AB209" s="204" t="str">
        <f t="shared" si="39"/>
        <v>Dr J. MikołajczykDr W. Sroka</v>
      </c>
      <c r="AC209" s="204">
        <f t="shared" si="40"/>
        <v>6</v>
      </c>
    </row>
    <row r="210" spans="1:29" s="205" customFormat="1" ht="15.75" x14ac:dyDescent="0.2">
      <c r="A210" s="162">
        <f t="shared" si="45"/>
        <v>12</v>
      </c>
      <c r="B210" s="163" t="s">
        <v>49</v>
      </c>
      <c r="C210" s="175">
        <f>C209</f>
        <v>44205</v>
      </c>
      <c r="D210" s="195">
        <v>0.66666666666666663</v>
      </c>
      <c r="E210" s="196" t="str">
        <f t="shared" si="33"/>
        <v>-</v>
      </c>
      <c r="F210" s="197">
        <f t="shared" si="34"/>
        <v>0.72916666666666663</v>
      </c>
      <c r="G210" s="197">
        <v>3.125E-2</v>
      </c>
      <c r="H210" s="197">
        <f t="shared" si="35"/>
        <v>6.25E-2</v>
      </c>
      <c r="I210" s="198">
        <v>2</v>
      </c>
      <c r="J210" s="199"/>
      <c r="K210" s="200" t="s">
        <v>126</v>
      </c>
      <c r="L210" s="222" t="s">
        <v>44</v>
      </c>
      <c r="M210" s="257" t="s">
        <v>146</v>
      </c>
      <c r="N210" s="257"/>
      <c r="O210" s="257"/>
      <c r="P210" s="195"/>
      <c r="Q210" s="196" t="str">
        <f t="shared" si="36"/>
        <v/>
      </c>
      <c r="R210" s="197" t="str">
        <f t="shared" si="37"/>
        <v/>
      </c>
      <c r="S210" s="197">
        <v>3.125E-2</v>
      </c>
      <c r="T210" s="197">
        <f t="shared" si="38"/>
        <v>0</v>
      </c>
      <c r="U210" s="198"/>
      <c r="V210" s="202"/>
      <c r="W210" s="203"/>
      <c r="X210" s="203"/>
      <c r="Y210" s="257"/>
      <c r="Z210" s="257"/>
      <c r="AA210" s="257"/>
      <c r="AB210" s="204" t="str">
        <f t="shared" si="39"/>
        <v>Dr J. Mikołajczyk</v>
      </c>
      <c r="AC210" s="204">
        <f t="shared" si="40"/>
        <v>2</v>
      </c>
    </row>
    <row r="211" spans="1:29" s="205" customFormat="1" ht="15.75" x14ac:dyDescent="0.2">
      <c r="A211" s="162">
        <f t="shared" si="45"/>
        <v>12</v>
      </c>
      <c r="B211" s="163" t="s">
        <v>21</v>
      </c>
      <c r="C211" s="175">
        <f>C210+1</f>
        <v>44206</v>
      </c>
      <c r="D211" s="194">
        <v>0.41666666666666669</v>
      </c>
      <c r="E211" s="196" t="str">
        <f>IF(I193&lt;&gt;0,"-","")</f>
        <v>-</v>
      </c>
      <c r="F211" s="197"/>
      <c r="G211" s="197">
        <v>3.125E-2</v>
      </c>
      <c r="H211" s="197">
        <f>G211*I193</f>
        <v>6.25E-2</v>
      </c>
      <c r="P211" s="195"/>
      <c r="Q211" s="196" t="str">
        <f t="shared" si="36"/>
        <v/>
      </c>
      <c r="R211" s="197" t="str">
        <f t="shared" si="37"/>
        <v/>
      </c>
      <c r="S211" s="197">
        <v>3.125E-2</v>
      </c>
      <c r="T211" s="197">
        <f t="shared" si="38"/>
        <v>0</v>
      </c>
      <c r="U211" s="198"/>
      <c r="V211" s="202"/>
      <c r="W211" s="203"/>
      <c r="X211" s="203"/>
      <c r="Y211" s="257"/>
      <c r="Z211" s="257"/>
      <c r="AA211" s="257"/>
      <c r="AB211" s="204" t="str">
        <f>L193&amp;X211</f>
        <v>Dr hab. L. Luty</v>
      </c>
      <c r="AC211" s="204">
        <f>I193+U211</f>
        <v>2</v>
      </c>
    </row>
    <row r="212" spans="1:29" s="205" customFormat="1" ht="15.75" x14ac:dyDescent="0.2">
      <c r="A212" s="162">
        <f t="shared" si="45"/>
        <v>12</v>
      </c>
      <c r="B212" s="163" t="s">
        <v>21</v>
      </c>
      <c r="C212" s="175">
        <f>C211</f>
        <v>44206</v>
      </c>
      <c r="D212" s="194">
        <v>0.48958333333333331</v>
      </c>
      <c r="E212" s="196" t="str">
        <f t="shared" si="33"/>
        <v/>
      </c>
      <c r="F212" s="197" t="str">
        <f t="shared" si="34"/>
        <v/>
      </c>
      <c r="G212" s="197">
        <v>3.125E-2</v>
      </c>
      <c r="H212" s="197">
        <f t="shared" si="35"/>
        <v>0</v>
      </c>
      <c r="I212" s="198"/>
      <c r="J212" s="199"/>
      <c r="K212" s="200"/>
      <c r="L212" s="201" t="s">
        <v>118</v>
      </c>
      <c r="M212" s="257" t="s">
        <v>143</v>
      </c>
      <c r="N212" s="257"/>
      <c r="O212" s="257"/>
      <c r="P212" s="226"/>
      <c r="Q212" s="196" t="str">
        <f t="shared" si="36"/>
        <v/>
      </c>
      <c r="R212" s="197" t="str">
        <f t="shared" si="37"/>
        <v/>
      </c>
      <c r="S212" s="197">
        <v>3.125E-2</v>
      </c>
      <c r="T212" s="197">
        <f t="shared" si="38"/>
        <v>0</v>
      </c>
      <c r="U212" s="198"/>
      <c r="V212" s="202"/>
      <c r="W212" s="206"/>
      <c r="X212" s="206"/>
      <c r="Y212" s="257"/>
      <c r="Z212" s="257"/>
      <c r="AA212" s="257"/>
      <c r="AB212" s="204" t="str">
        <f t="shared" si="39"/>
        <v>Dr hab. L. Luty</v>
      </c>
      <c r="AC212" s="204">
        <f t="shared" si="40"/>
        <v>0</v>
      </c>
    </row>
    <row r="213" spans="1:29" s="205" customFormat="1" ht="15.75" x14ac:dyDescent="0.2">
      <c r="A213" s="162">
        <f t="shared" si="45"/>
        <v>12</v>
      </c>
      <c r="B213" s="163" t="s">
        <v>21</v>
      </c>
      <c r="C213" s="175">
        <f>C212</f>
        <v>44206</v>
      </c>
      <c r="D213" s="194">
        <v>0.59375</v>
      </c>
      <c r="E213" s="196" t="str">
        <f t="shared" si="33"/>
        <v>-</v>
      </c>
      <c r="F213" s="197">
        <f t="shared" si="34"/>
        <v>0.6875</v>
      </c>
      <c r="G213" s="197">
        <v>3.125E-2</v>
      </c>
      <c r="H213" s="197">
        <f t="shared" si="35"/>
        <v>9.375E-2</v>
      </c>
      <c r="I213" s="198">
        <v>3</v>
      </c>
      <c r="J213" s="199"/>
      <c r="K213" s="210" t="s">
        <v>105</v>
      </c>
      <c r="L213" s="201" t="s">
        <v>120</v>
      </c>
      <c r="M213" s="257" t="s">
        <v>144</v>
      </c>
      <c r="N213" s="257"/>
      <c r="O213" s="257"/>
      <c r="P213" s="226"/>
      <c r="Q213" s="196" t="str">
        <f t="shared" si="36"/>
        <v/>
      </c>
      <c r="R213" s="197" t="str">
        <f t="shared" si="37"/>
        <v/>
      </c>
      <c r="S213" s="197">
        <v>3.125E-2</v>
      </c>
      <c r="T213" s="197">
        <f t="shared" si="38"/>
        <v>0</v>
      </c>
      <c r="U213" s="198"/>
      <c r="V213" s="202"/>
      <c r="W213" s="206"/>
      <c r="X213" s="206"/>
      <c r="Y213" s="257"/>
      <c r="Z213" s="257"/>
      <c r="AA213" s="257"/>
      <c r="AB213" s="204" t="str">
        <f t="shared" si="39"/>
        <v>dr inż. K Barwacz</v>
      </c>
      <c r="AC213" s="204">
        <f t="shared" si="40"/>
        <v>3</v>
      </c>
    </row>
    <row r="214" spans="1:29" s="205" customFormat="1" ht="15.75" x14ac:dyDescent="0.2">
      <c r="A214" s="162">
        <f t="shared" si="45"/>
        <v>12</v>
      </c>
      <c r="B214" s="163" t="s">
        <v>21</v>
      </c>
      <c r="C214" s="175">
        <f>C213</f>
        <v>44206</v>
      </c>
      <c r="D214" s="194">
        <v>0.69791666666666663</v>
      </c>
      <c r="E214" s="196" t="str">
        <f t="shared" si="33"/>
        <v>-</v>
      </c>
      <c r="F214" s="197">
        <f t="shared" si="34"/>
        <v>0.79166666666666663</v>
      </c>
      <c r="G214" s="197">
        <v>3.125E-2</v>
      </c>
      <c r="H214" s="197">
        <f t="shared" si="35"/>
        <v>9.375E-2</v>
      </c>
      <c r="I214" s="198">
        <v>3</v>
      </c>
      <c r="J214" s="199"/>
      <c r="K214" s="210" t="s">
        <v>106</v>
      </c>
      <c r="L214" s="201" t="s">
        <v>120</v>
      </c>
      <c r="M214" s="257" t="s">
        <v>144</v>
      </c>
      <c r="N214" s="257"/>
      <c r="O214" s="257"/>
      <c r="P214" s="226"/>
      <c r="Q214" s="196" t="str">
        <f t="shared" si="36"/>
        <v/>
      </c>
      <c r="R214" s="197" t="str">
        <f t="shared" si="37"/>
        <v/>
      </c>
      <c r="S214" s="197">
        <v>3.125E-2</v>
      </c>
      <c r="T214" s="197">
        <f t="shared" si="38"/>
        <v>0</v>
      </c>
      <c r="U214" s="198"/>
      <c r="V214" s="202"/>
      <c r="W214" s="206"/>
      <c r="X214" s="206"/>
      <c r="Y214" s="257"/>
      <c r="Z214" s="257"/>
      <c r="AA214" s="257"/>
      <c r="AB214" s="204" t="str">
        <f t="shared" si="39"/>
        <v>dr inż. K Barwacz</v>
      </c>
      <c r="AC214" s="204">
        <f t="shared" si="40"/>
        <v>3</v>
      </c>
    </row>
    <row r="215" spans="1:29" s="205" customFormat="1" ht="15.75" x14ac:dyDescent="0.2">
      <c r="A215" s="162">
        <f t="shared" si="45"/>
        <v>12</v>
      </c>
      <c r="B215" s="163" t="s">
        <v>50</v>
      </c>
      <c r="C215" s="175">
        <f>C214</f>
        <v>44206</v>
      </c>
      <c r="D215" s="195"/>
      <c r="E215" s="196" t="str">
        <f t="shared" si="33"/>
        <v/>
      </c>
      <c r="F215" s="197" t="str">
        <f t="shared" si="34"/>
        <v/>
      </c>
      <c r="G215" s="197">
        <v>3.125E-2</v>
      </c>
      <c r="H215" s="197">
        <f t="shared" si="35"/>
        <v>0</v>
      </c>
      <c r="I215" s="198"/>
      <c r="J215" s="199"/>
      <c r="K215" s="180"/>
      <c r="L215" s="207"/>
      <c r="M215" s="257"/>
      <c r="N215" s="257"/>
      <c r="O215" s="257"/>
      <c r="P215" s="226"/>
      <c r="Q215" s="196" t="str">
        <f t="shared" si="36"/>
        <v/>
      </c>
      <c r="R215" s="197" t="str">
        <f t="shared" si="37"/>
        <v/>
      </c>
      <c r="S215" s="197">
        <v>3.125E-2</v>
      </c>
      <c r="T215" s="197">
        <f t="shared" si="38"/>
        <v>0</v>
      </c>
      <c r="U215" s="198"/>
      <c r="V215" s="202"/>
      <c r="W215" s="206"/>
      <c r="X215" s="206"/>
      <c r="Y215" s="257"/>
      <c r="Z215" s="257"/>
      <c r="AA215" s="257"/>
      <c r="AB215" s="204" t="str">
        <f t="shared" si="39"/>
        <v/>
      </c>
      <c r="AC215" s="204">
        <f t="shared" si="40"/>
        <v>0</v>
      </c>
    </row>
    <row r="216" spans="1:29" s="205" customFormat="1" ht="25.5" x14ac:dyDescent="0.2">
      <c r="A216" s="162">
        <v>13</v>
      </c>
      <c r="B216" s="163" t="s">
        <v>19</v>
      </c>
      <c r="C216" s="164">
        <f>C201+7</f>
        <v>44211</v>
      </c>
      <c r="D216" s="194">
        <v>0.6875</v>
      </c>
      <c r="E216" s="196" t="str">
        <f>IF(I216&lt;&gt;0,"-","")</f>
        <v>-</v>
      </c>
      <c r="F216" s="213">
        <f>IF(I216&lt;&gt;0,D216+H216,"")</f>
        <v>0.75</v>
      </c>
      <c r="G216" s="213">
        <v>3.125E-2</v>
      </c>
      <c r="H216" s="213">
        <f>G216*I216</f>
        <v>6.25E-2</v>
      </c>
      <c r="I216" s="214">
        <v>2</v>
      </c>
      <c r="J216" s="215"/>
      <c r="K216" s="209" t="s">
        <v>104</v>
      </c>
      <c r="L216" s="201" t="s">
        <v>43</v>
      </c>
      <c r="M216" s="262" t="s">
        <v>146</v>
      </c>
      <c r="N216" s="263"/>
      <c r="O216" s="264"/>
      <c r="P216" s="195"/>
      <c r="Q216" s="196" t="str">
        <f t="shared" si="36"/>
        <v/>
      </c>
      <c r="R216" s="197" t="str">
        <f t="shared" si="37"/>
        <v/>
      </c>
      <c r="S216" s="197">
        <v>3.125E-2</v>
      </c>
      <c r="T216" s="197">
        <f t="shared" si="38"/>
        <v>0</v>
      </c>
      <c r="U216" s="198"/>
      <c r="V216" s="202"/>
      <c r="W216" s="203"/>
      <c r="X216" s="203"/>
      <c r="Y216" s="257"/>
      <c r="Z216" s="257"/>
      <c r="AA216" s="257"/>
      <c r="AB216" s="204" t="str">
        <f t="shared" si="39"/>
        <v>Dr M. Gajda-Kantorowska</v>
      </c>
      <c r="AC216" s="204">
        <f t="shared" si="40"/>
        <v>2</v>
      </c>
    </row>
    <row r="217" spans="1:29" s="205" customFormat="1" ht="25.5" x14ac:dyDescent="0.2">
      <c r="A217" s="162">
        <f t="shared" ref="A217:A230" si="46">A216</f>
        <v>13</v>
      </c>
      <c r="B217" s="163" t="s">
        <v>19</v>
      </c>
      <c r="C217" s="175">
        <f>C216</f>
        <v>44211</v>
      </c>
      <c r="D217" s="194">
        <v>0.76041666666666663</v>
      </c>
      <c r="E217" s="216" t="str">
        <f>IF(I217&lt;&gt;0,"-","")</f>
        <v>-</v>
      </c>
      <c r="F217" s="217">
        <f>IF(I217&lt;&gt;0,D217+H217,"")</f>
        <v>0.85416666666666663</v>
      </c>
      <c r="G217" s="217">
        <v>3.125E-2</v>
      </c>
      <c r="H217" s="217">
        <f>G217*I217</f>
        <v>9.375E-2</v>
      </c>
      <c r="I217" s="218">
        <v>3</v>
      </c>
      <c r="J217" s="219"/>
      <c r="K217" s="209" t="s">
        <v>103</v>
      </c>
      <c r="L217" s="201" t="s">
        <v>43</v>
      </c>
      <c r="M217" s="262" t="s">
        <v>146</v>
      </c>
      <c r="N217" s="263"/>
      <c r="O217" s="264"/>
      <c r="P217" s="195"/>
      <c r="Q217" s="196" t="str">
        <f t="shared" si="36"/>
        <v/>
      </c>
      <c r="R217" s="197" t="str">
        <f t="shared" si="37"/>
        <v/>
      </c>
      <c r="S217" s="197">
        <v>3.125E-2</v>
      </c>
      <c r="T217" s="197">
        <f t="shared" si="38"/>
        <v>0</v>
      </c>
      <c r="U217" s="198"/>
      <c r="V217" s="202"/>
      <c r="W217" s="203"/>
      <c r="X217" s="203"/>
      <c r="Y217" s="257"/>
      <c r="Z217" s="257"/>
      <c r="AA217" s="257"/>
      <c r="AB217" s="204" t="str">
        <f t="shared" si="39"/>
        <v>Dr M. Gajda-Kantorowska</v>
      </c>
      <c r="AC217" s="204">
        <f t="shared" si="40"/>
        <v>3</v>
      </c>
    </row>
    <row r="218" spans="1:29" s="205" customFormat="1" ht="15.75" x14ac:dyDescent="0.2">
      <c r="A218" s="162">
        <f t="shared" si="46"/>
        <v>13</v>
      </c>
      <c r="B218" s="163" t="s">
        <v>19</v>
      </c>
      <c r="C218" s="175">
        <f>C217</f>
        <v>44211</v>
      </c>
      <c r="D218" s="226"/>
      <c r="E218" s="196" t="str">
        <f t="shared" si="33"/>
        <v/>
      </c>
      <c r="F218" s="197" t="str">
        <f t="shared" si="34"/>
        <v/>
      </c>
      <c r="G218" s="197">
        <v>3.125E-2</v>
      </c>
      <c r="H218" s="197">
        <f t="shared" si="35"/>
        <v>0</v>
      </c>
      <c r="I218" s="198"/>
      <c r="J218" s="199"/>
      <c r="K218" s="200"/>
      <c r="L218" s="207"/>
      <c r="M218" s="257"/>
      <c r="N218" s="257"/>
      <c r="O218" s="257"/>
      <c r="P218" s="226"/>
      <c r="Q218" s="196" t="str">
        <f t="shared" si="36"/>
        <v/>
      </c>
      <c r="R218" s="197" t="str">
        <f t="shared" si="37"/>
        <v/>
      </c>
      <c r="S218" s="197">
        <v>3.125E-2</v>
      </c>
      <c r="T218" s="197">
        <f t="shared" si="38"/>
        <v>0</v>
      </c>
      <c r="U218" s="198"/>
      <c r="V218" s="202"/>
      <c r="W218" s="206"/>
      <c r="X218" s="206"/>
      <c r="Y218" s="257"/>
      <c r="Z218" s="257"/>
      <c r="AA218" s="257"/>
      <c r="AB218" s="204" t="str">
        <f t="shared" si="39"/>
        <v/>
      </c>
      <c r="AC218" s="204">
        <f t="shared" si="40"/>
        <v>0</v>
      </c>
    </row>
    <row r="219" spans="1:29" s="205" customFormat="1" ht="15.75" x14ac:dyDescent="0.2">
      <c r="A219" s="162">
        <f t="shared" si="46"/>
        <v>13</v>
      </c>
      <c r="B219" s="163" t="s">
        <v>19</v>
      </c>
      <c r="C219" s="175">
        <f>C218</f>
        <v>44211</v>
      </c>
      <c r="D219" s="226"/>
      <c r="E219" s="196" t="str">
        <f t="shared" si="33"/>
        <v/>
      </c>
      <c r="F219" s="197" t="str">
        <f t="shared" si="34"/>
        <v/>
      </c>
      <c r="G219" s="197">
        <v>3.125E-2</v>
      </c>
      <c r="H219" s="197">
        <f t="shared" si="35"/>
        <v>0</v>
      </c>
      <c r="I219" s="198"/>
      <c r="J219" s="199"/>
      <c r="K219" s="200"/>
      <c r="L219" s="207"/>
      <c r="M219" s="262"/>
      <c r="N219" s="263"/>
      <c r="O219" s="264"/>
      <c r="P219" s="226"/>
      <c r="Q219" s="196" t="str">
        <f t="shared" si="36"/>
        <v/>
      </c>
      <c r="R219" s="197" t="str">
        <f t="shared" si="37"/>
        <v/>
      </c>
      <c r="S219" s="197">
        <v>3.125E-2</v>
      </c>
      <c r="T219" s="197">
        <f t="shared" si="38"/>
        <v>0</v>
      </c>
      <c r="U219" s="198"/>
      <c r="V219" s="202"/>
      <c r="W219" s="206"/>
      <c r="X219" s="206"/>
      <c r="Y219" s="257"/>
      <c r="Z219" s="257"/>
      <c r="AA219" s="257"/>
      <c r="AB219" s="204" t="str">
        <f t="shared" si="39"/>
        <v/>
      </c>
      <c r="AC219" s="204">
        <f t="shared" si="40"/>
        <v>0</v>
      </c>
    </row>
    <row r="220" spans="1:29" s="205" customFormat="1" ht="15.75" x14ac:dyDescent="0.2">
      <c r="A220" s="162">
        <f t="shared" si="46"/>
        <v>13</v>
      </c>
      <c r="B220" s="163" t="s">
        <v>19</v>
      </c>
      <c r="C220" s="175">
        <f>C219</f>
        <v>44211</v>
      </c>
      <c r="D220" s="226"/>
      <c r="E220" s="196" t="str">
        <f t="shared" si="33"/>
        <v/>
      </c>
      <c r="F220" s="197" t="str">
        <f t="shared" si="34"/>
        <v/>
      </c>
      <c r="G220" s="197">
        <v>3.125E-2</v>
      </c>
      <c r="H220" s="197">
        <f t="shared" si="35"/>
        <v>0</v>
      </c>
      <c r="I220" s="198"/>
      <c r="J220" s="199"/>
      <c r="K220" s="180"/>
      <c r="L220" s="207"/>
      <c r="M220" s="267"/>
      <c r="N220" s="268"/>
      <c r="O220" s="269"/>
      <c r="P220" s="226"/>
      <c r="Q220" s="196" t="str">
        <f t="shared" si="36"/>
        <v/>
      </c>
      <c r="R220" s="197" t="str">
        <f t="shared" si="37"/>
        <v/>
      </c>
      <c r="S220" s="197">
        <v>3.125E-2</v>
      </c>
      <c r="T220" s="197">
        <f t="shared" si="38"/>
        <v>0</v>
      </c>
      <c r="U220" s="198"/>
      <c r="V220" s="202"/>
      <c r="W220" s="206"/>
      <c r="X220" s="206"/>
      <c r="Y220" s="257"/>
      <c r="Z220" s="257"/>
      <c r="AA220" s="257"/>
      <c r="AB220" s="204" t="str">
        <f t="shared" si="39"/>
        <v/>
      </c>
      <c r="AC220" s="204">
        <f t="shared" si="40"/>
        <v>0</v>
      </c>
    </row>
    <row r="221" spans="1:29" s="205" customFormat="1" ht="15.75" x14ac:dyDescent="0.2">
      <c r="A221" s="162">
        <f t="shared" si="46"/>
        <v>13</v>
      </c>
      <c r="B221" s="163" t="s">
        <v>20</v>
      </c>
      <c r="C221" s="175">
        <f>C220+1</f>
        <v>44212</v>
      </c>
      <c r="D221" s="194">
        <v>0.3125</v>
      </c>
      <c r="E221" s="196" t="str">
        <f>IF(I221&lt;&gt;0,"-","")</f>
        <v>-</v>
      </c>
      <c r="F221" s="197">
        <f>IF(I221&lt;&gt;0,D221+H221,"")</f>
        <v>0.40625</v>
      </c>
      <c r="G221" s="197">
        <v>3.125E-2</v>
      </c>
      <c r="H221" s="197">
        <f>G221*I221</f>
        <v>9.375E-2</v>
      </c>
      <c r="I221" s="198">
        <v>3</v>
      </c>
      <c r="J221" s="199"/>
      <c r="K221" s="200" t="s">
        <v>42</v>
      </c>
      <c r="L221" s="208" t="s">
        <v>64</v>
      </c>
      <c r="M221" s="262"/>
      <c r="N221" s="263"/>
      <c r="O221" s="264"/>
      <c r="P221" s="195"/>
      <c r="Q221" s="196" t="str">
        <f t="shared" si="36"/>
        <v/>
      </c>
      <c r="R221" s="197" t="str">
        <f t="shared" si="37"/>
        <v/>
      </c>
      <c r="S221" s="197">
        <v>3.125E-2</v>
      </c>
      <c r="T221" s="197">
        <f t="shared" si="38"/>
        <v>0</v>
      </c>
      <c r="U221" s="198"/>
      <c r="V221" s="202"/>
      <c r="W221" s="203"/>
      <c r="X221" s="206"/>
      <c r="Y221" s="257"/>
      <c r="Z221" s="257"/>
      <c r="AA221" s="257"/>
      <c r="AB221" s="204" t="str">
        <f t="shared" si="39"/>
        <v>Lektor</v>
      </c>
      <c r="AC221" s="204">
        <f t="shared" si="40"/>
        <v>3</v>
      </c>
    </row>
    <row r="222" spans="1:29" s="205" customFormat="1" ht="38.25" x14ac:dyDescent="0.2">
      <c r="A222" s="162">
        <f t="shared" si="46"/>
        <v>13</v>
      </c>
      <c r="B222" s="163" t="s">
        <v>20</v>
      </c>
      <c r="C222" s="175">
        <f>C221</f>
        <v>44212</v>
      </c>
      <c r="D222" s="194">
        <v>0.41666666666666669</v>
      </c>
      <c r="E222" s="196" t="str">
        <f>IF(I222&lt;&gt;0,"-","")</f>
        <v>-</v>
      </c>
      <c r="F222" s="197">
        <f>IF(I222&lt;&gt;0,D222+H222,"")</f>
        <v>0.51041666666666674</v>
      </c>
      <c r="G222" s="197">
        <v>3.125E-2</v>
      </c>
      <c r="H222" s="197">
        <f>G222*I222</f>
        <v>9.375E-2</v>
      </c>
      <c r="I222" s="198">
        <v>3</v>
      </c>
      <c r="J222" s="199"/>
      <c r="K222" s="212" t="s">
        <v>122</v>
      </c>
      <c r="L222" s="201" t="s">
        <v>119</v>
      </c>
      <c r="M222" s="262" t="s">
        <v>143</v>
      </c>
      <c r="N222" s="263"/>
      <c r="O222" s="264"/>
      <c r="P222" s="195"/>
      <c r="Q222" s="196" t="str">
        <f t="shared" si="36"/>
        <v/>
      </c>
      <c r="R222" s="197" t="str">
        <f t="shared" si="37"/>
        <v/>
      </c>
      <c r="S222" s="197">
        <v>3.125E-2</v>
      </c>
      <c r="T222" s="197">
        <f t="shared" si="38"/>
        <v>0</v>
      </c>
      <c r="U222" s="198"/>
      <c r="V222" s="202"/>
      <c r="W222" s="203"/>
      <c r="X222" s="203"/>
      <c r="Y222" s="257"/>
      <c r="Z222" s="257"/>
      <c r="AA222" s="257"/>
      <c r="AB222" s="204" t="str">
        <f t="shared" si="39"/>
        <v>dr hab. K. Stępień, prof. PWSZ</v>
      </c>
      <c r="AC222" s="204">
        <f t="shared" si="40"/>
        <v>3</v>
      </c>
    </row>
    <row r="223" spans="1:29" s="205" customFormat="1" ht="38.25" x14ac:dyDescent="0.2">
      <c r="A223" s="162">
        <f t="shared" si="46"/>
        <v>13</v>
      </c>
      <c r="B223" s="163" t="s">
        <v>20</v>
      </c>
      <c r="C223" s="175">
        <f>C222</f>
        <v>44212</v>
      </c>
      <c r="D223" s="194">
        <v>0.53125</v>
      </c>
      <c r="E223" s="196" t="str">
        <f>IF(I223&lt;&gt;0,"-","")</f>
        <v>-</v>
      </c>
      <c r="F223" s="197">
        <f>IF(I223&lt;&gt;0,D223+H223,"")</f>
        <v>0.625</v>
      </c>
      <c r="G223" s="197">
        <v>3.125E-2</v>
      </c>
      <c r="H223" s="197">
        <f>G223*I223</f>
        <v>9.375E-2</v>
      </c>
      <c r="I223" s="198">
        <v>3</v>
      </c>
      <c r="J223" s="199"/>
      <c r="K223" s="212" t="s">
        <v>129</v>
      </c>
      <c r="L223" s="201" t="s">
        <v>119</v>
      </c>
      <c r="M223" s="262" t="s">
        <v>143</v>
      </c>
      <c r="N223" s="263"/>
      <c r="O223" s="264"/>
      <c r="P223" s="226"/>
      <c r="Q223" s="196" t="str">
        <f t="shared" si="36"/>
        <v/>
      </c>
      <c r="R223" s="197" t="str">
        <f t="shared" si="37"/>
        <v/>
      </c>
      <c r="S223" s="197">
        <v>3.125E-2</v>
      </c>
      <c r="T223" s="197">
        <f t="shared" si="38"/>
        <v>0</v>
      </c>
      <c r="U223" s="198"/>
      <c r="V223" s="202"/>
      <c r="W223" s="206"/>
      <c r="X223" s="206"/>
      <c r="Y223" s="257"/>
      <c r="Z223" s="257"/>
      <c r="AA223" s="257"/>
      <c r="AB223" s="204" t="str">
        <f t="shared" si="39"/>
        <v>dr hab. K. Stępień, prof. PWSZ</v>
      </c>
      <c r="AC223" s="204">
        <f t="shared" si="40"/>
        <v>3</v>
      </c>
    </row>
    <row r="224" spans="1:29" s="205" customFormat="1" ht="15.75" x14ac:dyDescent="0.2">
      <c r="A224" s="162">
        <f t="shared" si="46"/>
        <v>13</v>
      </c>
      <c r="B224" s="163" t="s">
        <v>20</v>
      </c>
      <c r="C224" s="175">
        <f>C223</f>
        <v>44212</v>
      </c>
      <c r="D224" s="195"/>
      <c r="E224" s="196" t="str">
        <f t="shared" si="33"/>
        <v/>
      </c>
      <c r="F224" s="197" t="str">
        <f t="shared" si="34"/>
        <v/>
      </c>
      <c r="G224" s="197">
        <v>3.125E-2</v>
      </c>
      <c r="H224" s="197">
        <f t="shared" si="35"/>
        <v>0</v>
      </c>
      <c r="I224" s="198"/>
      <c r="J224" s="199"/>
      <c r="K224" s="200"/>
      <c r="L224" s="207"/>
      <c r="M224" s="262"/>
      <c r="N224" s="263"/>
      <c r="O224" s="264"/>
      <c r="P224" s="226"/>
      <c r="Q224" s="196" t="str">
        <f t="shared" si="36"/>
        <v/>
      </c>
      <c r="R224" s="197" t="str">
        <f t="shared" si="37"/>
        <v/>
      </c>
      <c r="S224" s="197">
        <v>3.125E-2</v>
      </c>
      <c r="T224" s="197">
        <f t="shared" si="38"/>
        <v>0</v>
      </c>
      <c r="U224" s="198"/>
      <c r="V224" s="202"/>
      <c r="W224" s="206"/>
      <c r="X224" s="206"/>
      <c r="Y224" s="257"/>
      <c r="Z224" s="257"/>
      <c r="AA224" s="257"/>
      <c r="AB224" s="204" t="str">
        <f t="shared" si="39"/>
        <v/>
      </c>
      <c r="AC224" s="204">
        <f t="shared" si="40"/>
        <v>0</v>
      </c>
    </row>
    <row r="225" spans="1:29" s="205" customFormat="1" ht="15.75" x14ac:dyDescent="0.2">
      <c r="A225" s="162">
        <f t="shared" si="46"/>
        <v>13</v>
      </c>
      <c r="B225" s="163" t="s">
        <v>20</v>
      </c>
      <c r="C225" s="175">
        <f>C224</f>
        <v>44212</v>
      </c>
      <c r="D225" s="226"/>
      <c r="E225" s="196" t="str">
        <f t="shared" si="33"/>
        <v/>
      </c>
      <c r="F225" s="197" t="str">
        <f t="shared" si="34"/>
        <v/>
      </c>
      <c r="G225" s="197">
        <v>3.125E-2</v>
      </c>
      <c r="H225" s="197">
        <f t="shared" si="35"/>
        <v>0</v>
      </c>
      <c r="I225" s="198"/>
      <c r="J225" s="199"/>
      <c r="K225" s="180"/>
      <c r="L225" s="220"/>
      <c r="M225" s="257"/>
      <c r="N225" s="257"/>
      <c r="O225" s="257"/>
      <c r="P225" s="195"/>
      <c r="Q225" s="196" t="str">
        <f t="shared" si="36"/>
        <v/>
      </c>
      <c r="R225" s="197" t="str">
        <f t="shared" si="37"/>
        <v/>
      </c>
      <c r="S225" s="197">
        <v>3.125E-2</v>
      </c>
      <c r="T225" s="197">
        <f t="shared" si="38"/>
        <v>0</v>
      </c>
      <c r="U225" s="198"/>
      <c r="V225" s="202"/>
      <c r="W225" s="203"/>
      <c r="X225" s="206"/>
      <c r="Y225" s="257"/>
      <c r="Z225" s="257"/>
      <c r="AA225" s="257"/>
      <c r="AB225" s="204" t="str">
        <f t="shared" si="39"/>
        <v/>
      </c>
      <c r="AC225" s="204">
        <f t="shared" si="40"/>
        <v>0</v>
      </c>
    </row>
    <row r="226" spans="1:29" s="205" customFormat="1" ht="15.75" x14ac:dyDescent="0.2">
      <c r="A226" s="162">
        <f t="shared" si="46"/>
        <v>13</v>
      </c>
      <c r="B226" s="163" t="s">
        <v>21</v>
      </c>
      <c r="C226" s="175">
        <f>C225+1</f>
        <v>44213</v>
      </c>
      <c r="D226" s="194">
        <v>0.33333333333333331</v>
      </c>
      <c r="E226" s="196" t="str">
        <f t="shared" si="33"/>
        <v>-</v>
      </c>
      <c r="F226" s="197">
        <f t="shared" si="34"/>
        <v>0.42708333333333331</v>
      </c>
      <c r="G226" s="197">
        <v>3.125E-2</v>
      </c>
      <c r="H226" s="197">
        <f t="shared" si="35"/>
        <v>9.375E-2</v>
      </c>
      <c r="I226" s="198">
        <v>3</v>
      </c>
      <c r="J226" s="199"/>
      <c r="K226" s="210" t="s">
        <v>105</v>
      </c>
      <c r="L226" s="201" t="s">
        <v>120</v>
      </c>
      <c r="M226" s="262" t="s">
        <v>144</v>
      </c>
      <c r="N226" s="263"/>
      <c r="O226" s="264"/>
      <c r="P226" s="195"/>
      <c r="Q226" s="196" t="str">
        <f t="shared" si="36"/>
        <v/>
      </c>
      <c r="R226" s="197" t="str">
        <f t="shared" si="37"/>
        <v/>
      </c>
      <c r="S226" s="197">
        <v>3.125E-2</v>
      </c>
      <c r="T226" s="197">
        <f t="shared" si="38"/>
        <v>0</v>
      </c>
      <c r="U226" s="198"/>
      <c r="V226" s="202"/>
      <c r="W226" s="203"/>
      <c r="X226" s="203"/>
      <c r="Y226" s="257"/>
      <c r="Z226" s="257"/>
      <c r="AA226" s="257"/>
      <c r="AB226" s="204" t="str">
        <f t="shared" si="39"/>
        <v>dr inż. K Barwacz</v>
      </c>
      <c r="AC226" s="204">
        <f t="shared" si="40"/>
        <v>3</v>
      </c>
    </row>
    <row r="227" spans="1:29" s="205" customFormat="1" ht="15.75" x14ac:dyDescent="0.2">
      <c r="A227" s="162">
        <f t="shared" si="46"/>
        <v>13</v>
      </c>
      <c r="B227" s="163" t="s">
        <v>21</v>
      </c>
      <c r="C227" s="175">
        <f>C226</f>
        <v>44213</v>
      </c>
      <c r="D227" s="194">
        <v>0.4375</v>
      </c>
      <c r="E227" s="196" t="str">
        <f t="shared" si="33"/>
        <v>-</v>
      </c>
      <c r="F227" s="197">
        <f t="shared" si="34"/>
        <v>0.53125</v>
      </c>
      <c r="G227" s="197">
        <v>3.125E-2</v>
      </c>
      <c r="H227" s="197">
        <f t="shared" si="35"/>
        <v>9.375E-2</v>
      </c>
      <c r="I227" s="198">
        <v>3</v>
      </c>
      <c r="J227" s="199"/>
      <c r="K227" s="210" t="s">
        <v>106</v>
      </c>
      <c r="L227" s="201" t="s">
        <v>120</v>
      </c>
      <c r="M227" s="257" t="s">
        <v>144</v>
      </c>
      <c r="N227" s="257"/>
      <c r="O227" s="257"/>
      <c r="P227" s="226"/>
      <c r="Q227" s="196" t="str">
        <f t="shared" si="36"/>
        <v/>
      </c>
      <c r="R227" s="197" t="str">
        <f t="shared" si="37"/>
        <v/>
      </c>
      <c r="S227" s="197">
        <v>3.125E-2</v>
      </c>
      <c r="T227" s="197">
        <f t="shared" si="38"/>
        <v>0</v>
      </c>
      <c r="U227" s="198"/>
      <c r="V227" s="202"/>
      <c r="W227" s="206"/>
      <c r="X227" s="206"/>
      <c r="Y227" s="257"/>
      <c r="Z227" s="257"/>
      <c r="AA227" s="257"/>
      <c r="AB227" s="204" t="str">
        <f t="shared" si="39"/>
        <v>dr inż. K Barwacz</v>
      </c>
      <c r="AC227" s="204">
        <f t="shared" si="40"/>
        <v>3</v>
      </c>
    </row>
    <row r="228" spans="1:29" s="205" customFormat="1" ht="15.75" x14ac:dyDescent="0.2">
      <c r="A228" s="162">
        <f t="shared" si="46"/>
        <v>13</v>
      </c>
      <c r="B228" s="163" t="s">
        <v>21</v>
      </c>
      <c r="C228" s="175">
        <f>C227</f>
        <v>44213</v>
      </c>
      <c r="D228" s="195"/>
      <c r="E228" s="196" t="str">
        <f t="shared" si="33"/>
        <v/>
      </c>
      <c r="F228" s="197" t="str">
        <f t="shared" si="34"/>
        <v/>
      </c>
      <c r="G228" s="197">
        <v>3.125E-2</v>
      </c>
      <c r="H228" s="197">
        <f t="shared" si="35"/>
        <v>0</v>
      </c>
      <c r="I228" s="198"/>
      <c r="J228" s="199"/>
      <c r="K228" s="180"/>
      <c r="L228" s="207"/>
      <c r="M228" s="257"/>
      <c r="N228" s="257"/>
      <c r="O228" s="257"/>
      <c r="P228" s="226"/>
      <c r="Q228" s="196" t="str">
        <f t="shared" si="36"/>
        <v/>
      </c>
      <c r="R228" s="197" t="str">
        <f t="shared" si="37"/>
        <v/>
      </c>
      <c r="S228" s="197">
        <v>3.125E-2</v>
      </c>
      <c r="T228" s="197">
        <f t="shared" si="38"/>
        <v>0</v>
      </c>
      <c r="U228" s="198"/>
      <c r="V228" s="202"/>
      <c r="W228" s="206"/>
      <c r="X228" s="206"/>
      <c r="Y228" s="257"/>
      <c r="Z228" s="257"/>
      <c r="AA228" s="257"/>
      <c r="AB228" s="204" t="str">
        <f t="shared" si="39"/>
        <v/>
      </c>
      <c r="AC228" s="204">
        <f t="shared" si="40"/>
        <v>0</v>
      </c>
    </row>
    <row r="229" spans="1:29" s="205" customFormat="1" ht="15.75" x14ac:dyDescent="0.2">
      <c r="A229" s="162">
        <f t="shared" si="46"/>
        <v>13</v>
      </c>
      <c r="B229" s="163" t="s">
        <v>21</v>
      </c>
      <c r="C229" s="175">
        <f>C228</f>
        <v>44213</v>
      </c>
      <c r="D229" s="226"/>
      <c r="E229" s="196" t="str">
        <f t="shared" si="33"/>
        <v/>
      </c>
      <c r="F229" s="197" t="str">
        <f t="shared" si="34"/>
        <v/>
      </c>
      <c r="G229" s="197">
        <v>3.125E-2</v>
      </c>
      <c r="H229" s="197">
        <f t="shared" si="35"/>
        <v>0</v>
      </c>
      <c r="I229" s="198"/>
      <c r="J229" s="199"/>
      <c r="K229" s="180"/>
      <c r="L229" s="207"/>
      <c r="M229" s="257"/>
      <c r="N229" s="257"/>
      <c r="O229" s="257"/>
      <c r="P229" s="226"/>
      <c r="Q229" s="196" t="str">
        <f t="shared" si="36"/>
        <v/>
      </c>
      <c r="R229" s="197" t="str">
        <f t="shared" si="37"/>
        <v/>
      </c>
      <c r="S229" s="197">
        <v>3.125E-2</v>
      </c>
      <c r="T229" s="197">
        <f t="shared" si="38"/>
        <v>0</v>
      </c>
      <c r="U229" s="198"/>
      <c r="V229" s="202"/>
      <c r="W229" s="206"/>
      <c r="X229" s="206"/>
      <c r="Y229" s="257"/>
      <c r="Z229" s="257"/>
      <c r="AA229" s="257"/>
      <c r="AB229" s="204" t="str">
        <f t="shared" si="39"/>
        <v/>
      </c>
      <c r="AC229" s="204">
        <f t="shared" si="40"/>
        <v>0</v>
      </c>
    </row>
    <row r="230" spans="1:29" s="205" customFormat="1" ht="15.75" x14ac:dyDescent="0.2">
      <c r="A230" s="162">
        <f t="shared" si="46"/>
        <v>13</v>
      </c>
      <c r="B230" s="163" t="s">
        <v>50</v>
      </c>
      <c r="C230" s="175">
        <f>C229</f>
        <v>44213</v>
      </c>
      <c r="D230" s="195"/>
      <c r="E230" s="196" t="str">
        <f t="shared" si="33"/>
        <v/>
      </c>
      <c r="F230" s="197" t="str">
        <f t="shared" si="34"/>
        <v/>
      </c>
      <c r="G230" s="197">
        <v>3.125E-2</v>
      </c>
      <c r="H230" s="197">
        <f t="shared" si="35"/>
        <v>0</v>
      </c>
      <c r="I230" s="198"/>
      <c r="J230" s="199"/>
      <c r="K230" s="180"/>
      <c r="L230" s="207"/>
      <c r="M230" s="257"/>
      <c r="N230" s="257"/>
      <c r="O230" s="257"/>
      <c r="P230" s="226"/>
      <c r="Q230" s="196" t="str">
        <f t="shared" si="36"/>
        <v/>
      </c>
      <c r="R230" s="197" t="str">
        <f t="shared" si="37"/>
        <v/>
      </c>
      <c r="S230" s="197">
        <v>3.125E-2</v>
      </c>
      <c r="T230" s="197">
        <f t="shared" si="38"/>
        <v>0</v>
      </c>
      <c r="U230" s="198"/>
      <c r="V230" s="202"/>
      <c r="W230" s="206"/>
      <c r="X230" s="206"/>
      <c r="Y230" s="257"/>
      <c r="Z230" s="257"/>
      <c r="AA230" s="257"/>
      <c r="AB230" s="204" t="str">
        <f t="shared" si="39"/>
        <v/>
      </c>
      <c r="AC230" s="204">
        <f t="shared" si="40"/>
        <v>0</v>
      </c>
    </row>
    <row r="231" spans="1:29" s="205" customFormat="1" ht="25.5" x14ac:dyDescent="0.2">
      <c r="A231" s="162">
        <v>14</v>
      </c>
      <c r="B231" s="163" t="s">
        <v>19</v>
      </c>
      <c r="C231" s="164">
        <f>C216+7</f>
        <v>44218</v>
      </c>
      <c r="D231" s="194">
        <v>0.6875</v>
      </c>
      <c r="E231" s="196" t="str">
        <f t="shared" si="33"/>
        <v>-</v>
      </c>
      <c r="F231" s="197">
        <f t="shared" si="34"/>
        <v>0.75</v>
      </c>
      <c r="G231" s="197">
        <v>3.125E-2</v>
      </c>
      <c r="H231" s="197">
        <f t="shared" si="35"/>
        <v>6.25E-2</v>
      </c>
      <c r="I231" s="198">
        <v>2</v>
      </c>
      <c r="J231" s="199"/>
      <c r="K231" s="200" t="s">
        <v>123</v>
      </c>
      <c r="L231" s="201" t="s">
        <v>43</v>
      </c>
      <c r="M231" s="262" t="s">
        <v>146</v>
      </c>
      <c r="N231" s="263"/>
      <c r="O231" s="264"/>
      <c r="P231" s="195"/>
      <c r="Q231" s="196" t="str">
        <f t="shared" si="36"/>
        <v/>
      </c>
      <c r="R231" s="197" t="str">
        <f t="shared" si="37"/>
        <v/>
      </c>
      <c r="S231" s="197">
        <v>3.125E-2</v>
      </c>
      <c r="T231" s="197">
        <f t="shared" si="38"/>
        <v>0</v>
      </c>
      <c r="U231" s="198"/>
      <c r="V231" s="202"/>
      <c r="W231" s="203"/>
      <c r="X231" s="203"/>
      <c r="Y231" s="257"/>
      <c r="Z231" s="257"/>
      <c r="AA231" s="257"/>
      <c r="AB231" s="204" t="str">
        <f t="shared" si="39"/>
        <v>Dr M. Gajda-Kantorowska</v>
      </c>
      <c r="AC231" s="204">
        <f t="shared" si="40"/>
        <v>2</v>
      </c>
    </row>
    <row r="232" spans="1:29" s="205" customFormat="1" ht="25.5" x14ac:dyDescent="0.2">
      <c r="A232" s="162">
        <f t="shared" ref="A232:A245" si="47">A231</f>
        <v>14</v>
      </c>
      <c r="B232" s="163" t="s">
        <v>19</v>
      </c>
      <c r="C232" s="175">
        <f>C231</f>
        <v>44218</v>
      </c>
      <c r="D232" s="194">
        <v>0.76041666666666663</v>
      </c>
      <c r="E232" s="196" t="str">
        <f t="shared" si="33"/>
        <v>-</v>
      </c>
      <c r="F232" s="197">
        <f t="shared" si="34"/>
        <v>0.85416666666666663</v>
      </c>
      <c r="G232" s="197">
        <v>3.125E-2</v>
      </c>
      <c r="H232" s="197">
        <f t="shared" si="35"/>
        <v>9.375E-2</v>
      </c>
      <c r="I232" s="198">
        <v>3</v>
      </c>
      <c r="J232" s="199"/>
      <c r="K232" s="200" t="s">
        <v>130</v>
      </c>
      <c r="L232" s="201" t="s">
        <v>43</v>
      </c>
      <c r="M232" s="262" t="s">
        <v>146</v>
      </c>
      <c r="N232" s="263"/>
      <c r="O232" s="264"/>
      <c r="P232" s="195"/>
      <c r="Q232" s="196" t="str">
        <f t="shared" si="36"/>
        <v/>
      </c>
      <c r="R232" s="197" t="str">
        <f t="shared" si="37"/>
        <v/>
      </c>
      <c r="S232" s="197">
        <v>3.125E-2</v>
      </c>
      <c r="T232" s="197">
        <f t="shared" si="38"/>
        <v>0</v>
      </c>
      <c r="U232" s="198"/>
      <c r="V232" s="202"/>
      <c r="W232" s="203"/>
      <c r="X232" s="203"/>
      <c r="Y232" s="257"/>
      <c r="Z232" s="257"/>
      <c r="AA232" s="257"/>
      <c r="AB232" s="204" t="str">
        <f t="shared" si="39"/>
        <v>Dr M. Gajda-Kantorowska</v>
      </c>
      <c r="AC232" s="204">
        <f t="shared" si="40"/>
        <v>3</v>
      </c>
    </row>
    <row r="233" spans="1:29" s="205" customFormat="1" ht="15.75" x14ac:dyDescent="0.2">
      <c r="A233" s="162">
        <f t="shared" si="47"/>
        <v>14</v>
      </c>
      <c r="B233" s="163" t="s">
        <v>19</v>
      </c>
      <c r="C233" s="175">
        <f>C232</f>
        <v>44218</v>
      </c>
      <c r="D233" s="226"/>
      <c r="E233" s="196" t="str">
        <f t="shared" si="33"/>
        <v/>
      </c>
      <c r="F233" s="197" t="str">
        <f t="shared" si="34"/>
        <v/>
      </c>
      <c r="G233" s="197">
        <v>3.125E-2</v>
      </c>
      <c r="H233" s="197">
        <f t="shared" si="35"/>
        <v>0</v>
      </c>
      <c r="I233" s="198"/>
      <c r="J233" s="199"/>
      <c r="K233" s="200"/>
      <c r="L233" s="207"/>
      <c r="M233" s="257"/>
      <c r="N233" s="257"/>
      <c r="O233" s="257"/>
      <c r="P233" s="226"/>
      <c r="Q233" s="196" t="str">
        <f t="shared" si="36"/>
        <v/>
      </c>
      <c r="R233" s="197" t="str">
        <f t="shared" si="37"/>
        <v/>
      </c>
      <c r="S233" s="197">
        <v>3.125E-2</v>
      </c>
      <c r="T233" s="197">
        <f t="shared" si="38"/>
        <v>0</v>
      </c>
      <c r="U233" s="198"/>
      <c r="V233" s="202"/>
      <c r="W233" s="206"/>
      <c r="X233" s="206"/>
      <c r="Y233" s="257"/>
      <c r="Z233" s="257"/>
      <c r="AA233" s="257"/>
      <c r="AB233" s="204" t="str">
        <f t="shared" si="39"/>
        <v/>
      </c>
      <c r="AC233" s="204">
        <f t="shared" si="40"/>
        <v>0</v>
      </c>
    </row>
    <row r="234" spans="1:29" s="205" customFormat="1" ht="15.75" x14ac:dyDescent="0.2">
      <c r="A234" s="162">
        <f t="shared" si="47"/>
        <v>14</v>
      </c>
      <c r="B234" s="163" t="s">
        <v>19</v>
      </c>
      <c r="C234" s="175">
        <f>C233</f>
        <v>44218</v>
      </c>
      <c r="D234" s="226"/>
      <c r="E234" s="196" t="str">
        <f t="shared" si="33"/>
        <v/>
      </c>
      <c r="F234" s="197" t="str">
        <f t="shared" si="34"/>
        <v/>
      </c>
      <c r="G234" s="197">
        <v>3.125E-2</v>
      </c>
      <c r="H234" s="197">
        <f t="shared" si="35"/>
        <v>0</v>
      </c>
      <c r="I234" s="198"/>
      <c r="J234" s="199"/>
      <c r="K234" s="180"/>
      <c r="L234" s="207"/>
      <c r="M234" s="257"/>
      <c r="N234" s="257"/>
      <c r="O234" s="257"/>
      <c r="P234" s="226"/>
      <c r="Q234" s="196" t="str">
        <f t="shared" si="36"/>
        <v/>
      </c>
      <c r="R234" s="197" t="str">
        <f t="shared" si="37"/>
        <v/>
      </c>
      <c r="S234" s="197">
        <v>3.125E-2</v>
      </c>
      <c r="T234" s="197">
        <f t="shared" si="38"/>
        <v>0</v>
      </c>
      <c r="U234" s="198"/>
      <c r="V234" s="202"/>
      <c r="W234" s="206"/>
      <c r="X234" s="206"/>
      <c r="Y234" s="257"/>
      <c r="Z234" s="257"/>
      <c r="AA234" s="257"/>
      <c r="AB234" s="204" t="str">
        <f t="shared" si="39"/>
        <v/>
      </c>
      <c r="AC234" s="204">
        <f t="shared" si="40"/>
        <v>0</v>
      </c>
    </row>
    <row r="235" spans="1:29" s="205" customFormat="1" ht="15.75" x14ac:dyDescent="0.2">
      <c r="A235" s="162">
        <f t="shared" si="47"/>
        <v>14</v>
      </c>
      <c r="B235" s="163" t="s">
        <v>19</v>
      </c>
      <c r="C235" s="175">
        <f>C234</f>
        <v>44218</v>
      </c>
      <c r="D235" s="226"/>
      <c r="E235" s="196" t="str">
        <f t="shared" si="33"/>
        <v/>
      </c>
      <c r="F235" s="197" t="str">
        <f t="shared" si="34"/>
        <v/>
      </c>
      <c r="G235" s="197">
        <v>3.125E-2</v>
      </c>
      <c r="H235" s="197">
        <f t="shared" si="35"/>
        <v>0</v>
      </c>
      <c r="I235" s="198"/>
      <c r="J235" s="199"/>
      <c r="K235" s="180"/>
      <c r="L235" s="207"/>
      <c r="M235" s="257"/>
      <c r="N235" s="257"/>
      <c r="O235" s="257"/>
      <c r="P235" s="226"/>
      <c r="Q235" s="196" t="str">
        <f t="shared" si="36"/>
        <v/>
      </c>
      <c r="R235" s="197" t="str">
        <f t="shared" si="37"/>
        <v/>
      </c>
      <c r="S235" s="197">
        <v>3.125E-2</v>
      </c>
      <c r="T235" s="197">
        <f t="shared" si="38"/>
        <v>0</v>
      </c>
      <c r="U235" s="198"/>
      <c r="V235" s="202"/>
      <c r="W235" s="206"/>
      <c r="X235" s="206"/>
      <c r="Y235" s="257"/>
      <c r="Z235" s="257"/>
      <c r="AA235" s="257"/>
      <c r="AB235" s="204" t="str">
        <f t="shared" si="39"/>
        <v/>
      </c>
      <c r="AC235" s="204">
        <f t="shared" si="40"/>
        <v>0</v>
      </c>
    </row>
    <row r="236" spans="1:29" s="205" customFormat="1" ht="15.75" x14ac:dyDescent="0.2">
      <c r="A236" s="162">
        <f t="shared" si="47"/>
        <v>14</v>
      </c>
      <c r="B236" s="163" t="s">
        <v>20</v>
      </c>
      <c r="C236" s="175">
        <f>C235+1</f>
        <v>44219</v>
      </c>
      <c r="D236" s="195">
        <v>0.3125</v>
      </c>
      <c r="E236" s="196" t="str">
        <f t="shared" si="33"/>
        <v>-</v>
      </c>
      <c r="F236" s="197">
        <f t="shared" si="34"/>
        <v>0.40625</v>
      </c>
      <c r="G236" s="197">
        <v>3.125E-2</v>
      </c>
      <c r="H236" s="197">
        <f t="shared" si="35"/>
        <v>9.375E-2</v>
      </c>
      <c r="I236" s="198">
        <v>3</v>
      </c>
      <c r="J236" s="199"/>
      <c r="K236" s="200" t="s">
        <v>42</v>
      </c>
      <c r="L236" s="208" t="s">
        <v>64</v>
      </c>
      <c r="M236" s="262"/>
      <c r="N236" s="263"/>
      <c r="O236" s="264"/>
      <c r="P236" s="195"/>
      <c r="Q236" s="196" t="str">
        <f t="shared" si="36"/>
        <v/>
      </c>
      <c r="R236" s="197" t="str">
        <f t="shared" si="37"/>
        <v/>
      </c>
      <c r="S236" s="197">
        <v>3.125E-2</v>
      </c>
      <c r="T236" s="197">
        <f t="shared" si="38"/>
        <v>0</v>
      </c>
      <c r="U236" s="198"/>
      <c r="V236" s="202"/>
      <c r="W236" s="203"/>
      <c r="X236" s="203"/>
      <c r="Y236" s="257"/>
      <c r="Z236" s="257"/>
      <c r="AA236" s="257"/>
      <c r="AB236" s="204" t="str">
        <f t="shared" si="39"/>
        <v>Lektor</v>
      </c>
      <c r="AC236" s="204">
        <f t="shared" si="40"/>
        <v>3</v>
      </c>
    </row>
    <row r="237" spans="1:29" s="205" customFormat="1" ht="15.75" x14ac:dyDescent="0.2">
      <c r="A237" s="162">
        <f t="shared" si="47"/>
        <v>14</v>
      </c>
      <c r="B237" s="163" t="s">
        <v>20</v>
      </c>
      <c r="C237" s="175">
        <f>C236</f>
        <v>44219</v>
      </c>
      <c r="D237" s="195">
        <v>0.42708333333333331</v>
      </c>
      <c r="E237" s="196" t="str">
        <f t="shared" si="33"/>
        <v>-</v>
      </c>
      <c r="F237" s="197">
        <f t="shared" si="34"/>
        <v>0.48958333333333331</v>
      </c>
      <c r="G237" s="197">
        <v>3.125E-2</v>
      </c>
      <c r="H237" s="197">
        <f t="shared" si="35"/>
        <v>6.25E-2</v>
      </c>
      <c r="I237" s="198">
        <v>2</v>
      </c>
      <c r="J237" s="199"/>
      <c r="K237" s="200" t="s">
        <v>134</v>
      </c>
      <c r="L237" s="207" t="s">
        <v>45</v>
      </c>
      <c r="M237" s="262" t="s">
        <v>151</v>
      </c>
      <c r="N237" s="263"/>
      <c r="O237" s="264"/>
      <c r="P237" s="195">
        <v>0.42708333333333331</v>
      </c>
      <c r="Q237" s="196" t="str">
        <f t="shared" si="36"/>
        <v>-</v>
      </c>
      <c r="R237" s="197">
        <f t="shared" si="37"/>
        <v>0.48958333333333331</v>
      </c>
      <c r="S237" s="197">
        <v>3.125E-2</v>
      </c>
      <c r="T237" s="197">
        <f t="shared" si="38"/>
        <v>6.25E-2</v>
      </c>
      <c r="U237" s="198">
        <v>2</v>
      </c>
      <c r="V237" s="202"/>
      <c r="W237" s="211" t="s">
        <v>138</v>
      </c>
      <c r="X237" s="203" t="s">
        <v>44</v>
      </c>
      <c r="Y237" s="257" t="s">
        <v>145</v>
      </c>
      <c r="Z237" s="257"/>
      <c r="AA237" s="257"/>
      <c r="AB237" s="204" t="str">
        <f t="shared" si="39"/>
        <v>Dr W. SrokaDr J. Mikołajczyk</v>
      </c>
      <c r="AC237" s="204">
        <f t="shared" si="40"/>
        <v>4</v>
      </c>
    </row>
    <row r="238" spans="1:29" s="205" customFormat="1" ht="15.75" x14ac:dyDescent="0.2">
      <c r="A238" s="162">
        <f t="shared" si="47"/>
        <v>14</v>
      </c>
      <c r="B238" s="163" t="s">
        <v>20</v>
      </c>
      <c r="C238" s="175">
        <f>C237</f>
        <v>44219</v>
      </c>
      <c r="D238" s="195">
        <v>0.5</v>
      </c>
      <c r="E238" s="196" t="str">
        <f t="shared" ref="E238:E270" si="48">IF(I238&lt;&gt;0,"-","")</f>
        <v>-</v>
      </c>
      <c r="F238" s="197">
        <f t="shared" ref="F238:F270" si="49">IF(I238&lt;&gt;0,D238+H238,"")</f>
        <v>0.5625</v>
      </c>
      <c r="G238" s="197">
        <v>3.125E-2</v>
      </c>
      <c r="H238" s="197">
        <f t="shared" ref="H238:H270" si="50">G238*I238</f>
        <v>6.25E-2</v>
      </c>
      <c r="I238" s="198">
        <v>2</v>
      </c>
      <c r="J238" s="199"/>
      <c r="K238" s="210" t="s">
        <v>135</v>
      </c>
      <c r="L238" s="207" t="s">
        <v>44</v>
      </c>
      <c r="M238" s="257" t="s">
        <v>145</v>
      </c>
      <c r="N238" s="257"/>
      <c r="O238" s="257"/>
      <c r="P238" s="195">
        <v>0.5</v>
      </c>
      <c r="Q238" s="196" t="str">
        <f t="shared" ref="Q238:Q270" si="51">IF(U238&lt;&gt;0,"-","")</f>
        <v>-</v>
      </c>
      <c r="R238" s="197">
        <f t="shared" ref="R238:R270" si="52">IF(U238&lt;&gt;0,P238+T238,"")</f>
        <v>0.5625</v>
      </c>
      <c r="S238" s="197">
        <v>3.125E-2</v>
      </c>
      <c r="T238" s="197">
        <f t="shared" ref="T238:T270" si="53">S238*U238</f>
        <v>6.25E-2</v>
      </c>
      <c r="U238" s="198">
        <v>2</v>
      </c>
      <c r="V238" s="202"/>
      <c r="W238" s="211" t="s">
        <v>137</v>
      </c>
      <c r="X238" s="207" t="s">
        <v>45</v>
      </c>
      <c r="Y238" s="257" t="s">
        <v>151</v>
      </c>
      <c r="Z238" s="257"/>
      <c r="AA238" s="257"/>
      <c r="AB238" s="204" t="str">
        <f t="shared" ref="AB238:AB270" si="54">L238&amp;X238</f>
        <v>Dr J. MikołajczykDr W. Sroka</v>
      </c>
      <c r="AC238" s="204">
        <f t="shared" ref="AC238:AC270" si="55">I238+U238</f>
        <v>4</v>
      </c>
    </row>
    <row r="239" spans="1:29" s="205" customFormat="1" ht="15.75" x14ac:dyDescent="0.2">
      <c r="A239" s="162">
        <f t="shared" si="47"/>
        <v>14</v>
      </c>
      <c r="B239" s="163" t="s">
        <v>20</v>
      </c>
      <c r="C239" s="175">
        <f>C238</f>
        <v>44219</v>
      </c>
      <c r="D239" s="195">
        <v>0.57291666666666663</v>
      </c>
      <c r="E239" s="196" t="str">
        <f t="shared" si="48"/>
        <v>-</v>
      </c>
      <c r="F239" s="197">
        <f t="shared" si="49"/>
        <v>0.63541666666666663</v>
      </c>
      <c r="G239" s="197">
        <v>3.125E-2</v>
      </c>
      <c r="H239" s="197">
        <f t="shared" si="50"/>
        <v>6.25E-2</v>
      </c>
      <c r="I239" s="198">
        <v>2</v>
      </c>
      <c r="J239" s="199"/>
      <c r="K239" s="200" t="s">
        <v>133</v>
      </c>
      <c r="L239" s="222" t="s">
        <v>44</v>
      </c>
      <c r="M239" s="257" t="s">
        <v>150</v>
      </c>
      <c r="N239" s="257"/>
      <c r="O239" s="257"/>
      <c r="P239" s="226"/>
      <c r="Q239" s="196" t="str">
        <f t="shared" si="51"/>
        <v/>
      </c>
      <c r="R239" s="197" t="str">
        <f t="shared" si="52"/>
        <v/>
      </c>
      <c r="S239" s="197">
        <v>3.125E-2</v>
      </c>
      <c r="T239" s="197">
        <f t="shared" si="53"/>
        <v>0</v>
      </c>
      <c r="U239" s="198"/>
      <c r="V239" s="202"/>
      <c r="W239" s="206"/>
      <c r="X239" s="206"/>
      <c r="Y239" s="257"/>
      <c r="Z239" s="257"/>
      <c r="AA239" s="257"/>
      <c r="AB239" s="204" t="str">
        <f t="shared" si="54"/>
        <v>Dr J. Mikołajczyk</v>
      </c>
      <c r="AC239" s="204">
        <f t="shared" si="55"/>
        <v>2</v>
      </c>
    </row>
    <row r="240" spans="1:29" s="205" customFormat="1" ht="15.75" x14ac:dyDescent="0.2">
      <c r="A240" s="162">
        <f>A239</f>
        <v>14</v>
      </c>
      <c r="B240" s="163" t="s">
        <v>20</v>
      </c>
      <c r="C240" s="175">
        <f>C239</f>
        <v>44219</v>
      </c>
      <c r="D240" s="195"/>
      <c r="E240" s="196"/>
      <c r="F240" s="197"/>
      <c r="G240" s="197"/>
      <c r="H240" s="197"/>
      <c r="I240" s="198"/>
      <c r="J240" s="199"/>
      <c r="K240" s="212"/>
      <c r="L240" s="201"/>
      <c r="M240" s="257"/>
      <c r="N240" s="257"/>
      <c r="O240" s="257"/>
      <c r="P240" s="195">
        <v>0.64583333333333337</v>
      </c>
      <c r="Q240" s="196" t="str">
        <f t="shared" si="51"/>
        <v>-</v>
      </c>
      <c r="R240" s="197">
        <f t="shared" si="52"/>
        <v>0.70833333333333337</v>
      </c>
      <c r="S240" s="197">
        <v>3.125E-2</v>
      </c>
      <c r="T240" s="197">
        <f t="shared" si="53"/>
        <v>6.25E-2</v>
      </c>
      <c r="U240" s="198">
        <v>2</v>
      </c>
      <c r="V240" s="202"/>
      <c r="W240" s="227" t="s">
        <v>136</v>
      </c>
      <c r="X240" s="201" t="s">
        <v>44</v>
      </c>
      <c r="Y240" s="257" t="s">
        <v>150</v>
      </c>
      <c r="Z240" s="257"/>
      <c r="AA240" s="257"/>
      <c r="AB240" s="204" t="str">
        <f t="shared" si="54"/>
        <v>Dr J. Mikołajczyk</v>
      </c>
      <c r="AC240" s="204">
        <f t="shared" si="55"/>
        <v>2</v>
      </c>
    </row>
    <row r="241" spans="1:29" s="205" customFormat="1" ht="38.25" x14ac:dyDescent="0.2">
      <c r="A241" s="162">
        <f t="shared" si="47"/>
        <v>14</v>
      </c>
      <c r="B241" s="163" t="s">
        <v>21</v>
      </c>
      <c r="C241" s="175">
        <f>C240</f>
        <v>44219</v>
      </c>
      <c r="D241" s="195">
        <v>0.71875</v>
      </c>
      <c r="E241" s="196" t="str">
        <f>IF(I241&lt;&gt;0,"-","")</f>
        <v>-</v>
      </c>
      <c r="F241" s="197">
        <f>IF(I241&lt;&gt;0,D241+H241,"")</f>
        <v>0.8125</v>
      </c>
      <c r="G241" s="197">
        <v>3.125E-2</v>
      </c>
      <c r="H241" s="197">
        <f>G241*I241</f>
        <v>9.375E-2</v>
      </c>
      <c r="I241" s="198">
        <v>3</v>
      </c>
      <c r="J241" s="199"/>
      <c r="K241" s="212" t="s">
        <v>129</v>
      </c>
      <c r="L241" s="201" t="s">
        <v>119</v>
      </c>
      <c r="M241" s="257" t="s">
        <v>146</v>
      </c>
      <c r="N241" s="257"/>
      <c r="O241" s="257"/>
      <c r="P241" s="226"/>
      <c r="Q241" s="196" t="str">
        <f t="shared" si="51"/>
        <v/>
      </c>
      <c r="R241" s="197" t="str">
        <f t="shared" si="52"/>
        <v/>
      </c>
      <c r="S241" s="197">
        <v>3.125E-2</v>
      </c>
      <c r="T241" s="197">
        <f t="shared" si="53"/>
        <v>0</v>
      </c>
      <c r="U241" s="198"/>
      <c r="V241" s="202"/>
      <c r="W241" s="206"/>
      <c r="X241" s="206"/>
      <c r="Y241" s="257"/>
      <c r="Z241" s="257"/>
      <c r="AA241" s="257"/>
      <c r="AB241" s="204" t="str">
        <f t="shared" si="54"/>
        <v>dr hab. K. Stępień, prof. PWSZ</v>
      </c>
      <c r="AC241" s="204">
        <f t="shared" si="55"/>
        <v>3</v>
      </c>
    </row>
    <row r="242" spans="1:29" s="205" customFormat="1" ht="15.75" x14ac:dyDescent="0.2">
      <c r="A242" s="162">
        <f t="shared" si="47"/>
        <v>14</v>
      </c>
      <c r="B242" s="163" t="s">
        <v>21</v>
      </c>
      <c r="C242" s="175">
        <f>C241+1</f>
        <v>44220</v>
      </c>
      <c r="D242" s="194">
        <v>0.38541666666666669</v>
      </c>
      <c r="E242" s="196" t="str">
        <f>IF(I242&lt;&gt;0,"-","")</f>
        <v>-</v>
      </c>
      <c r="F242" s="197">
        <f>IF(I242&lt;&gt;0,D242+H242,"")</f>
        <v>0.47916666666666669</v>
      </c>
      <c r="G242" s="197">
        <v>3.125E-2</v>
      </c>
      <c r="H242" s="197">
        <f>G242*I242</f>
        <v>9.375E-2</v>
      </c>
      <c r="I242" s="198">
        <v>3</v>
      </c>
      <c r="J242" s="199"/>
      <c r="K242" s="200" t="s">
        <v>121</v>
      </c>
      <c r="L242" s="201" t="s">
        <v>118</v>
      </c>
      <c r="M242" s="257" t="s">
        <v>149</v>
      </c>
      <c r="N242" s="257"/>
      <c r="O242" s="257"/>
      <c r="P242" s="226"/>
      <c r="Q242" s="196" t="str">
        <f t="shared" si="51"/>
        <v/>
      </c>
      <c r="R242" s="197" t="str">
        <f t="shared" si="52"/>
        <v/>
      </c>
      <c r="S242" s="197">
        <v>3.125E-2</v>
      </c>
      <c r="T242" s="197">
        <f t="shared" si="53"/>
        <v>0</v>
      </c>
      <c r="U242" s="198"/>
      <c r="V242" s="202"/>
      <c r="W242" s="206"/>
      <c r="X242" s="206"/>
      <c r="Y242" s="257"/>
      <c r="Z242" s="257"/>
      <c r="AA242" s="257"/>
      <c r="AB242" s="204" t="str">
        <f t="shared" si="54"/>
        <v>Dr hab. L. Luty</v>
      </c>
      <c r="AC242" s="204">
        <f t="shared" si="55"/>
        <v>3</v>
      </c>
    </row>
    <row r="243" spans="1:29" s="205" customFormat="1" ht="15.75" x14ac:dyDescent="0.2">
      <c r="A243" s="162">
        <f t="shared" si="47"/>
        <v>14</v>
      </c>
      <c r="B243" s="163" t="s">
        <v>21</v>
      </c>
      <c r="C243" s="175">
        <f>C242</f>
        <v>44220</v>
      </c>
      <c r="D243" s="194">
        <v>0.48958333333333331</v>
      </c>
      <c r="E243" s="196" t="str">
        <f>IF(I243&lt;&gt;0,"-","")</f>
        <v>-</v>
      </c>
      <c r="F243" s="197">
        <f>IF(I243&lt;&gt;0,D243+H243,"")</f>
        <v>0.58333333333333326</v>
      </c>
      <c r="G243" s="197">
        <v>3.125E-2</v>
      </c>
      <c r="H243" s="197">
        <f>G243*I243</f>
        <v>9.375E-2</v>
      </c>
      <c r="I243" s="198">
        <v>3</v>
      </c>
      <c r="J243" s="199"/>
      <c r="K243" s="200" t="s">
        <v>128</v>
      </c>
      <c r="L243" s="201" t="s">
        <v>118</v>
      </c>
      <c r="M243" s="257" t="s">
        <v>149</v>
      </c>
      <c r="N243" s="257"/>
      <c r="O243" s="257"/>
      <c r="P243" s="226"/>
      <c r="Q243" s="196" t="str">
        <f t="shared" si="51"/>
        <v/>
      </c>
      <c r="R243" s="197" t="str">
        <f t="shared" si="52"/>
        <v/>
      </c>
      <c r="S243" s="197">
        <v>3.125E-2</v>
      </c>
      <c r="T243" s="197">
        <f t="shared" si="53"/>
        <v>0</v>
      </c>
      <c r="U243" s="198"/>
      <c r="V243" s="202"/>
      <c r="W243" s="206"/>
      <c r="X243" s="206"/>
      <c r="Y243" s="257"/>
      <c r="Z243" s="257"/>
      <c r="AA243" s="257"/>
      <c r="AB243" s="204" t="str">
        <f t="shared" si="54"/>
        <v>Dr hab. L. Luty</v>
      </c>
      <c r="AC243" s="204">
        <f t="shared" si="55"/>
        <v>3</v>
      </c>
    </row>
    <row r="244" spans="1:29" s="205" customFormat="1" ht="15.75" x14ac:dyDescent="0.2">
      <c r="A244" s="162">
        <f t="shared" si="47"/>
        <v>14</v>
      </c>
      <c r="B244" s="163" t="s">
        <v>21</v>
      </c>
      <c r="C244" s="175">
        <f>C243</f>
        <v>44220</v>
      </c>
      <c r="D244" s="194">
        <v>0.5625</v>
      </c>
      <c r="E244" s="196" t="str">
        <f>IF(I244&lt;&gt;0,"-","")</f>
        <v>-</v>
      </c>
      <c r="F244" s="197">
        <f>IF(I244&lt;&gt;0,D244+H244,"")</f>
        <v>0.6875</v>
      </c>
      <c r="G244" s="197">
        <v>3.125E-2</v>
      </c>
      <c r="H244" s="197">
        <f>G244*I244</f>
        <v>0.125</v>
      </c>
      <c r="I244" s="198">
        <v>4</v>
      </c>
      <c r="J244" s="199"/>
      <c r="K244" s="200" t="s">
        <v>125</v>
      </c>
      <c r="L244" s="201" t="s">
        <v>120</v>
      </c>
      <c r="M244" s="257" t="s">
        <v>149</v>
      </c>
      <c r="N244" s="257"/>
      <c r="O244" s="257"/>
      <c r="P244" s="226"/>
      <c r="Q244" s="196" t="str">
        <f t="shared" si="51"/>
        <v/>
      </c>
      <c r="R244" s="197" t="str">
        <f t="shared" si="52"/>
        <v/>
      </c>
      <c r="S244" s="197">
        <v>3.125E-2</v>
      </c>
      <c r="T244" s="197">
        <f t="shared" si="53"/>
        <v>0</v>
      </c>
      <c r="U244" s="198"/>
      <c r="V244" s="202"/>
      <c r="W244" s="206"/>
      <c r="X244" s="206"/>
      <c r="Y244" s="257"/>
      <c r="Z244" s="257"/>
      <c r="AA244" s="257"/>
      <c r="AB244" s="204" t="str">
        <f t="shared" si="54"/>
        <v>dr inż. K Barwacz</v>
      </c>
      <c r="AC244" s="204">
        <f t="shared" si="55"/>
        <v>4</v>
      </c>
    </row>
    <row r="245" spans="1:29" s="205" customFormat="1" ht="15.75" x14ac:dyDescent="0.2">
      <c r="A245" s="162">
        <f t="shared" si="47"/>
        <v>14</v>
      </c>
      <c r="B245" s="163" t="s">
        <v>50</v>
      </c>
      <c r="C245" s="175">
        <f>C244</f>
        <v>44220</v>
      </c>
      <c r="D245" s="194">
        <v>0.69791666666666663</v>
      </c>
      <c r="E245" s="196" t="str">
        <f>IF(I245&lt;&gt;0,"-","")</f>
        <v>-</v>
      </c>
      <c r="F245" s="197">
        <f>IF(I245&lt;&gt;0,D245+H245,"")</f>
        <v>0.79166666666666663</v>
      </c>
      <c r="G245" s="197">
        <v>3.125E-2</v>
      </c>
      <c r="H245" s="197">
        <f>G245*I245</f>
        <v>9.375E-2</v>
      </c>
      <c r="I245" s="198">
        <v>3</v>
      </c>
      <c r="J245" s="199"/>
      <c r="K245" s="200" t="s">
        <v>132</v>
      </c>
      <c r="L245" s="201" t="s">
        <v>120</v>
      </c>
      <c r="M245" s="257" t="s">
        <v>149</v>
      </c>
      <c r="N245" s="257"/>
      <c r="O245" s="257"/>
      <c r="P245" s="226"/>
      <c r="Q245" s="196" t="str">
        <f t="shared" si="51"/>
        <v/>
      </c>
      <c r="R245" s="197" t="str">
        <f t="shared" si="52"/>
        <v/>
      </c>
      <c r="S245" s="197">
        <v>3.125E-2</v>
      </c>
      <c r="T245" s="197">
        <f t="shared" si="53"/>
        <v>0</v>
      </c>
      <c r="U245" s="198"/>
      <c r="V245" s="202"/>
      <c r="W245" s="206"/>
      <c r="X245" s="206"/>
      <c r="Y245" s="257"/>
      <c r="Z245" s="257"/>
      <c r="AA245" s="257"/>
      <c r="AB245" s="204" t="str">
        <f t="shared" si="54"/>
        <v>dr inż. K Barwacz</v>
      </c>
      <c r="AC245" s="204">
        <f t="shared" si="55"/>
        <v>3</v>
      </c>
    </row>
    <row r="246" spans="1:29" s="205" customFormat="1" ht="15.75" x14ac:dyDescent="0.2">
      <c r="A246" s="202">
        <v>15</v>
      </c>
      <c r="B246" s="163" t="s">
        <v>19</v>
      </c>
      <c r="C246" s="164">
        <f>C231+7</f>
        <v>44225</v>
      </c>
      <c r="D246" s="195"/>
      <c r="E246" s="196" t="str">
        <f t="shared" si="48"/>
        <v/>
      </c>
      <c r="F246" s="197" t="str">
        <f t="shared" si="49"/>
        <v/>
      </c>
      <c r="G246" s="197">
        <v>3.125E-2</v>
      </c>
      <c r="H246" s="197">
        <f t="shared" si="50"/>
        <v>0</v>
      </c>
      <c r="I246" s="198"/>
      <c r="J246" s="199"/>
      <c r="K246" s="180"/>
      <c r="L246" s="207"/>
      <c r="M246" s="257"/>
      <c r="N246" s="257"/>
      <c r="O246" s="257"/>
      <c r="P246" s="195"/>
      <c r="Q246" s="196" t="str">
        <f t="shared" si="51"/>
        <v/>
      </c>
      <c r="R246" s="197" t="str">
        <f t="shared" si="52"/>
        <v/>
      </c>
      <c r="S246" s="197">
        <v>3.125E-2</v>
      </c>
      <c r="T246" s="197">
        <f t="shared" si="53"/>
        <v>0</v>
      </c>
      <c r="U246" s="198"/>
      <c r="V246" s="202"/>
      <c r="W246" s="203"/>
      <c r="X246" s="203"/>
      <c r="Y246" s="257"/>
      <c r="Z246" s="257"/>
      <c r="AA246" s="257"/>
      <c r="AB246" s="204" t="str">
        <f t="shared" si="54"/>
        <v/>
      </c>
      <c r="AC246" s="204">
        <f t="shared" si="55"/>
        <v>0</v>
      </c>
    </row>
    <row r="247" spans="1:29" s="205" customFormat="1" ht="15.75" x14ac:dyDescent="0.2">
      <c r="A247" s="202">
        <v>15</v>
      </c>
      <c r="B247" s="163" t="s">
        <v>19</v>
      </c>
      <c r="C247" s="175">
        <f>C246</f>
        <v>44225</v>
      </c>
      <c r="D247" s="226"/>
      <c r="E247" s="196" t="str">
        <f t="shared" si="48"/>
        <v/>
      </c>
      <c r="F247" s="197" t="str">
        <f t="shared" si="49"/>
        <v/>
      </c>
      <c r="G247" s="197">
        <v>3.125E-2</v>
      </c>
      <c r="H247" s="197">
        <f t="shared" si="50"/>
        <v>0</v>
      </c>
      <c r="I247" s="198"/>
      <c r="J247" s="199"/>
      <c r="K247" s="180"/>
      <c r="L247" s="207"/>
      <c r="M247" s="257"/>
      <c r="N247" s="257"/>
      <c r="O247" s="257"/>
      <c r="P247" s="195"/>
      <c r="Q247" s="196" t="str">
        <f t="shared" si="51"/>
        <v/>
      </c>
      <c r="R247" s="197" t="str">
        <f t="shared" si="52"/>
        <v/>
      </c>
      <c r="S247" s="197">
        <v>3.125E-2</v>
      </c>
      <c r="T247" s="197">
        <f t="shared" si="53"/>
        <v>0</v>
      </c>
      <c r="U247" s="198"/>
      <c r="V247" s="202"/>
      <c r="W247" s="203"/>
      <c r="X247" s="203"/>
      <c r="Y247" s="257"/>
      <c r="Z247" s="257"/>
      <c r="AA247" s="257"/>
      <c r="AB247" s="204" t="str">
        <f t="shared" si="54"/>
        <v/>
      </c>
      <c r="AC247" s="204">
        <f t="shared" si="55"/>
        <v>0</v>
      </c>
    </row>
    <row r="248" spans="1:29" s="205" customFormat="1" ht="15.75" x14ac:dyDescent="0.2">
      <c r="A248" s="202">
        <v>15</v>
      </c>
      <c r="B248" s="163" t="s">
        <v>19</v>
      </c>
      <c r="C248" s="175">
        <f>C247</f>
        <v>44225</v>
      </c>
      <c r="D248" s="226"/>
      <c r="E248" s="196" t="str">
        <f t="shared" si="48"/>
        <v/>
      </c>
      <c r="F248" s="197" t="str">
        <f t="shared" si="49"/>
        <v/>
      </c>
      <c r="G248" s="197">
        <v>3.125E-2</v>
      </c>
      <c r="H248" s="197">
        <f t="shared" si="50"/>
        <v>0</v>
      </c>
      <c r="I248" s="198"/>
      <c r="J248" s="199"/>
      <c r="K248" s="180"/>
      <c r="L248" s="207"/>
      <c r="M248" s="257"/>
      <c r="N248" s="257"/>
      <c r="O248" s="257"/>
      <c r="P248" s="226"/>
      <c r="Q248" s="196" t="str">
        <f t="shared" si="51"/>
        <v/>
      </c>
      <c r="R248" s="197" t="str">
        <f t="shared" si="52"/>
        <v/>
      </c>
      <c r="S248" s="197">
        <v>3.125E-2</v>
      </c>
      <c r="T248" s="197">
        <f t="shared" si="53"/>
        <v>0</v>
      </c>
      <c r="U248" s="198"/>
      <c r="V248" s="202"/>
      <c r="W248" s="206"/>
      <c r="X248" s="206"/>
      <c r="Y248" s="257"/>
      <c r="Z248" s="257"/>
      <c r="AA248" s="257"/>
      <c r="AB248" s="204" t="str">
        <f t="shared" si="54"/>
        <v/>
      </c>
      <c r="AC248" s="204">
        <f t="shared" si="55"/>
        <v>0</v>
      </c>
    </row>
    <row r="249" spans="1:29" s="205" customFormat="1" ht="15.75" x14ac:dyDescent="0.2">
      <c r="A249" s="202">
        <v>15</v>
      </c>
      <c r="B249" s="163" t="s">
        <v>19</v>
      </c>
      <c r="C249" s="175">
        <f>C248</f>
        <v>44225</v>
      </c>
      <c r="D249" s="226"/>
      <c r="E249" s="196" t="str">
        <f t="shared" si="48"/>
        <v/>
      </c>
      <c r="F249" s="197" t="str">
        <f t="shared" si="49"/>
        <v/>
      </c>
      <c r="G249" s="197">
        <v>3.125E-2</v>
      </c>
      <c r="H249" s="197">
        <f t="shared" si="50"/>
        <v>0</v>
      </c>
      <c r="I249" s="198"/>
      <c r="J249" s="199"/>
      <c r="K249" s="180"/>
      <c r="L249" s="207"/>
      <c r="M249" s="257"/>
      <c r="N249" s="257"/>
      <c r="O249" s="257"/>
      <c r="P249" s="226"/>
      <c r="Q249" s="196" t="str">
        <f t="shared" si="51"/>
        <v/>
      </c>
      <c r="R249" s="197" t="str">
        <f t="shared" si="52"/>
        <v/>
      </c>
      <c r="S249" s="197">
        <v>3.125E-2</v>
      </c>
      <c r="T249" s="197">
        <f t="shared" si="53"/>
        <v>0</v>
      </c>
      <c r="U249" s="198"/>
      <c r="V249" s="202"/>
      <c r="W249" s="206"/>
      <c r="X249" s="206"/>
      <c r="Y249" s="257"/>
      <c r="Z249" s="257"/>
      <c r="AA249" s="257"/>
      <c r="AB249" s="204" t="str">
        <f t="shared" si="54"/>
        <v/>
      </c>
      <c r="AC249" s="204">
        <f t="shared" si="55"/>
        <v>0</v>
      </c>
    </row>
    <row r="250" spans="1:29" s="205" customFormat="1" ht="15.75" x14ac:dyDescent="0.2">
      <c r="A250" s="202">
        <v>15</v>
      </c>
      <c r="B250" s="163" t="s">
        <v>19</v>
      </c>
      <c r="C250" s="175">
        <f>C249</f>
        <v>44225</v>
      </c>
      <c r="D250" s="226"/>
      <c r="E250" s="196" t="str">
        <f t="shared" si="48"/>
        <v/>
      </c>
      <c r="F250" s="197" t="str">
        <f t="shared" si="49"/>
        <v/>
      </c>
      <c r="G250" s="197">
        <v>3.125E-2</v>
      </c>
      <c r="H250" s="197">
        <f t="shared" si="50"/>
        <v>0</v>
      </c>
      <c r="I250" s="198"/>
      <c r="J250" s="199"/>
      <c r="K250" s="180"/>
      <c r="L250" s="207"/>
      <c r="M250" s="257"/>
      <c r="N250" s="257"/>
      <c r="O250" s="257"/>
      <c r="P250" s="226"/>
      <c r="Q250" s="196" t="str">
        <f t="shared" si="51"/>
        <v/>
      </c>
      <c r="R250" s="197" t="str">
        <f t="shared" si="52"/>
        <v/>
      </c>
      <c r="S250" s="197">
        <v>3.125E-2</v>
      </c>
      <c r="T250" s="197">
        <f t="shared" si="53"/>
        <v>0</v>
      </c>
      <c r="U250" s="198"/>
      <c r="V250" s="202"/>
      <c r="W250" s="206"/>
      <c r="X250" s="206"/>
      <c r="Y250" s="257"/>
      <c r="Z250" s="257"/>
      <c r="AA250" s="257"/>
      <c r="AB250" s="204" t="str">
        <f t="shared" si="54"/>
        <v/>
      </c>
      <c r="AC250" s="204">
        <f t="shared" si="55"/>
        <v>0</v>
      </c>
    </row>
    <row r="251" spans="1:29" s="205" customFormat="1" ht="15.75" x14ac:dyDescent="0.2">
      <c r="A251" s="202">
        <v>15</v>
      </c>
      <c r="B251" s="163" t="s">
        <v>20</v>
      </c>
      <c r="C251" s="175">
        <f>C250+1</f>
        <v>44226</v>
      </c>
      <c r="D251" s="195">
        <v>0.3125</v>
      </c>
      <c r="E251" s="196" t="str">
        <f t="shared" si="48"/>
        <v>-</v>
      </c>
      <c r="F251" s="197">
        <f t="shared" si="49"/>
        <v>0.40625</v>
      </c>
      <c r="G251" s="197">
        <v>3.125E-2</v>
      </c>
      <c r="H251" s="197">
        <f t="shared" si="50"/>
        <v>9.375E-2</v>
      </c>
      <c r="I251" s="198">
        <v>3</v>
      </c>
      <c r="J251" s="199"/>
      <c r="K251" s="200" t="s">
        <v>42</v>
      </c>
      <c r="L251" s="208" t="s">
        <v>64</v>
      </c>
      <c r="M251" s="262"/>
      <c r="N251" s="263"/>
      <c r="O251" s="264"/>
      <c r="P251" s="195"/>
      <c r="Q251" s="196" t="str">
        <f t="shared" si="51"/>
        <v/>
      </c>
      <c r="R251" s="197" t="str">
        <f t="shared" si="52"/>
        <v/>
      </c>
      <c r="S251" s="197">
        <v>3.125E-2</v>
      </c>
      <c r="T251" s="197">
        <f t="shared" si="53"/>
        <v>0</v>
      </c>
      <c r="U251" s="198"/>
      <c r="V251" s="202"/>
      <c r="W251" s="203"/>
      <c r="X251" s="203"/>
      <c r="Y251" s="257"/>
      <c r="Z251" s="257"/>
      <c r="AA251" s="257"/>
      <c r="AB251" s="204" t="str">
        <f t="shared" si="54"/>
        <v>Lektor</v>
      </c>
      <c r="AC251" s="204">
        <f t="shared" si="55"/>
        <v>3</v>
      </c>
    </row>
    <row r="252" spans="1:29" s="205" customFormat="1" ht="15.75" x14ac:dyDescent="0.2">
      <c r="A252" s="202">
        <v>15</v>
      </c>
      <c r="B252" s="163" t="s">
        <v>20</v>
      </c>
      <c r="C252" s="175">
        <f>C251</f>
        <v>44226</v>
      </c>
      <c r="D252" s="195"/>
      <c r="E252" s="196" t="str">
        <f t="shared" si="48"/>
        <v/>
      </c>
      <c r="F252" s="197" t="str">
        <f t="shared" si="49"/>
        <v/>
      </c>
      <c r="G252" s="197">
        <v>3.125E-2</v>
      </c>
      <c r="H252" s="197">
        <f t="shared" si="50"/>
        <v>0</v>
      </c>
      <c r="I252" s="198"/>
      <c r="J252" s="199"/>
      <c r="K252" s="180"/>
      <c r="L252" s="220"/>
      <c r="M252" s="257"/>
      <c r="N252" s="257"/>
      <c r="O252" s="257"/>
      <c r="P252" s="195"/>
      <c r="Q252" s="196" t="str">
        <f t="shared" si="51"/>
        <v/>
      </c>
      <c r="R252" s="197" t="str">
        <f t="shared" si="52"/>
        <v/>
      </c>
      <c r="S252" s="197">
        <v>3.125E-2</v>
      </c>
      <c r="T252" s="197">
        <f t="shared" si="53"/>
        <v>0</v>
      </c>
      <c r="U252" s="198"/>
      <c r="V252" s="202"/>
      <c r="W252" s="203"/>
      <c r="X252" s="203"/>
      <c r="Y252" s="257"/>
      <c r="Z252" s="257"/>
      <c r="AA252" s="257"/>
      <c r="AB252" s="204" t="str">
        <f t="shared" si="54"/>
        <v/>
      </c>
      <c r="AC252" s="204">
        <f t="shared" si="55"/>
        <v>0</v>
      </c>
    </row>
    <row r="253" spans="1:29" s="205" customFormat="1" ht="15.75" x14ac:dyDescent="0.2">
      <c r="A253" s="202">
        <v>15</v>
      </c>
      <c r="B253" s="163" t="s">
        <v>20</v>
      </c>
      <c r="C253" s="175">
        <f>C252</f>
        <v>44226</v>
      </c>
      <c r="D253" s="195"/>
      <c r="E253" s="196" t="str">
        <f t="shared" si="48"/>
        <v/>
      </c>
      <c r="F253" s="197" t="str">
        <f t="shared" si="49"/>
        <v/>
      </c>
      <c r="G253" s="197">
        <v>3.125E-2</v>
      </c>
      <c r="H253" s="197">
        <f t="shared" si="50"/>
        <v>0</v>
      </c>
      <c r="I253" s="198"/>
      <c r="J253" s="199"/>
      <c r="K253" s="180"/>
      <c r="L253" s="207"/>
      <c r="M253" s="257"/>
      <c r="N253" s="257"/>
      <c r="O253" s="257"/>
      <c r="P253" s="226"/>
      <c r="Q253" s="196" t="str">
        <f t="shared" si="51"/>
        <v/>
      </c>
      <c r="R253" s="197" t="str">
        <f t="shared" si="52"/>
        <v/>
      </c>
      <c r="S253" s="197">
        <v>3.125E-2</v>
      </c>
      <c r="T253" s="197">
        <f t="shared" si="53"/>
        <v>0</v>
      </c>
      <c r="U253" s="198"/>
      <c r="V253" s="202"/>
      <c r="W253" s="206"/>
      <c r="X253" s="206"/>
      <c r="Y253" s="257"/>
      <c r="Z253" s="257"/>
      <c r="AA253" s="257"/>
      <c r="AB253" s="204" t="str">
        <f t="shared" si="54"/>
        <v/>
      </c>
      <c r="AC253" s="204">
        <f t="shared" si="55"/>
        <v>0</v>
      </c>
    </row>
    <row r="254" spans="1:29" s="205" customFormat="1" ht="15.75" x14ac:dyDescent="0.2">
      <c r="A254" s="202">
        <v>15</v>
      </c>
      <c r="B254" s="163" t="s">
        <v>20</v>
      </c>
      <c r="C254" s="175">
        <f>C253</f>
        <v>44226</v>
      </c>
      <c r="D254" s="226"/>
      <c r="E254" s="196" t="str">
        <f t="shared" si="48"/>
        <v/>
      </c>
      <c r="F254" s="197" t="str">
        <f t="shared" si="49"/>
        <v/>
      </c>
      <c r="G254" s="197">
        <v>3.125E-2</v>
      </c>
      <c r="H254" s="197">
        <f t="shared" si="50"/>
        <v>0</v>
      </c>
      <c r="I254" s="198"/>
      <c r="J254" s="199"/>
      <c r="K254" s="180"/>
      <c r="L254" s="207"/>
      <c r="M254" s="257"/>
      <c r="N254" s="257"/>
      <c r="O254" s="257"/>
      <c r="P254" s="226"/>
      <c r="Q254" s="196" t="str">
        <f t="shared" si="51"/>
        <v/>
      </c>
      <c r="R254" s="197" t="str">
        <f t="shared" si="52"/>
        <v/>
      </c>
      <c r="S254" s="197">
        <v>3.125E-2</v>
      </c>
      <c r="T254" s="197">
        <f t="shared" si="53"/>
        <v>0</v>
      </c>
      <c r="U254" s="198"/>
      <c r="V254" s="202"/>
      <c r="W254" s="206"/>
      <c r="X254" s="206"/>
      <c r="Y254" s="257"/>
      <c r="Z254" s="257"/>
      <c r="AA254" s="257"/>
      <c r="AB254" s="204" t="str">
        <f t="shared" si="54"/>
        <v/>
      </c>
      <c r="AC254" s="204">
        <f t="shared" si="55"/>
        <v>0</v>
      </c>
    </row>
    <row r="255" spans="1:29" s="205" customFormat="1" ht="15.75" x14ac:dyDescent="0.2">
      <c r="A255" s="202">
        <v>15</v>
      </c>
      <c r="B255" s="163" t="s">
        <v>20</v>
      </c>
      <c r="C255" s="175">
        <f>C254</f>
        <v>44226</v>
      </c>
      <c r="D255" s="226"/>
      <c r="E255" s="196" t="str">
        <f t="shared" si="48"/>
        <v/>
      </c>
      <c r="F255" s="197" t="str">
        <f t="shared" si="49"/>
        <v/>
      </c>
      <c r="G255" s="197">
        <v>3.125E-2</v>
      </c>
      <c r="H255" s="197">
        <f t="shared" si="50"/>
        <v>0</v>
      </c>
      <c r="I255" s="198"/>
      <c r="J255" s="199"/>
      <c r="K255" s="180"/>
      <c r="L255" s="207"/>
      <c r="M255" s="257"/>
      <c r="N255" s="257"/>
      <c r="O255" s="257"/>
      <c r="P255" s="226"/>
      <c r="Q255" s="196" t="str">
        <f t="shared" si="51"/>
        <v/>
      </c>
      <c r="R255" s="197" t="str">
        <f t="shared" si="52"/>
        <v/>
      </c>
      <c r="S255" s="197">
        <v>3.125E-2</v>
      </c>
      <c r="T255" s="197">
        <f t="shared" si="53"/>
        <v>0</v>
      </c>
      <c r="U255" s="198"/>
      <c r="V255" s="202"/>
      <c r="W255" s="206"/>
      <c r="X255" s="206"/>
      <c r="Y255" s="257"/>
      <c r="Z255" s="257"/>
      <c r="AA255" s="257"/>
      <c r="AB255" s="204" t="str">
        <f t="shared" si="54"/>
        <v/>
      </c>
      <c r="AC255" s="204">
        <f t="shared" si="55"/>
        <v>0</v>
      </c>
    </row>
    <row r="256" spans="1:29" s="205" customFormat="1" ht="15.75" x14ac:dyDescent="0.2">
      <c r="A256" s="202">
        <v>15</v>
      </c>
      <c r="B256" s="163" t="s">
        <v>21</v>
      </c>
      <c r="C256" s="175">
        <f>C255+1</f>
        <v>44227</v>
      </c>
      <c r="D256" s="195"/>
      <c r="E256" s="196" t="str">
        <f t="shared" si="48"/>
        <v/>
      </c>
      <c r="F256" s="197" t="str">
        <f t="shared" si="49"/>
        <v/>
      </c>
      <c r="G256" s="197">
        <v>3.125E-2</v>
      </c>
      <c r="H256" s="197">
        <f t="shared" si="50"/>
        <v>0</v>
      </c>
      <c r="I256" s="198"/>
      <c r="J256" s="199"/>
      <c r="K256" s="180"/>
      <c r="L256" s="220"/>
      <c r="M256" s="257"/>
      <c r="N256" s="257"/>
      <c r="O256" s="257"/>
      <c r="P256" s="226"/>
      <c r="Q256" s="196" t="str">
        <f t="shared" si="51"/>
        <v/>
      </c>
      <c r="R256" s="197" t="str">
        <f t="shared" si="52"/>
        <v/>
      </c>
      <c r="S256" s="197">
        <v>3.125E-2</v>
      </c>
      <c r="T256" s="197">
        <f t="shared" si="53"/>
        <v>0</v>
      </c>
      <c r="U256" s="198"/>
      <c r="V256" s="202"/>
      <c r="W256" s="206"/>
      <c r="X256" s="206"/>
      <c r="Y256" s="257"/>
      <c r="Z256" s="257"/>
      <c r="AA256" s="257"/>
      <c r="AB256" s="204" t="str">
        <f t="shared" si="54"/>
        <v/>
      </c>
      <c r="AC256" s="204">
        <f t="shared" si="55"/>
        <v>0</v>
      </c>
    </row>
    <row r="257" spans="1:29" s="205" customFormat="1" ht="15.75" x14ac:dyDescent="0.2">
      <c r="A257" s="202">
        <v>15</v>
      </c>
      <c r="B257" s="163" t="s">
        <v>21</v>
      </c>
      <c r="C257" s="175">
        <f>C256</f>
        <v>44227</v>
      </c>
      <c r="D257" s="195"/>
      <c r="E257" s="196" t="str">
        <f t="shared" si="48"/>
        <v/>
      </c>
      <c r="F257" s="197" t="str">
        <f t="shared" si="49"/>
        <v/>
      </c>
      <c r="G257" s="197">
        <v>3.125E-2</v>
      </c>
      <c r="H257" s="197">
        <f t="shared" si="50"/>
        <v>0</v>
      </c>
      <c r="I257" s="198"/>
      <c r="J257" s="199"/>
      <c r="K257" s="180"/>
      <c r="L257" s="207"/>
      <c r="M257" s="257"/>
      <c r="N257" s="257"/>
      <c r="O257" s="257"/>
      <c r="P257" s="226"/>
      <c r="Q257" s="196" t="str">
        <f t="shared" si="51"/>
        <v/>
      </c>
      <c r="R257" s="197" t="str">
        <f t="shared" si="52"/>
        <v/>
      </c>
      <c r="S257" s="197">
        <v>3.125E-2</v>
      </c>
      <c r="T257" s="197">
        <f t="shared" si="53"/>
        <v>0</v>
      </c>
      <c r="U257" s="198"/>
      <c r="V257" s="202"/>
      <c r="W257" s="206"/>
      <c r="X257" s="206"/>
      <c r="Y257" s="257"/>
      <c r="Z257" s="257"/>
      <c r="AA257" s="257"/>
      <c r="AB257" s="204" t="str">
        <f t="shared" si="54"/>
        <v/>
      </c>
      <c r="AC257" s="204">
        <f t="shared" si="55"/>
        <v>0</v>
      </c>
    </row>
    <row r="258" spans="1:29" s="205" customFormat="1" ht="15.75" x14ac:dyDescent="0.2">
      <c r="A258" s="202">
        <v>15</v>
      </c>
      <c r="B258" s="163" t="s">
        <v>21</v>
      </c>
      <c r="C258" s="175">
        <f>C257</f>
        <v>44227</v>
      </c>
      <c r="D258" s="226"/>
      <c r="E258" s="196" t="str">
        <f t="shared" si="48"/>
        <v/>
      </c>
      <c r="F258" s="197" t="str">
        <f t="shared" si="49"/>
        <v/>
      </c>
      <c r="G258" s="197">
        <v>3.125E-2</v>
      </c>
      <c r="H258" s="197">
        <f t="shared" si="50"/>
        <v>0</v>
      </c>
      <c r="I258" s="198"/>
      <c r="J258" s="199"/>
      <c r="K258" s="180"/>
      <c r="L258" s="207"/>
      <c r="M258" s="257"/>
      <c r="N258" s="257"/>
      <c r="O258" s="257"/>
      <c r="P258" s="226"/>
      <c r="Q258" s="196" t="str">
        <f t="shared" si="51"/>
        <v/>
      </c>
      <c r="R258" s="197" t="str">
        <f t="shared" si="52"/>
        <v/>
      </c>
      <c r="S258" s="197">
        <v>3.125E-2</v>
      </c>
      <c r="T258" s="197">
        <f t="shared" si="53"/>
        <v>0</v>
      </c>
      <c r="U258" s="198"/>
      <c r="V258" s="202"/>
      <c r="W258" s="206"/>
      <c r="X258" s="206"/>
      <c r="Y258" s="257"/>
      <c r="Z258" s="257"/>
      <c r="AA258" s="257"/>
      <c r="AB258" s="204" t="str">
        <f t="shared" si="54"/>
        <v/>
      </c>
      <c r="AC258" s="204">
        <f t="shared" si="55"/>
        <v>0</v>
      </c>
    </row>
    <row r="259" spans="1:29" s="205" customFormat="1" ht="15.75" x14ac:dyDescent="0.2">
      <c r="A259" s="202">
        <v>15</v>
      </c>
      <c r="B259" s="163" t="s">
        <v>21</v>
      </c>
      <c r="C259" s="175">
        <f>C258</f>
        <v>44227</v>
      </c>
      <c r="D259" s="226"/>
      <c r="E259" s="196" t="str">
        <f t="shared" si="48"/>
        <v/>
      </c>
      <c r="F259" s="197" t="str">
        <f t="shared" si="49"/>
        <v/>
      </c>
      <c r="G259" s="197">
        <v>3.125E-2</v>
      </c>
      <c r="H259" s="197">
        <f t="shared" si="50"/>
        <v>0</v>
      </c>
      <c r="I259" s="198"/>
      <c r="J259" s="199"/>
      <c r="K259" s="180"/>
      <c r="L259" s="207"/>
      <c r="M259" s="257"/>
      <c r="N259" s="257"/>
      <c r="O259" s="257"/>
      <c r="P259" s="226"/>
      <c r="Q259" s="196" t="str">
        <f t="shared" si="51"/>
        <v/>
      </c>
      <c r="R259" s="197" t="str">
        <f t="shared" si="52"/>
        <v/>
      </c>
      <c r="S259" s="197">
        <v>3.125E-2</v>
      </c>
      <c r="T259" s="197">
        <f t="shared" si="53"/>
        <v>0</v>
      </c>
      <c r="U259" s="198"/>
      <c r="V259" s="202"/>
      <c r="W259" s="206"/>
      <c r="X259" s="206"/>
      <c r="Y259" s="257"/>
      <c r="Z259" s="257"/>
      <c r="AA259" s="257"/>
      <c r="AB259" s="204" t="str">
        <f t="shared" si="54"/>
        <v/>
      </c>
      <c r="AC259" s="204">
        <f t="shared" si="55"/>
        <v>0</v>
      </c>
    </row>
    <row r="260" spans="1:29" s="205" customFormat="1" ht="15.75" x14ac:dyDescent="0.2">
      <c r="A260" s="202">
        <v>15</v>
      </c>
      <c r="B260" s="163" t="s">
        <v>50</v>
      </c>
      <c r="C260" s="175">
        <f>C259</f>
        <v>44227</v>
      </c>
      <c r="D260" s="226"/>
      <c r="E260" s="196" t="str">
        <f t="shared" si="48"/>
        <v/>
      </c>
      <c r="F260" s="197" t="str">
        <f t="shared" si="49"/>
        <v/>
      </c>
      <c r="G260" s="197">
        <v>3.125E-2</v>
      </c>
      <c r="H260" s="197">
        <f t="shared" si="50"/>
        <v>0</v>
      </c>
      <c r="I260" s="198"/>
      <c r="J260" s="199"/>
      <c r="K260" s="180"/>
      <c r="L260" s="207"/>
      <c r="M260" s="257"/>
      <c r="N260" s="257"/>
      <c r="O260" s="257"/>
      <c r="P260" s="226"/>
      <c r="Q260" s="196" t="str">
        <f t="shared" si="51"/>
        <v/>
      </c>
      <c r="R260" s="197" t="str">
        <f t="shared" si="52"/>
        <v/>
      </c>
      <c r="S260" s="197">
        <v>3.125E-2</v>
      </c>
      <c r="T260" s="197">
        <f t="shared" si="53"/>
        <v>0</v>
      </c>
      <c r="U260" s="198"/>
      <c r="V260" s="202"/>
      <c r="W260" s="206"/>
      <c r="X260" s="206"/>
      <c r="Y260" s="257"/>
      <c r="Z260" s="257"/>
      <c r="AA260" s="257"/>
      <c r="AB260" s="204" t="str">
        <f t="shared" si="54"/>
        <v/>
      </c>
      <c r="AC260" s="204">
        <f t="shared" si="55"/>
        <v>0</v>
      </c>
    </row>
    <row r="261" spans="1:29" ht="15.75" x14ac:dyDescent="0.2">
      <c r="A261" s="110"/>
      <c r="B261" s="138"/>
      <c r="C261" s="130"/>
      <c r="D261" s="132"/>
      <c r="E261" s="127" t="str">
        <f t="shared" si="48"/>
        <v/>
      </c>
      <c r="F261" s="128" t="str">
        <f t="shared" si="49"/>
        <v/>
      </c>
      <c r="G261" s="128">
        <v>3.125E-2</v>
      </c>
      <c r="H261" s="128">
        <f t="shared" si="50"/>
        <v>0</v>
      </c>
      <c r="I261" s="120"/>
      <c r="J261" s="129"/>
      <c r="K261" s="54"/>
      <c r="L261" s="90"/>
      <c r="M261" s="261"/>
      <c r="N261" s="261"/>
      <c r="O261" s="261"/>
      <c r="P261" s="121"/>
      <c r="Q261" s="127" t="str">
        <f t="shared" si="51"/>
        <v/>
      </c>
      <c r="R261" s="128" t="str">
        <f t="shared" si="52"/>
        <v/>
      </c>
      <c r="S261" s="128">
        <v>3.125E-2</v>
      </c>
      <c r="T261" s="128">
        <f t="shared" si="53"/>
        <v>0</v>
      </c>
      <c r="U261" s="120"/>
      <c r="V261" s="110"/>
      <c r="W261" s="109"/>
      <c r="X261" s="109"/>
      <c r="Y261" s="261"/>
      <c r="Z261" s="261"/>
      <c r="AA261" s="261"/>
      <c r="AB261" s="84" t="str">
        <f t="shared" si="54"/>
        <v/>
      </c>
      <c r="AC261" s="84">
        <f t="shared" si="55"/>
        <v>0</v>
      </c>
    </row>
    <row r="262" spans="1:29" ht="15.75" x14ac:dyDescent="0.2">
      <c r="A262" s="110"/>
      <c r="B262" s="138"/>
      <c r="C262" s="131"/>
      <c r="D262" s="132"/>
      <c r="E262" s="127" t="str">
        <f t="shared" si="48"/>
        <v/>
      </c>
      <c r="F262" s="128" t="str">
        <f t="shared" si="49"/>
        <v/>
      </c>
      <c r="G262" s="128">
        <v>3.125E-2</v>
      </c>
      <c r="H262" s="128">
        <f t="shared" si="50"/>
        <v>0</v>
      </c>
      <c r="I262" s="120"/>
      <c r="J262" s="129"/>
      <c r="K262" s="54"/>
      <c r="L262" s="90"/>
      <c r="M262" s="261"/>
      <c r="N262" s="261"/>
      <c r="O262" s="261"/>
      <c r="P262" s="132"/>
      <c r="Q262" s="127" t="str">
        <f t="shared" si="51"/>
        <v/>
      </c>
      <c r="R262" s="128" t="str">
        <f t="shared" si="52"/>
        <v/>
      </c>
      <c r="S262" s="128">
        <v>3.125E-2</v>
      </c>
      <c r="T262" s="128">
        <f t="shared" si="53"/>
        <v>0</v>
      </c>
      <c r="U262" s="120"/>
      <c r="V262" s="110"/>
      <c r="W262" s="105"/>
      <c r="X262" s="105"/>
      <c r="Y262" s="261"/>
      <c r="Z262" s="261"/>
      <c r="AA262" s="261"/>
      <c r="AB262" s="84" t="str">
        <f t="shared" si="54"/>
        <v/>
      </c>
      <c r="AC262" s="84">
        <f t="shared" si="55"/>
        <v>0</v>
      </c>
    </row>
    <row r="263" spans="1:29" ht="15.75" x14ac:dyDescent="0.2">
      <c r="A263" s="110"/>
      <c r="B263" s="138"/>
      <c r="C263" s="131"/>
      <c r="D263" s="121"/>
      <c r="E263" s="127" t="str">
        <f t="shared" si="48"/>
        <v/>
      </c>
      <c r="F263" s="128" t="str">
        <f t="shared" si="49"/>
        <v/>
      </c>
      <c r="G263" s="128">
        <v>3.125E-2</v>
      </c>
      <c r="H263" s="128">
        <f t="shared" si="50"/>
        <v>0</v>
      </c>
      <c r="I263" s="120"/>
      <c r="J263" s="129"/>
      <c r="K263" s="54"/>
      <c r="L263" s="90"/>
      <c r="M263" s="261"/>
      <c r="N263" s="261"/>
      <c r="O263" s="261"/>
      <c r="P263" s="132"/>
      <c r="Q263" s="127" t="str">
        <f t="shared" si="51"/>
        <v/>
      </c>
      <c r="R263" s="128" t="str">
        <f t="shared" si="52"/>
        <v/>
      </c>
      <c r="S263" s="128">
        <v>3.125E-2</v>
      </c>
      <c r="T263" s="128">
        <f t="shared" si="53"/>
        <v>0</v>
      </c>
      <c r="U263" s="120"/>
      <c r="V263" s="110"/>
      <c r="W263" s="105"/>
      <c r="X263" s="105"/>
      <c r="Y263" s="261"/>
      <c r="Z263" s="261"/>
      <c r="AA263" s="261"/>
      <c r="AB263" s="84" t="str">
        <f t="shared" si="54"/>
        <v/>
      </c>
      <c r="AC263" s="84">
        <f t="shared" si="55"/>
        <v>0</v>
      </c>
    </row>
    <row r="264" spans="1:29" ht="15.75" x14ac:dyDescent="0.2">
      <c r="A264" s="110"/>
      <c r="B264" s="138"/>
      <c r="C264" s="131"/>
      <c r="D264" s="121"/>
      <c r="E264" s="127" t="str">
        <f t="shared" si="48"/>
        <v/>
      </c>
      <c r="F264" s="128" t="str">
        <f t="shared" si="49"/>
        <v/>
      </c>
      <c r="G264" s="128">
        <v>3.125E-2</v>
      </c>
      <c r="H264" s="128">
        <f t="shared" si="50"/>
        <v>0</v>
      </c>
      <c r="I264" s="120"/>
      <c r="J264" s="129"/>
      <c r="K264" s="54"/>
      <c r="L264" s="90"/>
      <c r="M264" s="261"/>
      <c r="N264" s="261"/>
      <c r="O264" s="261"/>
      <c r="P264" s="132"/>
      <c r="Q264" s="127" t="str">
        <f t="shared" si="51"/>
        <v/>
      </c>
      <c r="R264" s="128" t="str">
        <f t="shared" si="52"/>
        <v/>
      </c>
      <c r="S264" s="128">
        <v>3.125E-2</v>
      </c>
      <c r="T264" s="128">
        <f t="shared" si="53"/>
        <v>0</v>
      </c>
      <c r="U264" s="120"/>
      <c r="V264" s="110"/>
      <c r="W264" s="105"/>
      <c r="X264" s="105"/>
      <c r="Y264" s="261"/>
      <c r="Z264" s="261"/>
      <c r="AA264" s="261"/>
      <c r="AB264" s="84" t="str">
        <f t="shared" si="54"/>
        <v/>
      </c>
      <c r="AC264" s="84">
        <f t="shared" si="55"/>
        <v>0</v>
      </c>
    </row>
    <row r="265" spans="1:29" ht="15.75" x14ac:dyDescent="0.2">
      <c r="A265" s="110"/>
      <c r="B265" s="138"/>
      <c r="C265" s="131"/>
      <c r="D265" s="121"/>
      <c r="E265" s="127" t="str">
        <f t="shared" si="48"/>
        <v/>
      </c>
      <c r="F265" s="128" t="str">
        <f t="shared" si="49"/>
        <v/>
      </c>
      <c r="G265" s="128">
        <v>3.125E-2</v>
      </c>
      <c r="H265" s="128">
        <f t="shared" si="50"/>
        <v>0</v>
      </c>
      <c r="I265" s="120"/>
      <c r="J265" s="129"/>
      <c r="K265" s="54"/>
      <c r="L265" s="90"/>
      <c r="M265" s="261"/>
      <c r="N265" s="261"/>
      <c r="O265" s="261"/>
      <c r="P265" s="121"/>
      <c r="Q265" s="127" t="str">
        <f t="shared" si="51"/>
        <v/>
      </c>
      <c r="R265" s="128" t="str">
        <f t="shared" si="52"/>
        <v/>
      </c>
      <c r="S265" s="128">
        <v>3.125E-2</v>
      </c>
      <c r="T265" s="128">
        <f t="shared" si="53"/>
        <v>0</v>
      </c>
      <c r="U265" s="120"/>
      <c r="V265" s="110"/>
      <c r="W265" s="109"/>
      <c r="X265" s="109"/>
      <c r="Y265" s="261"/>
      <c r="Z265" s="261"/>
      <c r="AA265" s="261"/>
      <c r="AB265" s="84" t="str">
        <f t="shared" si="54"/>
        <v/>
      </c>
      <c r="AC265" s="84">
        <f t="shared" si="55"/>
        <v>0</v>
      </c>
    </row>
    <row r="266" spans="1:29" ht="15.75" x14ac:dyDescent="0.2">
      <c r="A266" s="110"/>
      <c r="B266" s="138"/>
      <c r="C266" s="131"/>
      <c r="D266" s="132"/>
      <c r="E266" s="127" t="str">
        <f t="shared" si="48"/>
        <v/>
      </c>
      <c r="F266" s="128" t="str">
        <f t="shared" si="49"/>
        <v/>
      </c>
      <c r="G266" s="128">
        <v>3.125E-2</v>
      </c>
      <c r="H266" s="128">
        <f t="shared" si="50"/>
        <v>0</v>
      </c>
      <c r="I266" s="120"/>
      <c r="J266" s="129"/>
      <c r="K266" s="54"/>
      <c r="L266" s="90"/>
      <c r="M266" s="261"/>
      <c r="N266" s="261"/>
      <c r="O266" s="261"/>
      <c r="P266" s="132"/>
      <c r="Q266" s="127" t="str">
        <f t="shared" si="51"/>
        <v/>
      </c>
      <c r="R266" s="128" t="str">
        <f t="shared" si="52"/>
        <v/>
      </c>
      <c r="S266" s="128">
        <v>3.125E-2</v>
      </c>
      <c r="T266" s="128">
        <f t="shared" si="53"/>
        <v>0</v>
      </c>
      <c r="U266" s="120"/>
      <c r="V266" s="110"/>
      <c r="W266" s="105"/>
      <c r="X266" s="105"/>
      <c r="Y266" s="261"/>
      <c r="Z266" s="261"/>
      <c r="AA266" s="261"/>
      <c r="AB266" s="84" t="str">
        <f t="shared" si="54"/>
        <v/>
      </c>
      <c r="AC266" s="84">
        <f t="shared" si="55"/>
        <v>0</v>
      </c>
    </row>
    <row r="267" spans="1:29" ht="15.75" x14ac:dyDescent="0.2">
      <c r="A267" s="110"/>
      <c r="B267" s="138"/>
      <c r="C267" s="131"/>
      <c r="D267" s="132"/>
      <c r="E267" s="127" t="str">
        <f t="shared" si="48"/>
        <v/>
      </c>
      <c r="F267" s="128" t="str">
        <f t="shared" si="49"/>
        <v/>
      </c>
      <c r="G267" s="128">
        <v>3.125E-2</v>
      </c>
      <c r="H267" s="128">
        <f t="shared" si="50"/>
        <v>0</v>
      </c>
      <c r="I267" s="120"/>
      <c r="J267" s="129"/>
      <c r="K267" s="54"/>
      <c r="L267" s="90"/>
      <c r="M267" s="261"/>
      <c r="N267" s="261"/>
      <c r="O267" s="261"/>
      <c r="P267" s="132"/>
      <c r="Q267" s="127" t="str">
        <f t="shared" si="51"/>
        <v/>
      </c>
      <c r="R267" s="128" t="str">
        <f t="shared" si="52"/>
        <v/>
      </c>
      <c r="S267" s="128">
        <v>3.125E-2</v>
      </c>
      <c r="T267" s="128">
        <f t="shared" si="53"/>
        <v>0</v>
      </c>
      <c r="U267" s="120"/>
      <c r="V267" s="110"/>
      <c r="W267" s="105"/>
      <c r="X267" s="105"/>
      <c r="Y267" s="261"/>
      <c r="Z267" s="261"/>
      <c r="AA267" s="261"/>
      <c r="AB267" s="84" t="str">
        <f t="shared" si="54"/>
        <v/>
      </c>
      <c r="AC267" s="84">
        <f t="shared" si="55"/>
        <v>0</v>
      </c>
    </row>
    <row r="268" spans="1:29" ht="15.75" x14ac:dyDescent="0.2">
      <c r="A268" s="110"/>
      <c r="B268" s="138"/>
      <c r="C268" s="131"/>
      <c r="D268" s="132"/>
      <c r="E268" s="127" t="str">
        <f t="shared" si="48"/>
        <v/>
      </c>
      <c r="F268" s="128" t="str">
        <f t="shared" si="49"/>
        <v/>
      </c>
      <c r="G268" s="128">
        <v>3.125E-2</v>
      </c>
      <c r="H268" s="128">
        <f t="shared" si="50"/>
        <v>0</v>
      </c>
      <c r="I268" s="120"/>
      <c r="J268" s="129"/>
      <c r="K268" s="54"/>
      <c r="L268" s="90"/>
      <c r="M268" s="261"/>
      <c r="N268" s="261"/>
      <c r="O268" s="261"/>
      <c r="P268" s="121"/>
      <c r="Q268" s="127" t="str">
        <f t="shared" si="51"/>
        <v/>
      </c>
      <c r="R268" s="128" t="str">
        <f t="shared" si="52"/>
        <v/>
      </c>
      <c r="S268" s="128">
        <v>3.125E-2</v>
      </c>
      <c r="T268" s="128">
        <f t="shared" si="53"/>
        <v>0</v>
      </c>
      <c r="U268" s="120"/>
      <c r="V268" s="110"/>
      <c r="W268" s="109"/>
      <c r="X268" s="109"/>
      <c r="Y268" s="261"/>
      <c r="Z268" s="261"/>
      <c r="AA268" s="261"/>
      <c r="AB268" s="84" t="str">
        <f t="shared" si="54"/>
        <v/>
      </c>
      <c r="AC268" s="84">
        <f t="shared" si="55"/>
        <v>0</v>
      </c>
    </row>
    <row r="269" spans="1:29" ht="15.75" x14ac:dyDescent="0.2">
      <c r="A269" s="110"/>
      <c r="B269" s="138"/>
      <c r="C269" s="131"/>
      <c r="D269" s="132"/>
      <c r="E269" s="127" t="str">
        <f t="shared" si="48"/>
        <v/>
      </c>
      <c r="F269" s="128" t="str">
        <f t="shared" si="49"/>
        <v/>
      </c>
      <c r="G269" s="128">
        <v>3.125E-2</v>
      </c>
      <c r="H269" s="128">
        <f t="shared" si="50"/>
        <v>0</v>
      </c>
      <c r="I269" s="120"/>
      <c r="J269" s="129"/>
      <c r="K269" s="54"/>
      <c r="L269" s="90"/>
      <c r="M269" s="261"/>
      <c r="N269" s="261"/>
      <c r="O269" s="261"/>
      <c r="P269" s="121"/>
      <c r="Q269" s="127" t="str">
        <f t="shared" si="51"/>
        <v/>
      </c>
      <c r="R269" s="128" t="str">
        <f t="shared" si="52"/>
        <v/>
      </c>
      <c r="S269" s="128">
        <v>3.125E-2</v>
      </c>
      <c r="T269" s="128">
        <f t="shared" si="53"/>
        <v>0</v>
      </c>
      <c r="U269" s="120"/>
      <c r="V269" s="110"/>
      <c r="W269" s="109"/>
      <c r="X269" s="109"/>
      <c r="Y269" s="261"/>
      <c r="Z269" s="261"/>
      <c r="AA269" s="261"/>
      <c r="AB269" s="84" t="str">
        <f t="shared" si="54"/>
        <v/>
      </c>
      <c r="AC269" s="84">
        <f t="shared" si="55"/>
        <v>0</v>
      </c>
    </row>
    <row r="270" spans="1:29" ht="15.75" x14ac:dyDescent="0.2">
      <c r="A270" s="110"/>
      <c r="B270" s="138"/>
      <c r="C270" s="131"/>
      <c r="D270" s="121"/>
      <c r="E270" s="127" t="str">
        <f t="shared" si="48"/>
        <v/>
      </c>
      <c r="F270" s="128" t="str">
        <f t="shared" si="49"/>
        <v/>
      </c>
      <c r="G270" s="128">
        <v>3.125E-2</v>
      </c>
      <c r="H270" s="128">
        <f t="shared" si="50"/>
        <v>0</v>
      </c>
      <c r="I270" s="120"/>
      <c r="J270" s="129"/>
      <c r="K270" s="54"/>
      <c r="L270" s="90"/>
      <c r="M270" s="261"/>
      <c r="N270" s="261"/>
      <c r="O270" s="261"/>
      <c r="P270" s="121"/>
      <c r="Q270" s="127" t="str">
        <f t="shared" si="51"/>
        <v/>
      </c>
      <c r="R270" s="128" t="str">
        <f t="shared" si="52"/>
        <v/>
      </c>
      <c r="S270" s="128">
        <v>3.125E-2</v>
      </c>
      <c r="T270" s="128">
        <f t="shared" si="53"/>
        <v>0</v>
      </c>
      <c r="U270" s="120"/>
      <c r="V270" s="110"/>
      <c r="W270" s="109"/>
      <c r="X270" s="109"/>
      <c r="Y270" s="261"/>
      <c r="Z270" s="261"/>
      <c r="AA270" s="261"/>
      <c r="AB270" s="84" t="str">
        <f t="shared" si="54"/>
        <v/>
      </c>
      <c r="AC270" s="84">
        <f t="shared" si="55"/>
        <v>0</v>
      </c>
    </row>
    <row r="271" spans="1:29" x14ac:dyDescent="0.2">
      <c r="M271" s="139"/>
      <c r="N271" s="139"/>
      <c r="O271" s="139"/>
    </row>
    <row r="272" spans="1:29" x14ac:dyDescent="0.2">
      <c r="M272" s="139"/>
      <c r="N272" s="139"/>
      <c r="O272" s="139"/>
    </row>
    <row r="273" spans="13:15" x14ac:dyDescent="0.2">
      <c r="M273" s="139"/>
      <c r="N273" s="139"/>
      <c r="O273" s="139"/>
    </row>
    <row r="274" spans="13:15" x14ac:dyDescent="0.2">
      <c r="M274" s="139"/>
      <c r="N274" s="139"/>
      <c r="O274" s="139"/>
    </row>
    <row r="275" spans="13:15" x14ac:dyDescent="0.2">
      <c r="M275" s="139"/>
      <c r="N275" s="139"/>
      <c r="O275" s="139"/>
    </row>
    <row r="276" spans="13:15" x14ac:dyDescent="0.2">
      <c r="M276" s="139"/>
      <c r="N276" s="139"/>
      <c r="O276" s="139"/>
    </row>
    <row r="277" spans="13:15" x14ac:dyDescent="0.2">
      <c r="M277" s="139"/>
      <c r="N277" s="139"/>
      <c r="O277" s="139"/>
    </row>
    <row r="278" spans="13:15" x14ac:dyDescent="0.2">
      <c r="M278" s="139"/>
      <c r="N278" s="139"/>
      <c r="O278" s="139"/>
    </row>
    <row r="279" spans="13:15" x14ac:dyDescent="0.2">
      <c r="M279" s="139"/>
      <c r="N279" s="139"/>
      <c r="O279" s="139"/>
    </row>
    <row r="280" spans="13:15" x14ac:dyDescent="0.2">
      <c r="M280" s="139"/>
      <c r="N280" s="139"/>
      <c r="O280" s="139"/>
    </row>
    <row r="281" spans="13:15" x14ac:dyDescent="0.2">
      <c r="M281" s="139"/>
      <c r="N281" s="139"/>
      <c r="O281" s="139"/>
    </row>
    <row r="282" spans="13:15" x14ac:dyDescent="0.2">
      <c r="M282" s="139"/>
      <c r="N282" s="139"/>
      <c r="O282" s="139"/>
    </row>
    <row r="283" spans="13:15" x14ac:dyDescent="0.2">
      <c r="M283" s="139"/>
      <c r="N283" s="139"/>
      <c r="O283" s="139"/>
    </row>
    <row r="284" spans="13:15" x14ac:dyDescent="0.2">
      <c r="M284" s="139"/>
      <c r="N284" s="139"/>
      <c r="O284" s="139"/>
    </row>
    <row r="285" spans="13:15" x14ac:dyDescent="0.2">
      <c r="M285" s="139"/>
      <c r="N285" s="139"/>
      <c r="O285" s="139"/>
    </row>
    <row r="286" spans="13:15" x14ac:dyDescent="0.2">
      <c r="M286" s="139"/>
      <c r="N286" s="139"/>
      <c r="O286" s="139"/>
    </row>
    <row r="287" spans="13:15" x14ac:dyDescent="0.2">
      <c r="M287" s="139"/>
      <c r="N287" s="139"/>
      <c r="O287" s="139"/>
    </row>
    <row r="288" spans="13:15" x14ac:dyDescent="0.2">
      <c r="M288" s="139"/>
      <c r="N288" s="139"/>
      <c r="O288" s="139"/>
    </row>
    <row r="289" spans="13:15" x14ac:dyDescent="0.2">
      <c r="M289" s="139"/>
      <c r="N289" s="139"/>
      <c r="O289" s="139"/>
    </row>
    <row r="290" spans="13:15" x14ac:dyDescent="0.2">
      <c r="M290" s="139"/>
      <c r="N290" s="139"/>
      <c r="O290" s="139"/>
    </row>
    <row r="291" spans="13:15" x14ac:dyDescent="0.2">
      <c r="M291" s="139"/>
      <c r="N291" s="139"/>
      <c r="O291" s="139"/>
    </row>
    <row r="292" spans="13:15" x14ac:dyDescent="0.2">
      <c r="M292" s="139"/>
      <c r="N292" s="139"/>
      <c r="O292" s="139"/>
    </row>
    <row r="293" spans="13:15" x14ac:dyDescent="0.2">
      <c r="M293" s="139"/>
      <c r="N293" s="139"/>
      <c r="O293" s="139"/>
    </row>
    <row r="294" spans="13:15" x14ac:dyDescent="0.2">
      <c r="M294" s="139"/>
      <c r="N294" s="139"/>
      <c r="O294" s="139"/>
    </row>
    <row r="295" spans="13:15" x14ac:dyDescent="0.2">
      <c r="M295" s="139"/>
      <c r="N295" s="139"/>
      <c r="O295" s="139"/>
    </row>
    <row r="296" spans="13:15" x14ac:dyDescent="0.2">
      <c r="M296" s="139"/>
      <c r="N296" s="139"/>
      <c r="O296" s="139"/>
    </row>
    <row r="297" spans="13:15" x14ac:dyDescent="0.2">
      <c r="M297" s="139"/>
      <c r="N297" s="139"/>
      <c r="O297" s="139"/>
    </row>
    <row r="298" spans="13:15" x14ac:dyDescent="0.2">
      <c r="M298" s="139"/>
      <c r="N298" s="139"/>
      <c r="O298" s="139"/>
    </row>
    <row r="299" spans="13:15" x14ac:dyDescent="0.2">
      <c r="M299" s="139"/>
      <c r="N299" s="139"/>
      <c r="O299" s="139"/>
    </row>
    <row r="300" spans="13:15" x14ac:dyDescent="0.2">
      <c r="M300" s="139"/>
      <c r="N300" s="139"/>
      <c r="O300" s="139"/>
    </row>
    <row r="301" spans="13:15" x14ac:dyDescent="0.2">
      <c r="M301" s="139"/>
      <c r="N301" s="139"/>
      <c r="O301" s="139"/>
    </row>
    <row r="302" spans="13:15" x14ac:dyDescent="0.2">
      <c r="M302" s="139"/>
      <c r="N302" s="139"/>
      <c r="O302" s="139"/>
    </row>
    <row r="303" spans="13:15" x14ac:dyDescent="0.2">
      <c r="M303" s="139"/>
      <c r="N303" s="139"/>
      <c r="O303" s="139"/>
    </row>
    <row r="304" spans="13:15" x14ac:dyDescent="0.2">
      <c r="M304" s="139"/>
      <c r="N304" s="139"/>
      <c r="O304" s="139"/>
    </row>
    <row r="305" spans="13:15" x14ac:dyDescent="0.2">
      <c r="M305" s="139"/>
      <c r="N305" s="139"/>
      <c r="O305" s="139"/>
    </row>
    <row r="306" spans="13:15" x14ac:dyDescent="0.2">
      <c r="M306" s="139"/>
      <c r="N306" s="139"/>
      <c r="O306" s="139"/>
    </row>
    <row r="307" spans="13:15" x14ac:dyDescent="0.2">
      <c r="M307" s="139"/>
      <c r="N307" s="139"/>
      <c r="O307" s="139"/>
    </row>
    <row r="308" spans="13:15" x14ac:dyDescent="0.2">
      <c r="M308" s="139"/>
      <c r="N308" s="139"/>
      <c r="O308" s="139"/>
    </row>
    <row r="309" spans="13:15" x14ac:dyDescent="0.2">
      <c r="M309" s="139"/>
      <c r="N309" s="139"/>
      <c r="O309" s="139"/>
    </row>
    <row r="310" spans="13:15" x14ac:dyDescent="0.2">
      <c r="M310" s="139"/>
      <c r="N310" s="139"/>
      <c r="O310" s="139"/>
    </row>
    <row r="311" spans="13:15" x14ac:dyDescent="0.2">
      <c r="M311" s="139"/>
      <c r="N311" s="139"/>
      <c r="O311" s="139"/>
    </row>
    <row r="312" spans="13:15" x14ac:dyDescent="0.2">
      <c r="M312" s="139"/>
      <c r="N312" s="139"/>
      <c r="O312" s="139"/>
    </row>
    <row r="313" spans="13:15" x14ac:dyDescent="0.2">
      <c r="M313" s="139"/>
      <c r="N313" s="139"/>
      <c r="O313" s="139"/>
    </row>
    <row r="314" spans="13:15" x14ac:dyDescent="0.2">
      <c r="M314" s="139"/>
      <c r="N314" s="139"/>
      <c r="O314" s="139"/>
    </row>
    <row r="315" spans="13:15" x14ac:dyDescent="0.2">
      <c r="M315" s="139"/>
      <c r="N315" s="139"/>
      <c r="O315" s="139"/>
    </row>
    <row r="316" spans="13:15" x14ac:dyDescent="0.2">
      <c r="M316" s="139"/>
      <c r="N316" s="139"/>
      <c r="O316" s="139"/>
    </row>
    <row r="317" spans="13:15" x14ac:dyDescent="0.2">
      <c r="M317" s="139"/>
      <c r="N317" s="139"/>
      <c r="O317" s="139"/>
    </row>
    <row r="318" spans="13:15" x14ac:dyDescent="0.2">
      <c r="M318" s="139"/>
      <c r="N318" s="139"/>
      <c r="O318" s="139"/>
    </row>
    <row r="319" spans="13:15" x14ac:dyDescent="0.2">
      <c r="M319" s="139"/>
      <c r="N319" s="139"/>
      <c r="O319" s="139"/>
    </row>
    <row r="320" spans="13:15" x14ac:dyDescent="0.2">
      <c r="M320" s="139"/>
      <c r="N320" s="139"/>
      <c r="O320" s="139"/>
    </row>
    <row r="321" spans="13:15" x14ac:dyDescent="0.2">
      <c r="M321" s="139"/>
      <c r="N321" s="139"/>
      <c r="O321" s="139"/>
    </row>
    <row r="322" spans="13:15" x14ac:dyDescent="0.2">
      <c r="M322" s="139"/>
      <c r="N322" s="139"/>
      <c r="O322" s="139"/>
    </row>
    <row r="323" spans="13:15" x14ac:dyDescent="0.2">
      <c r="M323" s="139"/>
      <c r="N323" s="139"/>
      <c r="O323" s="139"/>
    </row>
    <row r="324" spans="13:15" x14ac:dyDescent="0.2">
      <c r="M324" s="139"/>
      <c r="N324" s="139"/>
      <c r="O324" s="139"/>
    </row>
    <row r="325" spans="13:15" x14ac:dyDescent="0.2">
      <c r="M325" s="139"/>
      <c r="N325" s="139"/>
      <c r="O325" s="139"/>
    </row>
    <row r="326" spans="13:15" x14ac:dyDescent="0.2">
      <c r="M326" s="139"/>
      <c r="N326" s="139"/>
      <c r="O326" s="139"/>
    </row>
    <row r="327" spans="13:15" x14ac:dyDescent="0.2">
      <c r="M327" s="139"/>
      <c r="N327" s="139"/>
      <c r="O327" s="139"/>
    </row>
    <row r="328" spans="13:15" x14ac:dyDescent="0.2">
      <c r="M328" s="139"/>
      <c r="N328" s="139"/>
      <c r="O328" s="139"/>
    </row>
    <row r="329" spans="13:15" x14ac:dyDescent="0.2">
      <c r="M329" s="139"/>
      <c r="N329" s="139"/>
      <c r="O329" s="139"/>
    </row>
    <row r="330" spans="13:15" x14ac:dyDescent="0.2">
      <c r="M330" s="139"/>
      <c r="N330" s="139"/>
      <c r="O330" s="139"/>
    </row>
    <row r="331" spans="13:15" x14ac:dyDescent="0.2">
      <c r="M331" s="139"/>
      <c r="N331" s="139"/>
      <c r="O331" s="139"/>
    </row>
    <row r="332" spans="13:15" x14ac:dyDescent="0.2">
      <c r="M332" s="139"/>
      <c r="N332" s="139"/>
      <c r="O332" s="139"/>
    </row>
    <row r="333" spans="13:15" x14ac:dyDescent="0.2">
      <c r="M333" s="139"/>
      <c r="N333" s="139"/>
      <c r="O333" s="139"/>
    </row>
    <row r="334" spans="13:15" x14ac:dyDescent="0.2">
      <c r="M334" s="139"/>
      <c r="N334" s="139"/>
      <c r="O334" s="139"/>
    </row>
    <row r="335" spans="13:15" x14ac:dyDescent="0.2">
      <c r="M335" s="139"/>
      <c r="N335" s="139"/>
      <c r="O335" s="139"/>
    </row>
    <row r="336" spans="13:15" x14ac:dyDescent="0.2">
      <c r="M336" s="139"/>
      <c r="N336" s="139"/>
      <c r="O336" s="139"/>
    </row>
    <row r="337" spans="13:15" x14ac:dyDescent="0.2">
      <c r="M337" s="139"/>
      <c r="N337" s="139"/>
      <c r="O337" s="139"/>
    </row>
    <row r="338" spans="13:15" x14ac:dyDescent="0.2">
      <c r="M338" s="139"/>
      <c r="N338" s="139"/>
      <c r="O338" s="139"/>
    </row>
    <row r="339" spans="13:15" x14ac:dyDescent="0.2">
      <c r="M339" s="139"/>
      <c r="N339" s="139"/>
      <c r="O339" s="139"/>
    </row>
    <row r="340" spans="13:15" x14ac:dyDescent="0.2">
      <c r="M340" s="139"/>
      <c r="N340" s="139"/>
      <c r="O340" s="139"/>
    </row>
    <row r="341" spans="13:15" x14ac:dyDescent="0.2">
      <c r="M341" s="139"/>
      <c r="N341" s="139"/>
      <c r="O341" s="139"/>
    </row>
    <row r="342" spans="13:15" x14ac:dyDescent="0.2">
      <c r="M342" s="139"/>
      <c r="N342" s="139"/>
      <c r="O342" s="139"/>
    </row>
    <row r="343" spans="13:15" x14ac:dyDescent="0.2">
      <c r="M343" s="139"/>
      <c r="N343" s="139"/>
      <c r="O343" s="139"/>
    </row>
    <row r="344" spans="13:15" x14ac:dyDescent="0.2">
      <c r="M344" s="139"/>
      <c r="N344" s="139"/>
      <c r="O344" s="139"/>
    </row>
    <row r="345" spans="13:15" x14ac:dyDescent="0.2">
      <c r="M345" s="139"/>
      <c r="N345" s="139"/>
      <c r="O345" s="139"/>
    </row>
    <row r="346" spans="13:15" x14ac:dyDescent="0.2">
      <c r="M346" s="139"/>
      <c r="N346" s="139"/>
      <c r="O346" s="139"/>
    </row>
    <row r="347" spans="13:15" x14ac:dyDescent="0.2">
      <c r="M347" s="139"/>
      <c r="N347" s="139"/>
      <c r="O347" s="139"/>
    </row>
    <row r="348" spans="13:15" x14ac:dyDescent="0.2">
      <c r="M348" s="139"/>
      <c r="N348" s="139"/>
      <c r="O348" s="139"/>
    </row>
    <row r="349" spans="13:15" x14ac:dyDescent="0.2">
      <c r="M349" s="139"/>
      <c r="N349" s="139"/>
      <c r="O349" s="139"/>
    </row>
    <row r="350" spans="13:15" x14ac:dyDescent="0.2">
      <c r="M350" s="139"/>
      <c r="N350" s="139"/>
      <c r="O350" s="139"/>
    </row>
    <row r="351" spans="13:15" x14ac:dyDescent="0.2">
      <c r="M351" s="139"/>
      <c r="N351" s="139"/>
      <c r="O351" s="139"/>
    </row>
    <row r="352" spans="13:15" x14ac:dyDescent="0.2">
      <c r="M352" s="139"/>
      <c r="N352" s="139"/>
      <c r="O352" s="139"/>
    </row>
    <row r="353" spans="13:15" x14ac:dyDescent="0.2">
      <c r="M353" s="139"/>
      <c r="N353" s="139"/>
      <c r="O353" s="139"/>
    </row>
    <row r="354" spans="13:15" x14ac:dyDescent="0.2">
      <c r="M354" s="139"/>
      <c r="N354" s="139"/>
      <c r="O354" s="139"/>
    </row>
    <row r="355" spans="13:15" x14ac:dyDescent="0.2">
      <c r="M355" s="139"/>
      <c r="N355" s="139"/>
      <c r="O355" s="139"/>
    </row>
    <row r="356" spans="13:15" x14ac:dyDescent="0.2">
      <c r="M356" s="139"/>
      <c r="N356" s="139"/>
      <c r="O356" s="139"/>
    </row>
    <row r="357" spans="13:15" x14ac:dyDescent="0.2">
      <c r="M357" s="139"/>
      <c r="N357" s="139"/>
      <c r="O357" s="139"/>
    </row>
    <row r="358" spans="13:15" x14ac:dyDescent="0.2">
      <c r="M358" s="139"/>
      <c r="N358" s="139"/>
      <c r="O358" s="139"/>
    </row>
    <row r="359" spans="13:15" x14ac:dyDescent="0.2">
      <c r="M359" s="139"/>
      <c r="N359" s="139"/>
      <c r="O359" s="139"/>
    </row>
    <row r="360" spans="13:15" x14ac:dyDescent="0.2">
      <c r="M360" s="139"/>
      <c r="N360" s="139"/>
      <c r="O360" s="139"/>
    </row>
    <row r="361" spans="13:15" x14ac:dyDescent="0.2">
      <c r="M361" s="139"/>
      <c r="N361" s="139"/>
      <c r="O361" s="139"/>
    </row>
    <row r="362" spans="13:15" x14ac:dyDescent="0.2">
      <c r="M362" s="139"/>
      <c r="N362" s="139"/>
      <c r="O362" s="139"/>
    </row>
    <row r="363" spans="13:15" x14ac:dyDescent="0.2">
      <c r="M363" s="139"/>
      <c r="N363" s="139"/>
      <c r="O363" s="139"/>
    </row>
    <row r="364" spans="13:15" x14ac:dyDescent="0.2">
      <c r="M364" s="139"/>
      <c r="N364" s="139"/>
      <c r="O364" s="139"/>
    </row>
    <row r="365" spans="13:15" x14ac:dyDescent="0.2">
      <c r="M365" s="139"/>
      <c r="N365" s="139"/>
      <c r="O365" s="139"/>
    </row>
    <row r="366" spans="13:15" x14ac:dyDescent="0.2">
      <c r="M366" s="139"/>
      <c r="N366" s="139"/>
      <c r="O366" s="139"/>
    </row>
    <row r="367" spans="13:15" x14ac:dyDescent="0.2">
      <c r="M367" s="139"/>
      <c r="N367" s="139"/>
      <c r="O367" s="139"/>
    </row>
    <row r="368" spans="13:15" x14ac:dyDescent="0.2">
      <c r="M368" s="139"/>
      <c r="N368" s="139"/>
      <c r="O368" s="139"/>
    </row>
    <row r="369" spans="13:15" x14ac:dyDescent="0.2">
      <c r="M369" s="139"/>
      <c r="N369" s="139"/>
      <c r="O369" s="139"/>
    </row>
    <row r="370" spans="13:15" x14ac:dyDescent="0.2">
      <c r="M370" s="139"/>
      <c r="N370" s="139"/>
      <c r="O370" s="139"/>
    </row>
    <row r="371" spans="13:15" x14ac:dyDescent="0.2">
      <c r="M371" s="139"/>
      <c r="N371" s="139"/>
      <c r="O371" s="139"/>
    </row>
    <row r="372" spans="13:15" x14ac:dyDescent="0.2">
      <c r="M372" s="139"/>
      <c r="N372" s="139"/>
      <c r="O372" s="139"/>
    </row>
    <row r="373" spans="13:15" x14ac:dyDescent="0.2">
      <c r="M373" s="139"/>
      <c r="N373" s="139"/>
      <c r="O373" s="139"/>
    </row>
    <row r="374" spans="13:15" x14ac:dyDescent="0.2">
      <c r="M374" s="139"/>
      <c r="N374" s="139"/>
      <c r="O374" s="139"/>
    </row>
    <row r="375" spans="13:15" x14ac:dyDescent="0.2">
      <c r="M375" s="139"/>
      <c r="N375" s="139"/>
      <c r="O375" s="139"/>
    </row>
    <row r="376" spans="13:15" x14ac:dyDescent="0.2">
      <c r="M376" s="139"/>
      <c r="N376" s="139"/>
      <c r="O376" s="139"/>
    </row>
    <row r="377" spans="13:15" x14ac:dyDescent="0.2">
      <c r="M377" s="139"/>
      <c r="N377" s="139"/>
      <c r="O377" s="139"/>
    </row>
    <row r="378" spans="13:15" x14ac:dyDescent="0.2">
      <c r="M378" s="139"/>
      <c r="N378" s="139"/>
      <c r="O378" s="139"/>
    </row>
    <row r="379" spans="13:15" x14ac:dyDescent="0.2">
      <c r="M379" s="139"/>
      <c r="N379" s="139"/>
      <c r="O379" s="139"/>
    </row>
    <row r="380" spans="13:15" x14ac:dyDescent="0.2">
      <c r="M380" s="139"/>
      <c r="N380" s="139"/>
      <c r="O380" s="139"/>
    </row>
    <row r="381" spans="13:15" x14ac:dyDescent="0.2">
      <c r="M381" s="139"/>
      <c r="N381" s="139"/>
      <c r="O381" s="139"/>
    </row>
    <row r="382" spans="13:15" x14ac:dyDescent="0.2">
      <c r="M382" s="139"/>
      <c r="N382" s="139"/>
      <c r="O382" s="139"/>
    </row>
    <row r="383" spans="13:15" x14ac:dyDescent="0.2">
      <c r="M383" s="139"/>
      <c r="N383" s="139"/>
      <c r="O383" s="139"/>
    </row>
    <row r="384" spans="13:15" x14ac:dyDescent="0.2">
      <c r="M384" s="139"/>
      <c r="N384" s="139"/>
      <c r="O384" s="139"/>
    </row>
    <row r="385" spans="13:15" x14ac:dyDescent="0.2">
      <c r="M385" s="139"/>
      <c r="N385" s="139"/>
      <c r="O385" s="139"/>
    </row>
    <row r="386" spans="13:15" x14ac:dyDescent="0.2">
      <c r="M386" s="139"/>
      <c r="N386" s="139"/>
      <c r="O386" s="139"/>
    </row>
    <row r="387" spans="13:15" x14ac:dyDescent="0.2">
      <c r="M387" s="139"/>
      <c r="N387" s="139"/>
      <c r="O387" s="139"/>
    </row>
    <row r="388" spans="13:15" x14ac:dyDescent="0.2">
      <c r="M388" s="139"/>
      <c r="N388" s="139"/>
      <c r="O388" s="139"/>
    </row>
    <row r="389" spans="13:15" x14ac:dyDescent="0.2">
      <c r="M389" s="139"/>
      <c r="N389" s="139"/>
      <c r="O389" s="139"/>
    </row>
    <row r="390" spans="13:15" x14ac:dyDescent="0.2">
      <c r="M390" s="139"/>
      <c r="N390" s="139"/>
      <c r="O390" s="139"/>
    </row>
    <row r="391" spans="13:15" x14ac:dyDescent="0.2">
      <c r="M391" s="139"/>
      <c r="N391" s="139"/>
      <c r="O391" s="139"/>
    </row>
    <row r="392" spans="13:15" x14ac:dyDescent="0.2">
      <c r="M392" s="139"/>
      <c r="N392" s="139"/>
      <c r="O392" s="139"/>
    </row>
    <row r="393" spans="13:15" x14ac:dyDescent="0.2">
      <c r="M393" s="139"/>
      <c r="N393" s="139"/>
      <c r="O393" s="139"/>
    </row>
    <row r="394" spans="13:15" x14ac:dyDescent="0.2">
      <c r="M394" s="139"/>
      <c r="N394" s="139"/>
      <c r="O394" s="139"/>
    </row>
    <row r="395" spans="13:15" x14ac:dyDescent="0.2">
      <c r="M395" s="139"/>
      <c r="N395" s="139"/>
      <c r="O395" s="139"/>
    </row>
    <row r="396" spans="13:15" x14ac:dyDescent="0.2">
      <c r="M396" s="139"/>
      <c r="N396" s="139"/>
      <c r="O396" s="139"/>
    </row>
    <row r="397" spans="13:15" x14ac:dyDescent="0.2">
      <c r="M397" s="139"/>
      <c r="N397" s="139"/>
      <c r="O397" s="139"/>
    </row>
    <row r="398" spans="13:15" x14ac:dyDescent="0.2">
      <c r="M398" s="139"/>
      <c r="N398" s="139"/>
      <c r="O398" s="139"/>
    </row>
    <row r="399" spans="13:15" x14ac:dyDescent="0.2">
      <c r="M399" s="139"/>
      <c r="N399" s="139"/>
      <c r="O399" s="139"/>
    </row>
    <row r="400" spans="13:15" x14ac:dyDescent="0.2">
      <c r="M400" s="139"/>
      <c r="N400" s="139"/>
      <c r="O400" s="139"/>
    </row>
    <row r="401" spans="13:15" x14ac:dyDescent="0.2">
      <c r="M401" s="139"/>
      <c r="N401" s="139"/>
      <c r="O401" s="139"/>
    </row>
    <row r="402" spans="13:15" x14ac:dyDescent="0.2">
      <c r="M402" s="139"/>
      <c r="N402" s="139"/>
      <c r="O402" s="139"/>
    </row>
    <row r="403" spans="13:15" x14ac:dyDescent="0.2">
      <c r="M403" s="139"/>
      <c r="N403" s="139"/>
      <c r="O403" s="139"/>
    </row>
    <row r="404" spans="13:15" x14ac:dyDescent="0.2">
      <c r="M404" s="139"/>
      <c r="N404" s="139"/>
      <c r="O404" s="139"/>
    </row>
    <row r="405" spans="13:15" x14ac:dyDescent="0.2">
      <c r="M405" s="139"/>
      <c r="N405" s="139"/>
      <c r="O405" s="139"/>
    </row>
    <row r="406" spans="13:15" x14ac:dyDescent="0.2">
      <c r="M406" s="139"/>
      <c r="N406" s="139"/>
      <c r="O406" s="139"/>
    </row>
    <row r="407" spans="13:15" x14ac:dyDescent="0.2">
      <c r="M407" s="139"/>
      <c r="N407" s="139"/>
      <c r="O407" s="139"/>
    </row>
    <row r="408" spans="13:15" x14ac:dyDescent="0.2">
      <c r="M408" s="139"/>
      <c r="N408" s="139"/>
      <c r="O408" s="139"/>
    </row>
    <row r="409" spans="13:15" x14ac:dyDescent="0.2">
      <c r="M409" s="139"/>
      <c r="N409" s="139"/>
      <c r="O409" s="139"/>
    </row>
    <row r="410" spans="13:15" x14ac:dyDescent="0.2">
      <c r="M410" s="139"/>
      <c r="N410" s="139"/>
      <c r="O410" s="139"/>
    </row>
    <row r="411" spans="13:15" x14ac:dyDescent="0.2">
      <c r="M411" s="139"/>
      <c r="N411" s="139"/>
      <c r="O411" s="139"/>
    </row>
    <row r="412" spans="13:15" x14ac:dyDescent="0.2">
      <c r="M412" s="139"/>
      <c r="N412" s="139"/>
      <c r="O412" s="139"/>
    </row>
    <row r="413" spans="13:15" x14ac:dyDescent="0.2">
      <c r="M413" s="139"/>
      <c r="N413" s="139"/>
      <c r="O413" s="139"/>
    </row>
    <row r="414" spans="13:15" x14ac:dyDescent="0.2">
      <c r="M414" s="139"/>
      <c r="N414" s="139"/>
      <c r="O414" s="139"/>
    </row>
    <row r="415" spans="13:15" x14ac:dyDescent="0.2">
      <c r="M415" s="139"/>
      <c r="N415" s="139"/>
      <c r="O415" s="139"/>
    </row>
    <row r="416" spans="13:15" x14ac:dyDescent="0.2">
      <c r="M416" s="139"/>
      <c r="N416" s="139"/>
      <c r="O416" s="139"/>
    </row>
    <row r="417" spans="13:15" x14ac:dyDescent="0.2">
      <c r="M417" s="139"/>
      <c r="N417" s="139"/>
      <c r="O417" s="139"/>
    </row>
    <row r="418" spans="13:15" x14ac:dyDescent="0.2">
      <c r="M418" s="139"/>
      <c r="N418" s="139"/>
      <c r="O418" s="139"/>
    </row>
    <row r="419" spans="13:15" x14ac:dyDescent="0.2">
      <c r="M419" s="139"/>
      <c r="N419" s="139"/>
      <c r="O419" s="139"/>
    </row>
    <row r="420" spans="13:15" x14ac:dyDescent="0.2">
      <c r="M420" s="139"/>
      <c r="N420" s="139"/>
      <c r="O420" s="139"/>
    </row>
    <row r="421" spans="13:15" x14ac:dyDescent="0.2">
      <c r="M421" s="139"/>
      <c r="N421" s="139"/>
      <c r="O421" s="139"/>
    </row>
    <row r="422" spans="13:15" x14ac:dyDescent="0.2">
      <c r="M422" s="139"/>
      <c r="N422" s="139"/>
      <c r="O422" s="139"/>
    </row>
    <row r="423" spans="13:15" x14ac:dyDescent="0.2">
      <c r="M423" s="139"/>
      <c r="N423" s="139"/>
      <c r="O423" s="139"/>
    </row>
    <row r="424" spans="13:15" x14ac:dyDescent="0.2">
      <c r="M424" s="139"/>
      <c r="N424" s="139"/>
      <c r="O424" s="139"/>
    </row>
    <row r="425" spans="13:15" x14ac:dyDescent="0.2">
      <c r="M425" s="139"/>
      <c r="N425" s="139"/>
      <c r="O425" s="139"/>
    </row>
    <row r="426" spans="13:15" x14ac:dyDescent="0.2">
      <c r="M426" s="139"/>
      <c r="N426" s="139"/>
      <c r="O426" s="139"/>
    </row>
    <row r="427" spans="13:15" x14ac:dyDescent="0.2">
      <c r="M427" s="139"/>
      <c r="N427" s="139"/>
      <c r="O427" s="139"/>
    </row>
    <row r="428" spans="13:15" x14ac:dyDescent="0.2">
      <c r="M428" s="139"/>
      <c r="N428" s="139"/>
      <c r="O428" s="139"/>
    </row>
    <row r="429" spans="13:15" x14ac:dyDescent="0.2">
      <c r="M429" s="139"/>
      <c r="N429" s="139"/>
      <c r="O429" s="139"/>
    </row>
    <row r="430" spans="13:15" x14ac:dyDescent="0.2">
      <c r="M430" s="139"/>
      <c r="N430" s="139"/>
      <c r="O430" s="139"/>
    </row>
    <row r="431" spans="13:15" x14ac:dyDescent="0.2">
      <c r="M431" s="139"/>
      <c r="N431" s="139"/>
      <c r="O431" s="139"/>
    </row>
    <row r="432" spans="13:15" x14ac:dyDescent="0.2">
      <c r="M432" s="139"/>
      <c r="N432" s="139"/>
      <c r="O432" s="139"/>
    </row>
    <row r="433" spans="13:15" x14ac:dyDescent="0.2">
      <c r="M433" s="139"/>
      <c r="N433" s="139"/>
      <c r="O433" s="139"/>
    </row>
    <row r="434" spans="13:15" x14ac:dyDescent="0.2">
      <c r="M434" s="139"/>
      <c r="N434" s="139"/>
      <c r="O434" s="139"/>
    </row>
    <row r="435" spans="13:15" x14ac:dyDescent="0.2">
      <c r="M435" s="139"/>
      <c r="N435" s="139"/>
      <c r="O435" s="139"/>
    </row>
    <row r="436" spans="13:15" x14ac:dyDescent="0.2">
      <c r="M436" s="139"/>
      <c r="N436" s="139"/>
      <c r="O436" s="139"/>
    </row>
    <row r="437" spans="13:15" x14ac:dyDescent="0.2">
      <c r="M437" s="139"/>
      <c r="N437" s="139"/>
      <c r="O437" s="139"/>
    </row>
    <row r="438" spans="13:15" x14ac:dyDescent="0.2">
      <c r="M438" s="139"/>
      <c r="N438" s="139"/>
      <c r="O438" s="139"/>
    </row>
    <row r="439" spans="13:15" x14ac:dyDescent="0.2">
      <c r="M439" s="139"/>
      <c r="N439" s="139"/>
      <c r="O439" s="139"/>
    </row>
    <row r="440" spans="13:15" x14ac:dyDescent="0.2">
      <c r="M440" s="139"/>
      <c r="N440" s="139"/>
      <c r="O440" s="139"/>
    </row>
    <row r="441" spans="13:15" x14ac:dyDescent="0.2">
      <c r="M441" s="139"/>
      <c r="N441" s="139"/>
      <c r="O441" s="139"/>
    </row>
    <row r="442" spans="13:15" x14ac:dyDescent="0.2">
      <c r="M442" s="139"/>
      <c r="N442" s="139"/>
      <c r="O442" s="139"/>
    </row>
    <row r="443" spans="13:15" x14ac:dyDescent="0.2">
      <c r="M443" s="139"/>
      <c r="N443" s="139"/>
      <c r="O443" s="139"/>
    </row>
    <row r="444" spans="13:15" x14ac:dyDescent="0.2">
      <c r="M444" s="139"/>
      <c r="N444" s="139"/>
      <c r="O444" s="139"/>
    </row>
    <row r="445" spans="13:15" x14ac:dyDescent="0.2">
      <c r="M445" s="139"/>
      <c r="N445" s="139"/>
      <c r="O445" s="139"/>
    </row>
    <row r="446" spans="13:15" x14ac:dyDescent="0.2">
      <c r="M446" s="139"/>
      <c r="N446" s="139"/>
      <c r="O446" s="139"/>
    </row>
    <row r="447" spans="13:15" x14ac:dyDescent="0.2">
      <c r="M447" s="139"/>
      <c r="N447" s="139"/>
      <c r="O447" s="139"/>
    </row>
    <row r="448" spans="13:15" x14ac:dyDescent="0.2">
      <c r="M448" s="139"/>
      <c r="N448" s="139"/>
      <c r="O448" s="139"/>
    </row>
    <row r="449" spans="13:15" x14ac:dyDescent="0.2">
      <c r="M449" s="139"/>
      <c r="N449" s="139"/>
      <c r="O449" s="139"/>
    </row>
    <row r="450" spans="13:15" x14ac:dyDescent="0.2">
      <c r="M450" s="139"/>
      <c r="N450" s="139"/>
      <c r="O450" s="139"/>
    </row>
    <row r="451" spans="13:15" x14ac:dyDescent="0.2">
      <c r="M451" s="139"/>
      <c r="N451" s="139"/>
      <c r="O451" s="139"/>
    </row>
    <row r="452" spans="13:15" x14ac:dyDescent="0.2">
      <c r="M452" s="139"/>
      <c r="N452" s="139"/>
      <c r="O452" s="139"/>
    </row>
    <row r="453" spans="13:15" x14ac:dyDescent="0.2">
      <c r="M453" s="139"/>
      <c r="N453" s="139"/>
      <c r="O453" s="139"/>
    </row>
    <row r="454" spans="13:15" x14ac:dyDescent="0.2">
      <c r="M454" s="139"/>
      <c r="N454" s="139"/>
      <c r="O454" s="139"/>
    </row>
    <row r="455" spans="13:15" x14ac:dyDescent="0.2">
      <c r="M455" s="139"/>
      <c r="N455" s="139"/>
      <c r="O455" s="139"/>
    </row>
    <row r="456" spans="13:15" x14ac:dyDescent="0.2">
      <c r="M456" s="139"/>
      <c r="N456" s="139"/>
      <c r="O456" s="139"/>
    </row>
    <row r="457" spans="13:15" x14ac:dyDescent="0.2">
      <c r="M457" s="139"/>
      <c r="N457" s="139"/>
      <c r="O457" s="139"/>
    </row>
    <row r="458" spans="13:15" x14ac:dyDescent="0.2">
      <c r="M458" s="139"/>
      <c r="N458" s="139"/>
      <c r="O458" s="139"/>
    </row>
    <row r="459" spans="13:15" x14ac:dyDescent="0.2">
      <c r="M459" s="139"/>
      <c r="N459" s="139"/>
      <c r="O459" s="139"/>
    </row>
    <row r="460" spans="13:15" x14ac:dyDescent="0.2">
      <c r="M460" s="139"/>
      <c r="N460" s="139"/>
      <c r="O460" s="139"/>
    </row>
    <row r="461" spans="13:15" x14ac:dyDescent="0.2">
      <c r="M461" s="139"/>
      <c r="N461" s="139"/>
      <c r="O461" s="139"/>
    </row>
    <row r="462" spans="13:15" x14ac:dyDescent="0.2">
      <c r="M462" s="139"/>
      <c r="N462" s="139"/>
      <c r="O462" s="139"/>
    </row>
    <row r="463" spans="13:15" x14ac:dyDescent="0.2">
      <c r="M463" s="139"/>
      <c r="N463" s="139"/>
      <c r="O463" s="139"/>
    </row>
    <row r="464" spans="13:15" x14ac:dyDescent="0.2">
      <c r="M464" s="139"/>
      <c r="N464" s="139"/>
      <c r="O464" s="139"/>
    </row>
    <row r="465" spans="13:15" x14ac:dyDescent="0.2">
      <c r="M465" s="139"/>
      <c r="N465" s="139"/>
      <c r="O465" s="139"/>
    </row>
    <row r="466" spans="13:15" x14ac:dyDescent="0.2">
      <c r="M466" s="139"/>
      <c r="N466" s="139"/>
      <c r="O466" s="139"/>
    </row>
    <row r="467" spans="13:15" x14ac:dyDescent="0.2">
      <c r="M467" s="139"/>
      <c r="N467" s="139"/>
      <c r="O467" s="139"/>
    </row>
    <row r="468" spans="13:15" x14ac:dyDescent="0.2">
      <c r="M468" s="139"/>
      <c r="N468" s="139"/>
      <c r="O468" s="139"/>
    </row>
    <row r="469" spans="13:15" x14ac:dyDescent="0.2">
      <c r="M469" s="139"/>
      <c r="N469" s="139"/>
      <c r="O469" s="139"/>
    </row>
    <row r="470" spans="13:15" x14ac:dyDescent="0.2">
      <c r="M470" s="139"/>
      <c r="N470" s="139"/>
      <c r="O470" s="139"/>
    </row>
    <row r="471" spans="13:15" x14ac:dyDescent="0.2">
      <c r="M471" s="139"/>
      <c r="N471" s="139"/>
      <c r="O471" s="139"/>
    </row>
    <row r="472" spans="13:15" x14ac:dyDescent="0.2">
      <c r="M472" s="139"/>
      <c r="N472" s="139"/>
      <c r="O472" s="139"/>
    </row>
    <row r="473" spans="13:15" x14ac:dyDescent="0.2">
      <c r="M473" s="139"/>
      <c r="N473" s="139"/>
      <c r="O473" s="139"/>
    </row>
    <row r="474" spans="13:15" x14ac:dyDescent="0.2">
      <c r="M474" s="139"/>
      <c r="N474" s="139"/>
      <c r="O474" s="139"/>
    </row>
    <row r="475" spans="13:15" x14ac:dyDescent="0.2">
      <c r="M475" s="139"/>
      <c r="N475" s="139"/>
      <c r="O475" s="139"/>
    </row>
    <row r="476" spans="13:15" x14ac:dyDescent="0.2">
      <c r="M476" s="139"/>
      <c r="N476" s="139"/>
      <c r="O476" s="139"/>
    </row>
    <row r="477" spans="13:15" x14ac:dyDescent="0.2">
      <c r="M477" s="139"/>
      <c r="N477" s="139"/>
      <c r="O477" s="139"/>
    </row>
    <row r="478" spans="13:15" x14ac:dyDescent="0.2">
      <c r="M478" s="139"/>
      <c r="N478" s="139"/>
      <c r="O478" s="139"/>
    </row>
    <row r="479" spans="13:15" x14ac:dyDescent="0.2">
      <c r="M479" s="139"/>
      <c r="N479" s="139"/>
      <c r="O479" s="139"/>
    </row>
    <row r="480" spans="13:15" x14ac:dyDescent="0.2">
      <c r="M480" s="139"/>
      <c r="N480" s="139"/>
      <c r="O480" s="139"/>
    </row>
    <row r="481" spans="13:15" x14ac:dyDescent="0.2">
      <c r="M481" s="139"/>
      <c r="N481" s="139"/>
      <c r="O481" s="139"/>
    </row>
    <row r="482" spans="13:15" x14ac:dyDescent="0.2">
      <c r="M482" s="139"/>
      <c r="N482" s="139"/>
      <c r="O482" s="139"/>
    </row>
    <row r="483" spans="13:15" x14ac:dyDescent="0.2">
      <c r="M483" s="139"/>
      <c r="N483" s="139"/>
      <c r="O483" s="139"/>
    </row>
    <row r="484" spans="13:15" x14ac:dyDescent="0.2">
      <c r="M484" s="139"/>
      <c r="N484" s="139"/>
      <c r="O484" s="139"/>
    </row>
    <row r="485" spans="13:15" x14ac:dyDescent="0.2">
      <c r="M485" s="139"/>
      <c r="N485" s="139"/>
      <c r="O485" s="139"/>
    </row>
    <row r="486" spans="13:15" x14ac:dyDescent="0.2">
      <c r="M486" s="139"/>
      <c r="N486" s="139"/>
      <c r="O486" s="139"/>
    </row>
    <row r="487" spans="13:15" x14ac:dyDescent="0.2">
      <c r="M487" s="139"/>
      <c r="N487" s="139"/>
      <c r="O487" s="139"/>
    </row>
    <row r="488" spans="13:15" x14ac:dyDescent="0.2">
      <c r="M488" s="139"/>
      <c r="N488" s="139"/>
      <c r="O488" s="139"/>
    </row>
    <row r="489" spans="13:15" x14ac:dyDescent="0.2">
      <c r="M489" s="139"/>
      <c r="N489" s="139"/>
      <c r="O489" s="139"/>
    </row>
    <row r="490" spans="13:15" x14ac:dyDescent="0.2">
      <c r="M490" s="139"/>
      <c r="N490" s="139"/>
      <c r="O490" s="139"/>
    </row>
    <row r="491" spans="13:15" x14ac:dyDescent="0.2">
      <c r="M491" s="139"/>
      <c r="N491" s="139"/>
      <c r="O491" s="139"/>
    </row>
    <row r="492" spans="13:15" x14ac:dyDescent="0.2">
      <c r="M492" s="139"/>
      <c r="N492" s="139"/>
      <c r="O492" s="139"/>
    </row>
    <row r="493" spans="13:15" x14ac:dyDescent="0.2">
      <c r="M493" s="139"/>
      <c r="N493" s="139"/>
      <c r="O493" s="139"/>
    </row>
    <row r="494" spans="13:15" x14ac:dyDescent="0.2">
      <c r="M494" s="139"/>
      <c r="N494" s="139"/>
      <c r="O494" s="139"/>
    </row>
    <row r="495" spans="13:15" x14ac:dyDescent="0.2">
      <c r="M495" s="139"/>
      <c r="N495" s="139"/>
      <c r="O495" s="139"/>
    </row>
    <row r="496" spans="13:15" x14ac:dyDescent="0.2">
      <c r="M496" s="139"/>
      <c r="N496" s="139"/>
      <c r="O496" s="139"/>
    </row>
    <row r="497" spans="13:15" x14ac:dyDescent="0.2">
      <c r="M497" s="139"/>
      <c r="N497" s="139"/>
      <c r="O497" s="139"/>
    </row>
    <row r="498" spans="13:15" x14ac:dyDescent="0.2">
      <c r="M498" s="139"/>
      <c r="N498" s="139"/>
      <c r="O498" s="139"/>
    </row>
    <row r="499" spans="13:15" x14ac:dyDescent="0.2">
      <c r="M499" s="139"/>
      <c r="N499" s="139"/>
      <c r="O499" s="139"/>
    </row>
    <row r="500" spans="13:15" x14ac:dyDescent="0.2">
      <c r="M500" s="139"/>
      <c r="N500" s="139"/>
      <c r="O500" s="139"/>
    </row>
    <row r="501" spans="13:15" x14ac:dyDescent="0.2">
      <c r="M501" s="139"/>
      <c r="N501" s="139"/>
      <c r="O501" s="139"/>
    </row>
    <row r="502" spans="13:15" x14ac:dyDescent="0.2">
      <c r="M502" s="139"/>
      <c r="N502" s="139"/>
      <c r="O502" s="139"/>
    </row>
    <row r="503" spans="13:15" x14ac:dyDescent="0.2">
      <c r="M503" s="139"/>
      <c r="N503" s="139"/>
      <c r="O503" s="139"/>
    </row>
    <row r="504" spans="13:15" x14ac:dyDescent="0.2">
      <c r="M504" s="139"/>
      <c r="N504" s="139"/>
      <c r="O504" s="139"/>
    </row>
    <row r="505" spans="13:15" x14ac:dyDescent="0.2">
      <c r="M505" s="139"/>
      <c r="N505" s="139"/>
      <c r="O505" s="139"/>
    </row>
    <row r="506" spans="13:15" x14ac:dyDescent="0.2">
      <c r="M506" s="139"/>
      <c r="N506" s="139"/>
      <c r="O506" s="139"/>
    </row>
    <row r="507" spans="13:15" x14ac:dyDescent="0.2">
      <c r="M507" s="139"/>
      <c r="N507" s="139"/>
      <c r="O507" s="139"/>
    </row>
    <row r="508" spans="13:15" x14ac:dyDescent="0.2">
      <c r="M508" s="139"/>
      <c r="N508" s="139"/>
      <c r="O508" s="139"/>
    </row>
    <row r="509" spans="13:15" x14ac:dyDescent="0.2">
      <c r="M509" s="139"/>
      <c r="N509" s="139"/>
      <c r="O509" s="139"/>
    </row>
    <row r="510" spans="13:15" x14ac:dyDescent="0.2">
      <c r="M510" s="139"/>
      <c r="N510" s="139"/>
      <c r="O510" s="139"/>
    </row>
    <row r="511" spans="13:15" x14ac:dyDescent="0.2">
      <c r="M511" s="139"/>
      <c r="N511" s="139"/>
      <c r="O511" s="139"/>
    </row>
    <row r="512" spans="13:15" x14ac:dyDescent="0.2">
      <c r="M512" s="139"/>
      <c r="N512" s="139"/>
      <c r="O512" s="139"/>
    </row>
    <row r="513" spans="13:15" x14ac:dyDescent="0.2">
      <c r="M513" s="139"/>
      <c r="N513" s="139"/>
      <c r="O513" s="139"/>
    </row>
    <row r="514" spans="13:15" x14ac:dyDescent="0.2">
      <c r="M514" s="139"/>
      <c r="N514" s="139"/>
      <c r="O514" s="139"/>
    </row>
    <row r="515" spans="13:15" x14ac:dyDescent="0.2">
      <c r="M515" s="139"/>
      <c r="N515" s="139"/>
      <c r="O515" s="139"/>
    </row>
    <row r="516" spans="13:15" x14ac:dyDescent="0.2">
      <c r="M516" s="139"/>
      <c r="N516" s="139"/>
      <c r="O516" s="139"/>
    </row>
    <row r="517" spans="13:15" x14ac:dyDescent="0.2">
      <c r="M517" s="139"/>
      <c r="N517" s="139"/>
      <c r="O517" s="139"/>
    </row>
    <row r="518" spans="13:15" x14ac:dyDescent="0.2">
      <c r="M518" s="139"/>
      <c r="N518" s="139"/>
      <c r="O518" s="139"/>
    </row>
    <row r="519" spans="13:15" x14ac:dyDescent="0.2">
      <c r="M519" s="139"/>
      <c r="N519" s="139"/>
      <c r="O519" s="139"/>
    </row>
    <row r="520" spans="13:15" x14ac:dyDescent="0.2">
      <c r="M520" s="139"/>
      <c r="N520" s="139"/>
      <c r="O520" s="139"/>
    </row>
    <row r="521" spans="13:15" x14ac:dyDescent="0.2">
      <c r="M521" s="139"/>
      <c r="N521" s="139"/>
      <c r="O521" s="139"/>
    </row>
    <row r="522" spans="13:15" x14ac:dyDescent="0.2">
      <c r="M522" s="139"/>
      <c r="N522" s="139"/>
      <c r="O522" s="139"/>
    </row>
    <row r="523" spans="13:15" x14ac:dyDescent="0.2">
      <c r="M523" s="139"/>
      <c r="N523" s="139"/>
      <c r="O523" s="139"/>
    </row>
    <row r="524" spans="13:15" x14ac:dyDescent="0.2">
      <c r="M524" s="139"/>
      <c r="N524" s="139"/>
      <c r="O524" s="139"/>
    </row>
    <row r="525" spans="13:15" x14ac:dyDescent="0.2">
      <c r="M525" s="139"/>
      <c r="N525" s="139"/>
      <c r="O525" s="139"/>
    </row>
    <row r="526" spans="13:15" x14ac:dyDescent="0.2">
      <c r="M526" s="139"/>
      <c r="N526" s="139"/>
      <c r="O526" s="139"/>
    </row>
    <row r="527" spans="13:15" x14ac:dyDescent="0.2">
      <c r="M527" s="139"/>
      <c r="N527" s="139"/>
      <c r="O527" s="139"/>
    </row>
    <row r="528" spans="13:15" x14ac:dyDescent="0.2">
      <c r="M528" s="139"/>
      <c r="N528" s="139"/>
      <c r="O528" s="139"/>
    </row>
    <row r="529" spans="13:15" x14ac:dyDescent="0.2">
      <c r="M529" s="139"/>
      <c r="N529" s="139"/>
      <c r="O529" s="139"/>
    </row>
    <row r="530" spans="13:15" x14ac:dyDescent="0.2">
      <c r="M530" s="139"/>
      <c r="N530" s="139"/>
      <c r="O530" s="139"/>
    </row>
    <row r="531" spans="13:15" x14ac:dyDescent="0.2">
      <c r="M531" s="139"/>
      <c r="N531" s="139"/>
      <c r="O531" s="139"/>
    </row>
    <row r="532" spans="13:15" x14ac:dyDescent="0.2">
      <c r="M532" s="139"/>
      <c r="N532" s="139"/>
      <c r="O532" s="139"/>
    </row>
    <row r="533" spans="13:15" x14ac:dyDescent="0.2">
      <c r="M533" s="139"/>
      <c r="N533" s="139"/>
      <c r="O533" s="139"/>
    </row>
    <row r="534" spans="13:15" x14ac:dyDescent="0.2">
      <c r="M534" s="139"/>
      <c r="N534" s="139"/>
      <c r="O534" s="139"/>
    </row>
    <row r="535" spans="13:15" x14ac:dyDescent="0.2">
      <c r="M535" s="139"/>
      <c r="N535" s="139"/>
      <c r="O535" s="139"/>
    </row>
    <row r="536" spans="13:15" x14ac:dyDescent="0.2">
      <c r="M536" s="139"/>
      <c r="N536" s="139"/>
      <c r="O536" s="139"/>
    </row>
    <row r="537" spans="13:15" x14ac:dyDescent="0.2">
      <c r="M537" s="139"/>
      <c r="N537" s="139"/>
      <c r="O537" s="139"/>
    </row>
    <row r="538" spans="13:15" x14ac:dyDescent="0.2">
      <c r="M538" s="139"/>
      <c r="N538" s="139"/>
      <c r="O538" s="139"/>
    </row>
    <row r="539" spans="13:15" x14ac:dyDescent="0.2">
      <c r="M539" s="139"/>
      <c r="N539" s="139"/>
      <c r="O539" s="139"/>
    </row>
    <row r="540" spans="13:15" x14ac:dyDescent="0.2">
      <c r="M540" s="139"/>
      <c r="N540" s="139"/>
      <c r="O540" s="139"/>
    </row>
    <row r="541" spans="13:15" x14ac:dyDescent="0.2">
      <c r="M541" s="139"/>
      <c r="N541" s="139"/>
      <c r="O541" s="139"/>
    </row>
    <row r="542" spans="13:15" x14ac:dyDescent="0.2">
      <c r="M542" s="139"/>
      <c r="N542" s="139"/>
      <c r="O542" s="139"/>
    </row>
    <row r="543" spans="13:15" x14ac:dyDescent="0.2">
      <c r="M543" s="139"/>
      <c r="N543" s="139"/>
      <c r="O543" s="139"/>
    </row>
    <row r="544" spans="13:15" x14ac:dyDescent="0.2">
      <c r="M544" s="139"/>
      <c r="N544" s="139"/>
      <c r="O544" s="139"/>
    </row>
    <row r="545" spans="13:15" x14ac:dyDescent="0.2">
      <c r="M545" s="139"/>
      <c r="N545" s="139"/>
      <c r="O545" s="139"/>
    </row>
    <row r="546" spans="13:15" x14ac:dyDescent="0.2">
      <c r="M546" s="139"/>
      <c r="N546" s="139"/>
      <c r="O546" s="139"/>
    </row>
    <row r="547" spans="13:15" x14ac:dyDescent="0.2">
      <c r="M547" s="139"/>
      <c r="N547" s="139"/>
      <c r="O547" s="139"/>
    </row>
    <row r="548" spans="13:15" x14ac:dyDescent="0.2">
      <c r="M548" s="139"/>
      <c r="N548" s="139"/>
      <c r="O548" s="139"/>
    </row>
    <row r="549" spans="13:15" x14ac:dyDescent="0.2">
      <c r="M549" s="139"/>
      <c r="N549" s="139"/>
      <c r="O549" s="139"/>
    </row>
    <row r="550" spans="13:15" x14ac:dyDescent="0.2">
      <c r="M550" s="139"/>
      <c r="N550" s="139"/>
      <c r="O550" s="139"/>
    </row>
    <row r="551" spans="13:15" x14ac:dyDescent="0.2">
      <c r="M551" s="139"/>
      <c r="N551" s="139"/>
      <c r="O551" s="139"/>
    </row>
    <row r="552" spans="13:15" x14ac:dyDescent="0.2">
      <c r="M552" s="139"/>
      <c r="N552" s="139"/>
      <c r="O552" s="139"/>
    </row>
    <row r="553" spans="13:15" x14ac:dyDescent="0.2">
      <c r="M553" s="139"/>
      <c r="N553" s="139"/>
      <c r="O553" s="139"/>
    </row>
    <row r="554" spans="13:15" x14ac:dyDescent="0.2">
      <c r="M554" s="139"/>
      <c r="N554" s="139"/>
      <c r="O554" s="139"/>
    </row>
    <row r="555" spans="13:15" x14ac:dyDescent="0.2">
      <c r="M555" s="139"/>
      <c r="N555" s="139"/>
      <c r="O555" s="139"/>
    </row>
    <row r="556" spans="13:15" x14ac:dyDescent="0.2">
      <c r="M556" s="139"/>
      <c r="N556" s="139"/>
      <c r="O556" s="139"/>
    </row>
    <row r="557" spans="13:15" x14ac:dyDescent="0.2">
      <c r="M557" s="139"/>
      <c r="N557" s="139"/>
      <c r="O557" s="139"/>
    </row>
    <row r="558" spans="13:15" x14ac:dyDescent="0.2">
      <c r="M558" s="139"/>
      <c r="N558" s="139"/>
      <c r="O558" s="139"/>
    </row>
    <row r="559" spans="13:15" x14ac:dyDescent="0.2">
      <c r="M559" s="139"/>
      <c r="N559" s="139"/>
      <c r="O559" s="139"/>
    </row>
    <row r="560" spans="13:15" x14ac:dyDescent="0.2">
      <c r="M560" s="139"/>
      <c r="N560" s="139"/>
      <c r="O560" s="139"/>
    </row>
    <row r="561" spans="13:15" x14ac:dyDescent="0.2">
      <c r="M561" s="139"/>
      <c r="N561" s="139"/>
      <c r="O561" s="139"/>
    </row>
    <row r="562" spans="13:15" x14ac:dyDescent="0.2">
      <c r="M562" s="139"/>
      <c r="N562" s="139"/>
      <c r="O562" s="139"/>
    </row>
    <row r="563" spans="13:15" x14ac:dyDescent="0.2">
      <c r="M563" s="139"/>
      <c r="N563" s="139"/>
      <c r="O563" s="139"/>
    </row>
    <row r="564" spans="13:15" x14ac:dyDescent="0.2">
      <c r="M564" s="139"/>
      <c r="N564" s="139"/>
      <c r="O564" s="139"/>
    </row>
    <row r="565" spans="13:15" x14ac:dyDescent="0.2">
      <c r="M565" s="139"/>
      <c r="N565" s="139"/>
      <c r="O565" s="139"/>
    </row>
    <row r="566" spans="13:15" x14ac:dyDescent="0.2">
      <c r="M566" s="139"/>
      <c r="N566" s="139"/>
      <c r="O566" s="139"/>
    </row>
    <row r="567" spans="13:15" x14ac:dyDescent="0.2">
      <c r="M567" s="139"/>
      <c r="N567" s="139"/>
      <c r="O567" s="139"/>
    </row>
    <row r="568" spans="13:15" x14ac:dyDescent="0.2">
      <c r="M568" s="139"/>
      <c r="N568" s="139"/>
      <c r="O568" s="139"/>
    </row>
    <row r="569" spans="13:15" x14ac:dyDescent="0.2">
      <c r="M569" s="139"/>
      <c r="N569" s="139"/>
      <c r="O569" s="139"/>
    </row>
    <row r="570" spans="13:15" x14ac:dyDescent="0.2">
      <c r="M570" s="139"/>
      <c r="N570" s="139"/>
      <c r="O570" s="139"/>
    </row>
    <row r="571" spans="13:15" x14ac:dyDescent="0.2">
      <c r="M571" s="139"/>
      <c r="N571" s="139"/>
      <c r="O571" s="139"/>
    </row>
    <row r="572" spans="13:15" x14ac:dyDescent="0.2">
      <c r="M572" s="139"/>
      <c r="N572" s="139"/>
      <c r="O572" s="139"/>
    </row>
    <row r="573" spans="13:15" x14ac:dyDescent="0.2">
      <c r="M573" s="139"/>
      <c r="N573" s="139"/>
      <c r="O573" s="139"/>
    </row>
    <row r="574" spans="13:15" x14ac:dyDescent="0.2">
      <c r="M574" s="139"/>
      <c r="N574" s="139"/>
      <c r="O574" s="139"/>
    </row>
    <row r="575" spans="13:15" x14ac:dyDescent="0.2">
      <c r="M575" s="139"/>
      <c r="N575" s="139"/>
      <c r="O575" s="139"/>
    </row>
    <row r="576" spans="13:15" x14ac:dyDescent="0.2">
      <c r="M576" s="139"/>
      <c r="N576" s="139"/>
      <c r="O576" s="139"/>
    </row>
    <row r="577" spans="13:15" x14ac:dyDescent="0.2">
      <c r="M577" s="139"/>
      <c r="N577" s="139"/>
      <c r="O577" s="139"/>
    </row>
    <row r="578" spans="13:15" x14ac:dyDescent="0.2">
      <c r="M578" s="139"/>
      <c r="N578" s="139"/>
      <c r="O578" s="139"/>
    </row>
    <row r="579" spans="13:15" x14ac:dyDescent="0.2">
      <c r="M579" s="139"/>
      <c r="N579" s="139"/>
      <c r="O579" s="139"/>
    </row>
    <row r="580" spans="13:15" x14ac:dyDescent="0.2">
      <c r="M580" s="139"/>
      <c r="N580" s="139"/>
      <c r="O580" s="139"/>
    </row>
    <row r="581" spans="13:15" x14ac:dyDescent="0.2">
      <c r="M581" s="139"/>
      <c r="N581" s="139"/>
      <c r="O581" s="139"/>
    </row>
    <row r="582" spans="13:15" x14ac:dyDescent="0.2">
      <c r="M582" s="139"/>
      <c r="N582" s="139"/>
      <c r="O582" s="139"/>
    </row>
    <row r="583" spans="13:15" x14ac:dyDescent="0.2">
      <c r="M583" s="139"/>
      <c r="N583" s="139"/>
      <c r="O583" s="139"/>
    </row>
    <row r="584" spans="13:15" x14ac:dyDescent="0.2">
      <c r="M584" s="139"/>
      <c r="N584" s="139"/>
      <c r="O584" s="139"/>
    </row>
    <row r="585" spans="13:15" x14ac:dyDescent="0.2">
      <c r="M585" s="139"/>
      <c r="N585" s="139"/>
      <c r="O585" s="139"/>
    </row>
    <row r="586" spans="13:15" x14ac:dyDescent="0.2">
      <c r="M586" s="139"/>
      <c r="N586" s="139"/>
      <c r="O586" s="139"/>
    </row>
    <row r="587" spans="13:15" x14ac:dyDescent="0.2">
      <c r="M587" s="139"/>
      <c r="N587" s="139"/>
      <c r="O587" s="139"/>
    </row>
    <row r="588" spans="13:15" x14ac:dyDescent="0.2">
      <c r="M588" s="139"/>
      <c r="N588" s="139"/>
      <c r="O588" s="139"/>
    </row>
    <row r="589" spans="13:15" x14ac:dyDescent="0.2">
      <c r="M589" s="139"/>
      <c r="N589" s="139"/>
      <c r="O589" s="139"/>
    </row>
    <row r="590" spans="13:15" x14ac:dyDescent="0.2">
      <c r="M590" s="139"/>
      <c r="N590" s="139"/>
      <c r="O590" s="139"/>
    </row>
    <row r="591" spans="13:15" x14ac:dyDescent="0.2">
      <c r="M591" s="139"/>
      <c r="N591" s="139"/>
      <c r="O591" s="139"/>
    </row>
    <row r="592" spans="13:15" x14ac:dyDescent="0.2">
      <c r="M592" s="139"/>
      <c r="N592" s="139"/>
      <c r="O592" s="139"/>
    </row>
    <row r="593" spans="13:15" x14ac:dyDescent="0.2">
      <c r="M593" s="139"/>
      <c r="N593" s="139"/>
      <c r="O593" s="139"/>
    </row>
    <row r="594" spans="13:15" x14ac:dyDescent="0.2">
      <c r="M594" s="139"/>
      <c r="N594" s="139"/>
      <c r="O594" s="139"/>
    </row>
    <row r="595" spans="13:15" x14ac:dyDescent="0.2">
      <c r="M595" s="139"/>
      <c r="N595" s="139"/>
      <c r="O595" s="139"/>
    </row>
    <row r="596" spans="13:15" x14ac:dyDescent="0.2">
      <c r="M596" s="139"/>
      <c r="N596" s="139"/>
      <c r="O596" s="139"/>
    </row>
    <row r="597" spans="13:15" x14ac:dyDescent="0.2">
      <c r="M597" s="139"/>
      <c r="N597" s="139"/>
      <c r="O597" s="139"/>
    </row>
    <row r="598" spans="13:15" x14ac:dyDescent="0.2">
      <c r="M598" s="139"/>
      <c r="N598" s="139"/>
      <c r="O598" s="139"/>
    </row>
    <row r="599" spans="13:15" x14ac:dyDescent="0.2">
      <c r="M599" s="139"/>
      <c r="N599" s="139"/>
      <c r="O599" s="139"/>
    </row>
    <row r="600" spans="13:15" x14ac:dyDescent="0.2">
      <c r="M600" s="139"/>
      <c r="N600" s="139"/>
      <c r="O600" s="139"/>
    </row>
    <row r="601" spans="13:15" x14ac:dyDescent="0.2">
      <c r="M601" s="139"/>
      <c r="N601" s="139"/>
      <c r="O601" s="139"/>
    </row>
    <row r="602" spans="13:15" x14ac:dyDescent="0.2">
      <c r="M602" s="139"/>
      <c r="N602" s="139"/>
      <c r="O602" s="139"/>
    </row>
    <row r="603" spans="13:15" x14ac:dyDescent="0.2">
      <c r="M603" s="139"/>
      <c r="N603" s="139"/>
      <c r="O603" s="139"/>
    </row>
    <row r="604" spans="13:15" x14ac:dyDescent="0.2">
      <c r="M604" s="139"/>
      <c r="N604" s="139"/>
      <c r="O604" s="139"/>
    </row>
    <row r="605" spans="13:15" x14ac:dyDescent="0.2">
      <c r="M605" s="139"/>
      <c r="N605" s="139"/>
      <c r="O605" s="139"/>
    </row>
    <row r="606" spans="13:15" x14ac:dyDescent="0.2">
      <c r="M606" s="139"/>
      <c r="N606" s="139"/>
      <c r="O606" s="139"/>
    </row>
    <row r="607" spans="13:15" x14ac:dyDescent="0.2">
      <c r="M607" s="139"/>
      <c r="N607" s="139"/>
      <c r="O607" s="139"/>
    </row>
    <row r="608" spans="13:15" x14ac:dyDescent="0.2">
      <c r="M608" s="139"/>
      <c r="N608" s="139"/>
      <c r="O608" s="139"/>
    </row>
    <row r="609" spans="13:15" x14ac:dyDescent="0.2">
      <c r="M609" s="139"/>
      <c r="N609" s="139"/>
      <c r="O609" s="139"/>
    </row>
    <row r="610" spans="13:15" x14ac:dyDescent="0.2">
      <c r="M610" s="139"/>
      <c r="N610" s="139"/>
      <c r="O610" s="139"/>
    </row>
    <row r="611" spans="13:15" x14ac:dyDescent="0.2">
      <c r="M611" s="139"/>
      <c r="N611" s="139"/>
      <c r="O611" s="139"/>
    </row>
    <row r="612" spans="13:15" x14ac:dyDescent="0.2">
      <c r="M612" s="139"/>
      <c r="N612" s="139"/>
      <c r="O612" s="139"/>
    </row>
    <row r="613" spans="13:15" x14ac:dyDescent="0.2">
      <c r="M613" s="139"/>
      <c r="N613" s="139"/>
      <c r="O613" s="139"/>
    </row>
    <row r="614" spans="13:15" x14ac:dyDescent="0.2">
      <c r="M614" s="139"/>
      <c r="N614" s="139"/>
      <c r="O614" s="139"/>
    </row>
    <row r="615" spans="13:15" x14ac:dyDescent="0.2">
      <c r="M615" s="139"/>
      <c r="N615" s="139"/>
      <c r="O615" s="139"/>
    </row>
    <row r="616" spans="13:15" x14ac:dyDescent="0.2">
      <c r="M616" s="139"/>
      <c r="N616" s="139"/>
      <c r="O616" s="139"/>
    </row>
    <row r="617" spans="13:15" x14ac:dyDescent="0.2">
      <c r="M617" s="139"/>
      <c r="N617" s="139"/>
      <c r="O617" s="139"/>
    </row>
    <row r="618" spans="13:15" x14ac:dyDescent="0.2">
      <c r="M618" s="139"/>
      <c r="N618" s="139"/>
      <c r="O618" s="139"/>
    </row>
    <row r="619" spans="13:15" x14ac:dyDescent="0.2">
      <c r="M619" s="139"/>
      <c r="N619" s="139"/>
      <c r="O619" s="139"/>
    </row>
    <row r="620" spans="13:15" x14ac:dyDescent="0.2">
      <c r="M620" s="139"/>
      <c r="N620" s="139"/>
      <c r="O620" s="139"/>
    </row>
    <row r="621" spans="13:15" x14ac:dyDescent="0.2">
      <c r="M621" s="139"/>
      <c r="N621" s="139"/>
      <c r="O621" s="139"/>
    </row>
    <row r="622" spans="13:15" x14ac:dyDescent="0.2">
      <c r="M622" s="139"/>
      <c r="N622" s="139"/>
      <c r="O622" s="139"/>
    </row>
    <row r="623" spans="13:15" x14ac:dyDescent="0.2">
      <c r="M623" s="139"/>
      <c r="N623" s="139"/>
      <c r="O623" s="139"/>
    </row>
    <row r="624" spans="13:15" x14ac:dyDescent="0.2">
      <c r="M624" s="139"/>
      <c r="N624" s="139"/>
      <c r="O624" s="139"/>
    </row>
    <row r="625" spans="13:15" x14ac:dyDescent="0.2">
      <c r="M625" s="139"/>
      <c r="N625" s="139"/>
      <c r="O625" s="139"/>
    </row>
    <row r="626" spans="13:15" x14ac:dyDescent="0.2">
      <c r="M626" s="139"/>
      <c r="N626" s="139"/>
      <c r="O626" s="139"/>
    </row>
    <row r="627" spans="13:15" x14ac:dyDescent="0.2">
      <c r="M627" s="139"/>
      <c r="N627" s="139"/>
      <c r="O627" s="139"/>
    </row>
    <row r="628" spans="13:15" x14ac:dyDescent="0.2">
      <c r="M628" s="139"/>
      <c r="N628" s="139"/>
      <c r="O628" s="139"/>
    </row>
    <row r="629" spans="13:15" x14ac:dyDescent="0.2">
      <c r="M629" s="139"/>
      <c r="N629" s="139"/>
      <c r="O629" s="139"/>
    </row>
    <row r="630" spans="13:15" x14ac:dyDescent="0.2">
      <c r="M630" s="139"/>
      <c r="N630" s="139"/>
      <c r="O630" s="139"/>
    </row>
    <row r="631" spans="13:15" x14ac:dyDescent="0.2">
      <c r="M631" s="139"/>
      <c r="N631" s="139"/>
      <c r="O631" s="139"/>
    </row>
    <row r="632" spans="13:15" x14ac:dyDescent="0.2">
      <c r="M632" s="139"/>
      <c r="N632" s="139"/>
      <c r="O632" s="139"/>
    </row>
    <row r="633" spans="13:15" x14ac:dyDescent="0.2">
      <c r="M633" s="139"/>
      <c r="N633" s="139"/>
      <c r="O633" s="139"/>
    </row>
    <row r="634" spans="13:15" x14ac:dyDescent="0.2">
      <c r="M634" s="139"/>
      <c r="N634" s="139"/>
      <c r="O634" s="139"/>
    </row>
    <row r="635" spans="13:15" x14ac:dyDescent="0.2">
      <c r="M635" s="139"/>
      <c r="N635" s="139"/>
      <c r="O635" s="139"/>
    </row>
    <row r="636" spans="13:15" x14ac:dyDescent="0.2">
      <c r="M636" s="139"/>
      <c r="N636" s="139"/>
      <c r="O636" s="139"/>
    </row>
    <row r="637" spans="13:15" x14ac:dyDescent="0.2">
      <c r="M637" s="139"/>
      <c r="N637" s="139"/>
      <c r="O637" s="139"/>
    </row>
    <row r="638" spans="13:15" x14ac:dyDescent="0.2">
      <c r="M638" s="139"/>
      <c r="N638" s="139"/>
      <c r="O638" s="139"/>
    </row>
    <row r="639" spans="13:15" x14ac:dyDescent="0.2">
      <c r="M639" s="139"/>
      <c r="N639" s="139"/>
      <c r="O639" s="139"/>
    </row>
    <row r="640" spans="13:15" x14ac:dyDescent="0.2">
      <c r="M640" s="139"/>
      <c r="N640" s="139"/>
      <c r="O640" s="139"/>
    </row>
    <row r="641" spans="13:15" x14ac:dyDescent="0.2">
      <c r="M641" s="139"/>
      <c r="N641" s="139"/>
      <c r="O641" s="139"/>
    </row>
    <row r="642" spans="13:15" x14ac:dyDescent="0.2">
      <c r="M642" s="139"/>
      <c r="N642" s="139"/>
      <c r="O642" s="139"/>
    </row>
    <row r="643" spans="13:15" x14ac:dyDescent="0.2">
      <c r="M643" s="139"/>
      <c r="N643" s="139"/>
      <c r="O643" s="139"/>
    </row>
    <row r="644" spans="13:15" x14ac:dyDescent="0.2">
      <c r="M644" s="139"/>
      <c r="N644" s="139"/>
      <c r="O644" s="139"/>
    </row>
    <row r="645" spans="13:15" x14ac:dyDescent="0.2">
      <c r="M645" s="139"/>
      <c r="N645" s="139"/>
      <c r="O645" s="139"/>
    </row>
    <row r="646" spans="13:15" x14ac:dyDescent="0.2">
      <c r="M646" s="139"/>
      <c r="N646" s="139"/>
      <c r="O646" s="139"/>
    </row>
    <row r="647" spans="13:15" x14ac:dyDescent="0.2">
      <c r="M647" s="139"/>
      <c r="N647" s="139"/>
      <c r="O647" s="139"/>
    </row>
    <row r="648" spans="13:15" x14ac:dyDescent="0.2">
      <c r="M648" s="139"/>
      <c r="N648" s="139"/>
      <c r="O648" s="139"/>
    </row>
    <row r="649" spans="13:15" x14ac:dyDescent="0.2">
      <c r="M649" s="139"/>
      <c r="N649" s="139"/>
      <c r="O649" s="139"/>
    </row>
    <row r="650" spans="13:15" x14ac:dyDescent="0.2">
      <c r="M650" s="139"/>
      <c r="N650" s="139"/>
      <c r="O650" s="139"/>
    </row>
    <row r="651" spans="13:15" x14ac:dyDescent="0.2">
      <c r="M651" s="139"/>
      <c r="N651" s="139"/>
      <c r="O651" s="139"/>
    </row>
    <row r="652" spans="13:15" x14ac:dyDescent="0.2">
      <c r="M652" s="139"/>
      <c r="N652" s="139"/>
      <c r="O652" s="139"/>
    </row>
    <row r="653" spans="13:15" x14ac:dyDescent="0.2">
      <c r="M653" s="139"/>
      <c r="N653" s="139"/>
      <c r="O653" s="139"/>
    </row>
    <row r="654" spans="13:15" x14ac:dyDescent="0.2">
      <c r="M654" s="139"/>
      <c r="N654" s="139"/>
      <c r="O654" s="139"/>
    </row>
  </sheetData>
  <autoFilter ref="A35:AC270">
    <filterColumn colId="12" showButton="0"/>
    <filterColumn colId="13" showButton="0"/>
    <filterColumn colId="24" showButton="0"/>
    <filterColumn colId="25" showButton="0"/>
  </autoFilter>
  <mergeCells count="466">
    <mergeCell ref="M209:O209"/>
    <mergeCell ref="M208:O208"/>
    <mergeCell ref="M203:O203"/>
    <mergeCell ref="M202:O202"/>
    <mergeCell ref="M206:O206"/>
    <mergeCell ref="M207:O207"/>
    <mergeCell ref="M204:O204"/>
    <mergeCell ref="M223:O223"/>
    <mergeCell ref="M221:O221"/>
    <mergeCell ref="M218:O218"/>
    <mergeCell ref="Y218:AA218"/>
    <mergeCell ref="M219:O219"/>
    <mergeCell ref="Y219:AA219"/>
    <mergeCell ref="M220:O220"/>
    <mergeCell ref="Y222:AA222"/>
    <mergeCell ref="Y221:AA221"/>
    <mergeCell ref="M210:O210"/>
    <mergeCell ref="M222:O222"/>
    <mergeCell ref="Y223:AA223"/>
    <mergeCell ref="M215:O215"/>
    <mergeCell ref="M217:O217"/>
    <mergeCell ref="M216:O216"/>
    <mergeCell ref="M212:O212"/>
    <mergeCell ref="M213:O213"/>
    <mergeCell ref="M193:O193"/>
    <mergeCell ref="M214:O214"/>
    <mergeCell ref="M194:O194"/>
    <mergeCell ref="Y209:AA209"/>
    <mergeCell ref="Y208:AA208"/>
    <mergeCell ref="Y203:AA203"/>
    <mergeCell ref="Y189:AA189"/>
    <mergeCell ref="Y183:AA183"/>
    <mergeCell ref="Y210:AA210"/>
    <mergeCell ref="Y249:AA249"/>
    <mergeCell ref="M251:O251"/>
    <mergeCell ref="Y215:AA215"/>
    <mergeCell ref="Y220:AA220"/>
    <mergeCell ref="Y217:AA217"/>
    <mergeCell ref="Y211:AA211"/>
    <mergeCell ref="Y216:AA216"/>
    <mergeCell ref="Y212:AA212"/>
    <mergeCell ref="Y213:AA213"/>
    <mergeCell ref="Y214:AA214"/>
    <mergeCell ref="Y244:AA244"/>
    <mergeCell ref="Y242:AA242"/>
    <mergeCell ref="Y243:AA243"/>
    <mergeCell ref="Y241:AA241"/>
    <mergeCell ref="M240:O240"/>
    <mergeCell ref="M244:O244"/>
    <mergeCell ref="Y235:AA235"/>
    <mergeCell ref="Y240:AA240"/>
    <mergeCell ref="M249:O249"/>
    <mergeCell ref="M262:O262"/>
    <mergeCell ref="M253:O253"/>
    <mergeCell ref="Y253:AA253"/>
    <mergeCell ref="M254:O254"/>
    <mergeCell ref="Y254:AA254"/>
    <mergeCell ref="Y255:AA255"/>
    <mergeCell ref="Y256:AA256"/>
    <mergeCell ref="M255:O255"/>
    <mergeCell ref="Y258:AA258"/>
    <mergeCell ref="Y259:AA259"/>
    <mergeCell ref="M250:O250"/>
    <mergeCell ref="Y252:AA252"/>
    <mergeCell ref="M256:O256"/>
    <mergeCell ref="Y270:AA270"/>
    <mergeCell ref="M268:O268"/>
    <mergeCell ref="Y268:AA268"/>
    <mergeCell ref="M269:O269"/>
    <mergeCell ref="Y269:AA269"/>
    <mergeCell ref="M270:O270"/>
    <mergeCell ref="M267:O267"/>
    <mergeCell ref="Y267:AA267"/>
    <mergeCell ref="M265:O265"/>
    <mergeCell ref="Y266:AA266"/>
    <mergeCell ref="Y265:AA265"/>
    <mergeCell ref="M266:O266"/>
    <mergeCell ref="M264:O264"/>
    <mergeCell ref="Y264:AA264"/>
    <mergeCell ref="Y260:AA260"/>
    <mergeCell ref="Y261:AA261"/>
    <mergeCell ref="Y262:AA262"/>
    <mergeCell ref="M248:O248"/>
    <mergeCell ref="Y248:AA248"/>
    <mergeCell ref="Y247:AA247"/>
    <mergeCell ref="M245:O245"/>
    <mergeCell ref="Y263:AA263"/>
    <mergeCell ref="M263:O263"/>
    <mergeCell ref="M257:O257"/>
    <mergeCell ref="M252:O252"/>
    <mergeCell ref="Y257:AA257"/>
    <mergeCell ref="Y250:AA250"/>
    <mergeCell ref="Y251:AA251"/>
    <mergeCell ref="Y245:AA245"/>
    <mergeCell ref="M246:O246"/>
    <mergeCell ref="Y246:AA246"/>
    <mergeCell ref="M261:O261"/>
    <mergeCell ref="M260:O260"/>
    <mergeCell ref="M259:O259"/>
    <mergeCell ref="M258:O258"/>
    <mergeCell ref="M247:O247"/>
    <mergeCell ref="Y229:AA229"/>
    <mergeCell ref="M241:O241"/>
    <mergeCell ref="Y236:AA236"/>
    <mergeCell ref="M237:O237"/>
    <mergeCell ref="M242:O242"/>
    <mergeCell ref="Y237:AA237"/>
    <mergeCell ref="Y234:AA234"/>
    <mergeCell ref="M239:O239"/>
    <mergeCell ref="M235:O235"/>
    <mergeCell ref="M236:O236"/>
    <mergeCell ref="M243:O243"/>
    <mergeCell ref="M233:O233"/>
    <mergeCell ref="M234:O234"/>
    <mergeCell ref="Y231:AA231"/>
    <mergeCell ref="M231:O231"/>
    <mergeCell ref="Y233:AA233"/>
    <mergeCell ref="Y224:AA224"/>
    <mergeCell ref="Y225:AA225"/>
    <mergeCell ref="Y230:AA230"/>
    <mergeCell ref="M229:O229"/>
    <mergeCell ref="M228:O228"/>
    <mergeCell ref="M224:O224"/>
    <mergeCell ref="M225:O225"/>
    <mergeCell ref="M230:O230"/>
    <mergeCell ref="M227:O227"/>
    <mergeCell ref="M226:O226"/>
    <mergeCell ref="M232:O232"/>
    <mergeCell ref="Y232:AA232"/>
    <mergeCell ref="M238:O238"/>
    <mergeCell ref="Y238:AA238"/>
    <mergeCell ref="Y239:AA239"/>
    <mergeCell ref="Y226:AA226"/>
    <mergeCell ref="Y227:AA227"/>
    <mergeCell ref="Y228:AA228"/>
    <mergeCell ref="Y207:AA207"/>
    <mergeCell ref="Y202:AA202"/>
    <mergeCell ref="M200:O200"/>
    <mergeCell ref="Y200:AA200"/>
    <mergeCell ref="Y201:AA201"/>
    <mergeCell ref="M201:O201"/>
    <mergeCell ref="Y204:AA204"/>
    <mergeCell ref="M205:O205"/>
    <mergeCell ref="Y205:AA205"/>
    <mergeCell ref="Y206:AA206"/>
    <mergeCell ref="M197:O197"/>
    <mergeCell ref="Y197:AA197"/>
    <mergeCell ref="M190:O190"/>
    <mergeCell ref="Y190:AA190"/>
    <mergeCell ref="Y198:AA198"/>
    <mergeCell ref="M199:O199"/>
    <mergeCell ref="Y199:AA199"/>
    <mergeCell ref="M198:O198"/>
    <mergeCell ref="Y196:AA196"/>
    <mergeCell ref="Y191:AA191"/>
    <mergeCell ref="Y194:AA194"/>
    <mergeCell ref="M184:O184"/>
    <mergeCell ref="Y184:AA184"/>
    <mergeCell ref="M189:O189"/>
    <mergeCell ref="M196:O196"/>
    <mergeCell ref="Y195:AA195"/>
    <mergeCell ref="Y192:AA192"/>
    <mergeCell ref="Y193:AA193"/>
    <mergeCell ref="Y187:AA187"/>
    <mergeCell ref="Y188:AA188"/>
    <mergeCell ref="M185:O185"/>
    <mergeCell ref="Y185:AA185"/>
    <mergeCell ref="Y186:AA186"/>
    <mergeCell ref="M186:O186"/>
    <mergeCell ref="M188:O188"/>
    <mergeCell ref="M187:O187"/>
    <mergeCell ref="M182:O182"/>
    <mergeCell ref="M181:O181"/>
    <mergeCell ref="M180:O180"/>
    <mergeCell ref="Y180:AA180"/>
    <mergeCell ref="Y181:AA181"/>
    <mergeCell ref="M183:O183"/>
    <mergeCell ref="Y182:AA182"/>
    <mergeCell ref="M177:O177"/>
    <mergeCell ref="M179:O179"/>
    <mergeCell ref="Y175:AA175"/>
    <mergeCell ref="Y176:AA176"/>
    <mergeCell ref="M176:O176"/>
    <mergeCell ref="M175:O175"/>
    <mergeCell ref="Y177:AA177"/>
    <mergeCell ref="M178:O178"/>
    <mergeCell ref="Y178:AA178"/>
    <mergeCell ref="Y179:AA179"/>
    <mergeCell ref="M174:O174"/>
    <mergeCell ref="Y174:AA174"/>
    <mergeCell ref="M173:O173"/>
    <mergeCell ref="Y173:AA173"/>
    <mergeCell ref="Y171:AA171"/>
    <mergeCell ref="Y169:AA169"/>
    <mergeCell ref="M163:O163"/>
    <mergeCell ref="M164:O164"/>
    <mergeCell ref="Y164:AA164"/>
    <mergeCell ref="M170:O170"/>
    <mergeCell ref="Y170:AA170"/>
    <mergeCell ref="M165:O165"/>
    <mergeCell ref="M169:O169"/>
    <mergeCell ref="M162:O162"/>
    <mergeCell ref="Y162:AA162"/>
    <mergeCell ref="Y165:AA165"/>
    <mergeCell ref="Y172:AA172"/>
    <mergeCell ref="M171:O171"/>
    <mergeCell ref="M172:O172"/>
    <mergeCell ref="M168:O168"/>
    <mergeCell ref="Y168:AA168"/>
    <mergeCell ref="M167:O167"/>
    <mergeCell ref="Y166:AA166"/>
    <mergeCell ref="M166:O166"/>
    <mergeCell ref="Y167:AA167"/>
    <mergeCell ref="Y163:AA163"/>
    <mergeCell ref="Y157:AA157"/>
    <mergeCell ref="M158:O158"/>
    <mergeCell ref="Y158:AA158"/>
    <mergeCell ref="M156:O156"/>
    <mergeCell ref="Y155:AA155"/>
    <mergeCell ref="Y156:AA156"/>
    <mergeCell ref="M159:O159"/>
    <mergeCell ref="Y159:AA159"/>
    <mergeCell ref="M161:O161"/>
    <mergeCell ref="Y161:AA161"/>
    <mergeCell ref="M160:O160"/>
    <mergeCell ref="Y160:AA160"/>
    <mergeCell ref="M157:O157"/>
    <mergeCell ref="M155:O155"/>
    <mergeCell ref="Y153:AA153"/>
    <mergeCell ref="M154:O154"/>
    <mergeCell ref="Y149:AA149"/>
    <mergeCell ref="M146:O146"/>
    <mergeCell ref="M145:O145"/>
    <mergeCell ref="M149:O149"/>
    <mergeCell ref="Y145:AA145"/>
    <mergeCell ref="Y146:AA146"/>
    <mergeCell ref="Y147:AA147"/>
    <mergeCell ref="M148:O148"/>
    <mergeCell ref="Y148:AA148"/>
    <mergeCell ref="M150:O150"/>
    <mergeCell ref="Y150:AA150"/>
    <mergeCell ref="M152:O152"/>
    <mergeCell ref="M151:O151"/>
    <mergeCell ref="Y152:AA152"/>
    <mergeCell ref="Y151:AA151"/>
    <mergeCell ref="Y154:AA154"/>
    <mergeCell ref="M153:O153"/>
    <mergeCell ref="M140:O140"/>
    <mergeCell ref="M147:O147"/>
    <mergeCell ref="Y143:AA143"/>
    <mergeCell ref="M144:O144"/>
    <mergeCell ref="Y144:AA144"/>
    <mergeCell ref="Y141:AA141"/>
    <mergeCell ref="Y142:AA142"/>
    <mergeCell ref="M141:O141"/>
    <mergeCell ref="M142:O142"/>
    <mergeCell ref="M143:O143"/>
    <mergeCell ref="Y140:AA140"/>
    <mergeCell ref="M138:O138"/>
    <mergeCell ref="Y138:AA138"/>
    <mergeCell ref="M135:O135"/>
    <mergeCell ref="Y135:AA135"/>
    <mergeCell ref="Y136:AA136"/>
    <mergeCell ref="M136:O136"/>
    <mergeCell ref="M137:O137"/>
    <mergeCell ref="M139:O139"/>
    <mergeCell ref="Y139:AA139"/>
    <mergeCell ref="Y131:AA131"/>
    <mergeCell ref="M132:O132"/>
    <mergeCell ref="Y132:AA132"/>
    <mergeCell ref="Y137:AA137"/>
    <mergeCell ref="M133:O133"/>
    <mergeCell ref="Y133:AA133"/>
    <mergeCell ref="M134:O134"/>
    <mergeCell ref="Y134:AA134"/>
    <mergeCell ref="M131:O131"/>
    <mergeCell ref="Y129:AA129"/>
    <mergeCell ref="M130:O130"/>
    <mergeCell ref="Y130:AA130"/>
    <mergeCell ref="M129:O129"/>
    <mergeCell ref="Y127:AA127"/>
    <mergeCell ref="M128:O128"/>
    <mergeCell ref="Y128:AA128"/>
    <mergeCell ref="M127:O127"/>
    <mergeCell ref="M122:O122"/>
    <mergeCell ref="Y121:AA121"/>
    <mergeCell ref="M125:O125"/>
    <mergeCell ref="Y125:AA125"/>
    <mergeCell ref="Y122:AA122"/>
    <mergeCell ref="M121:O121"/>
    <mergeCell ref="Y126:AA126"/>
    <mergeCell ref="M123:O123"/>
    <mergeCell ref="Y123:AA123"/>
    <mergeCell ref="M124:O124"/>
    <mergeCell ref="Y124:AA124"/>
    <mergeCell ref="M126:O126"/>
    <mergeCell ref="M120:O120"/>
    <mergeCell ref="Y120:AA120"/>
    <mergeCell ref="M117:O117"/>
    <mergeCell ref="Y117:AA117"/>
    <mergeCell ref="M118:O118"/>
    <mergeCell ref="Y118:AA118"/>
    <mergeCell ref="M110:O110"/>
    <mergeCell ref="Y110:AA110"/>
    <mergeCell ref="Y113:AA113"/>
    <mergeCell ref="Y111:AA111"/>
    <mergeCell ref="Y112:AA112"/>
    <mergeCell ref="M119:O119"/>
    <mergeCell ref="Y119:AA119"/>
    <mergeCell ref="M116:O116"/>
    <mergeCell ref="Y116:AA116"/>
    <mergeCell ref="M115:O115"/>
    <mergeCell ref="Y114:AA114"/>
    <mergeCell ref="M111:O111"/>
    <mergeCell ref="M112:O112"/>
    <mergeCell ref="M113:O113"/>
    <mergeCell ref="M114:O114"/>
    <mergeCell ref="Y115:AA115"/>
    <mergeCell ref="M101:O101"/>
    <mergeCell ref="M109:O109"/>
    <mergeCell ref="Y103:AA103"/>
    <mergeCell ref="Y104:AA104"/>
    <mergeCell ref="Y98:AA98"/>
    <mergeCell ref="M99:O99"/>
    <mergeCell ref="Y99:AA99"/>
    <mergeCell ref="Y102:AA102"/>
    <mergeCell ref="M98:O98"/>
    <mergeCell ref="Y105:AA105"/>
    <mergeCell ref="Y106:AA106"/>
    <mergeCell ref="Y107:AA107"/>
    <mergeCell ref="Y108:AA108"/>
    <mergeCell ref="Y109:AA109"/>
    <mergeCell ref="M100:O100"/>
    <mergeCell ref="Y100:AA100"/>
    <mergeCell ref="Y101:AA101"/>
    <mergeCell ref="M102:O102"/>
    <mergeCell ref="M103:O103"/>
    <mergeCell ref="Y96:AA96"/>
    <mergeCell ref="M97:O97"/>
    <mergeCell ref="Y97:AA97"/>
    <mergeCell ref="M96:O96"/>
    <mergeCell ref="M94:O94"/>
    <mergeCell ref="Y94:AA94"/>
    <mergeCell ref="M95:O95"/>
    <mergeCell ref="Y95:AA95"/>
    <mergeCell ref="Y92:AA92"/>
    <mergeCell ref="Y93:AA93"/>
    <mergeCell ref="M90:O90"/>
    <mergeCell ref="Y90:AA90"/>
    <mergeCell ref="Y91:AA91"/>
    <mergeCell ref="M91:O91"/>
    <mergeCell ref="M92:O92"/>
    <mergeCell ref="M93:O93"/>
    <mergeCell ref="Y85:AA85"/>
    <mergeCell ref="M86:O86"/>
    <mergeCell ref="M87:O87"/>
    <mergeCell ref="M89:O89"/>
    <mergeCell ref="Y89:AA89"/>
    <mergeCell ref="M88:O88"/>
    <mergeCell ref="Y88:AA88"/>
    <mergeCell ref="Y87:AA87"/>
    <mergeCell ref="Y81:AA81"/>
    <mergeCell ref="Y86:AA86"/>
    <mergeCell ref="M82:O82"/>
    <mergeCell ref="Y82:AA82"/>
    <mergeCell ref="M83:O83"/>
    <mergeCell ref="Y83:AA83"/>
    <mergeCell ref="M81:O81"/>
    <mergeCell ref="M84:O84"/>
    <mergeCell ref="Y84:AA84"/>
    <mergeCell ref="M85:O85"/>
    <mergeCell ref="Y80:AA80"/>
    <mergeCell ref="M76:O76"/>
    <mergeCell ref="M77:O77"/>
    <mergeCell ref="M78:O78"/>
    <mergeCell ref="M79:O79"/>
    <mergeCell ref="Y79:AA79"/>
    <mergeCell ref="Y76:AA76"/>
    <mergeCell ref="M80:O80"/>
    <mergeCell ref="Y78:AA78"/>
    <mergeCell ref="Y77:AA77"/>
    <mergeCell ref="M69:O69"/>
    <mergeCell ref="Y69:AA69"/>
    <mergeCell ref="Y66:AA66"/>
    <mergeCell ref="Y62:AA62"/>
    <mergeCell ref="Y63:AA63"/>
    <mergeCell ref="Y68:AA68"/>
    <mergeCell ref="Y64:AA64"/>
    <mergeCell ref="M62:O62"/>
    <mergeCell ref="M63:O63"/>
    <mergeCell ref="M66:O66"/>
    <mergeCell ref="Y74:AA74"/>
    <mergeCell ref="M74:O74"/>
    <mergeCell ref="Y70:AA70"/>
    <mergeCell ref="M75:O75"/>
    <mergeCell ref="Y75:AA75"/>
    <mergeCell ref="M72:O72"/>
    <mergeCell ref="M73:O73"/>
    <mergeCell ref="M71:O71"/>
    <mergeCell ref="Y72:AA72"/>
    <mergeCell ref="Y73:AA73"/>
    <mergeCell ref="M70:O70"/>
    <mergeCell ref="Y71:AA71"/>
    <mergeCell ref="Y61:AA61"/>
    <mergeCell ref="M65:O65"/>
    <mergeCell ref="Y65:AA65"/>
    <mergeCell ref="M64:O64"/>
    <mergeCell ref="M67:O67"/>
    <mergeCell ref="Y67:AA67"/>
    <mergeCell ref="M68:O68"/>
    <mergeCell ref="M61:O61"/>
    <mergeCell ref="M59:O59"/>
    <mergeCell ref="Y59:AA59"/>
    <mergeCell ref="M57:O57"/>
    <mergeCell ref="M60:O60"/>
    <mergeCell ref="Y60:AA60"/>
    <mergeCell ref="M56:O56"/>
    <mergeCell ref="Y56:AA56"/>
    <mergeCell ref="M53:O53"/>
    <mergeCell ref="M54:O54"/>
    <mergeCell ref="Y57:AA57"/>
    <mergeCell ref="Y58:AA58"/>
    <mergeCell ref="M58:O58"/>
    <mergeCell ref="Y54:AA54"/>
    <mergeCell ref="M55:O55"/>
    <mergeCell ref="Y55:AA55"/>
    <mergeCell ref="M50:O50"/>
    <mergeCell ref="Y50:AA50"/>
    <mergeCell ref="Y51:AA51"/>
    <mergeCell ref="M51:O51"/>
    <mergeCell ref="Y53:AA53"/>
    <mergeCell ref="M49:O49"/>
    <mergeCell ref="Y49:AA49"/>
    <mergeCell ref="M47:O47"/>
    <mergeCell ref="Y46:AA46"/>
    <mergeCell ref="M52:O52"/>
    <mergeCell ref="Y52:AA52"/>
    <mergeCell ref="Y41:AA41"/>
    <mergeCell ref="Y40:AA40"/>
    <mergeCell ref="Y37:AA37"/>
    <mergeCell ref="M36:O36"/>
    <mergeCell ref="M41:O41"/>
    <mergeCell ref="M40:O40"/>
    <mergeCell ref="Y45:AA45"/>
    <mergeCell ref="M42:O42"/>
    <mergeCell ref="M48:O48"/>
    <mergeCell ref="M46:O46"/>
    <mergeCell ref="Y48:AA48"/>
    <mergeCell ref="M43:O43"/>
    <mergeCell ref="Y47:AA47"/>
    <mergeCell ref="Y43:AA43"/>
    <mergeCell ref="M45:O45"/>
    <mergeCell ref="Y42:AA42"/>
    <mergeCell ref="M44:O44"/>
    <mergeCell ref="Y44:AA44"/>
    <mergeCell ref="A33:B33"/>
    <mergeCell ref="M39:O39"/>
    <mergeCell ref="M35:O35"/>
    <mergeCell ref="Y38:AA38"/>
    <mergeCell ref="Y35:AA35"/>
    <mergeCell ref="Y36:AA36"/>
    <mergeCell ref="M37:O37"/>
    <mergeCell ref="M38:O38"/>
    <mergeCell ref="K17:L17"/>
    <mergeCell ref="W17:X17"/>
    <mergeCell ref="Y39:AA39"/>
  </mergeCells>
  <phoneticPr fontId="0" type="noConversion"/>
  <pageMargins left="0.5" right="0.64027777777777772" top="0.25" bottom="0.39027777777777778" header="0.51180555555555551" footer="0.15"/>
  <pageSetup paperSize="9" scale="99" firstPageNumber="0" fitToHeight="3" orientation="landscape" horizontalDpi="300" verticalDpi="300" r:id="rId1"/>
  <headerFooter alignWithMargins="0">
    <oddFooter>&amp;CII rok, III semestr, Ekonomia rok akademicki 2009/2010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02" r:id="rId4" name="Button 2">
              <controlPr defaultSize="0" print="0" autoFill="0" autoLine="0" autoPict="0" macro="[0]!wstaw3">
                <anchor moveWithCells="1" sizeWithCells="1">
                  <from>
                    <xdr:col>0</xdr:col>
                    <xdr:colOff>142875</xdr:colOff>
                    <xdr:row>31</xdr:row>
                    <xdr:rowOff>152400</xdr:rowOff>
                  </from>
                  <to>
                    <xdr:col>1</xdr:col>
                    <xdr:colOff>314325</xdr:colOff>
                    <xdr:row>33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4">
    <pageSetUpPr fitToPage="1"/>
  </sheetPr>
  <dimension ref="A1:AI1264"/>
  <sheetViews>
    <sheetView topLeftCell="A110" workbookViewId="0">
      <selection activeCell="K102" sqref="K102:K103"/>
    </sheetView>
  </sheetViews>
  <sheetFormatPr defaultColWidth="9.140625" defaultRowHeight="12.75" x14ac:dyDescent="0.2"/>
  <cols>
    <col min="1" max="1" width="3.42578125" style="89" customWidth="1"/>
    <col min="2" max="2" width="6" style="89" customWidth="1"/>
    <col min="3" max="3" width="10.140625" style="89" customWidth="1"/>
    <col min="4" max="4" width="5.28515625" style="89" customWidth="1"/>
    <col min="5" max="5" width="1.5703125" style="89" customWidth="1"/>
    <col min="6" max="6" width="5.5703125" style="89" customWidth="1"/>
    <col min="7" max="7" width="0.42578125" style="89" hidden="1" customWidth="1"/>
    <col min="8" max="8" width="0.5703125" style="89" hidden="1" customWidth="1"/>
    <col min="9" max="9" width="3.5703125" style="89" customWidth="1"/>
    <col min="10" max="10" width="1.7109375" style="89" customWidth="1"/>
    <col min="11" max="11" width="42" style="89" customWidth="1"/>
    <col min="12" max="12" width="21" style="89" customWidth="1"/>
    <col min="13" max="13" width="6.5703125" style="89" customWidth="1"/>
    <col min="14" max="14" width="3.5703125" style="89" customWidth="1"/>
    <col min="15" max="15" width="5.7109375" style="89" customWidth="1"/>
    <col min="16" max="16" width="5.42578125" style="89" customWidth="1"/>
    <col min="17" max="17" width="2.5703125" style="89" customWidth="1"/>
    <col min="18" max="18" width="7.140625" style="89" customWidth="1"/>
    <col min="19" max="19" width="0.7109375" style="89" hidden="1" customWidth="1"/>
    <col min="20" max="20" width="1.42578125" style="89" customWidth="1"/>
    <col min="21" max="21" width="3.7109375" style="89" customWidth="1"/>
    <col min="22" max="22" width="0" style="89" hidden="1" customWidth="1"/>
    <col min="23" max="23" width="37.140625" style="89" customWidth="1"/>
    <col min="24" max="24" width="18.7109375" style="89" customWidth="1"/>
    <col min="25" max="25" width="3.28515625" style="89" customWidth="1"/>
    <col min="26" max="26" width="4" style="89" customWidth="1"/>
    <col min="27" max="27" width="3" style="89" customWidth="1"/>
    <col min="28" max="28" width="24.140625" style="89" hidden="1" customWidth="1"/>
    <col min="29" max="29" width="0.28515625" style="89" customWidth="1"/>
    <col min="30" max="30" width="22.85546875" style="89" customWidth="1"/>
    <col min="31" max="31" width="22" style="89" customWidth="1"/>
    <col min="32" max="16384" width="9.140625" style="89"/>
  </cols>
  <sheetData>
    <row r="1" spans="1:35" x14ac:dyDescent="0.2">
      <c r="A1" s="83"/>
      <c r="B1" s="83"/>
      <c r="C1" s="83"/>
      <c r="D1" s="83"/>
      <c r="E1" s="83"/>
      <c r="F1" s="83"/>
      <c r="G1" s="84"/>
      <c r="H1" s="84"/>
      <c r="I1" s="85"/>
      <c r="J1" s="85"/>
      <c r="K1" s="85" t="s">
        <v>0</v>
      </c>
      <c r="L1" s="85"/>
      <c r="M1" s="85" t="s">
        <v>1</v>
      </c>
      <c r="N1" s="85" t="s">
        <v>2</v>
      </c>
      <c r="O1" s="85" t="s">
        <v>3</v>
      </c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8"/>
      <c r="AE1" s="88"/>
      <c r="AF1" s="88"/>
      <c r="AG1" s="88"/>
      <c r="AH1" s="88"/>
      <c r="AI1" s="88"/>
    </row>
    <row r="2" spans="1:35" x14ac:dyDescent="0.2">
      <c r="A2" s="85"/>
      <c r="B2" s="85"/>
      <c r="C2" s="85"/>
      <c r="D2" s="85"/>
      <c r="E2" s="85"/>
      <c r="F2" s="85"/>
      <c r="G2" s="84"/>
      <c r="H2" s="84"/>
      <c r="I2" s="85">
        <v>1</v>
      </c>
      <c r="J2" s="85"/>
      <c r="K2" s="77" t="s">
        <v>51</v>
      </c>
      <c r="L2" s="78" t="s">
        <v>113</v>
      </c>
      <c r="M2" s="107">
        <v>15</v>
      </c>
      <c r="N2" s="92">
        <f>SUMIF(K$36:K$260,K2,I$36:I$260)</f>
        <v>15</v>
      </c>
      <c r="O2" s="92" t="str">
        <f t="shared" ref="O2:O16" si="0">IF(M2=N2,"",M2-N2)</f>
        <v/>
      </c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8"/>
      <c r="AE2" s="88"/>
      <c r="AF2" s="88"/>
      <c r="AG2" s="88"/>
      <c r="AH2" s="88"/>
      <c r="AI2" s="88"/>
    </row>
    <row r="3" spans="1:35" x14ac:dyDescent="0.2">
      <c r="A3" s="85"/>
      <c r="B3" s="85"/>
      <c r="C3" s="85"/>
      <c r="D3" s="85"/>
      <c r="E3" s="85"/>
      <c r="F3" s="85"/>
      <c r="G3" s="84"/>
      <c r="H3" s="84"/>
      <c r="I3" s="85">
        <v>2</v>
      </c>
      <c r="J3" s="85"/>
      <c r="K3" s="77" t="s">
        <v>53</v>
      </c>
      <c r="L3" s="78" t="s">
        <v>84</v>
      </c>
      <c r="M3" s="91">
        <v>15</v>
      </c>
      <c r="N3" s="92">
        <f t="shared" ref="N3:N15" si="1">SUMIF(K$36:K$260,K3,I$36:I$260)</f>
        <v>15</v>
      </c>
      <c r="O3" s="92" t="str">
        <f t="shared" si="0"/>
        <v/>
      </c>
      <c r="P3" s="85"/>
      <c r="Q3" s="85"/>
      <c r="R3" s="85"/>
      <c r="S3" s="85"/>
      <c r="T3" s="85"/>
      <c r="U3" s="85"/>
      <c r="V3" s="85"/>
      <c r="W3" s="140"/>
      <c r="X3" s="85"/>
      <c r="Y3" s="85"/>
      <c r="Z3" s="85"/>
      <c r="AA3" s="85"/>
      <c r="AB3" s="85"/>
      <c r="AC3" s="85"/>
      <c r="AD3" s="88"/>
      <c r="AE3" s="88"/>
      <c r="AF3" s="88"/>
      <c r="AG3" s="88"/>
      <c r="AH3" s="88"/>
      <c r="AI3" s="88"/>
    </row>
    <row r="4" spans="1:35" x14ac:dyDescent="0.2">
      <c r="A4" s="85"/>
      <c r="B4" s="85"/>
      <c r="C4" s="85"/>
      <c r="D4" s="85"/>
      <c r="E4" s="85"/>
      <c r="F4" s="85"/>
      <c r="G4" s="84"/>
      <c r="H4" s="84"/>
      <c r="I4" s="85">
        <v>3</v>
      </c>
      <c r="J4" s="85"/>
      <c r="K4" s="141" t="s">
        <v>56</v>
      </c>
      <c r="L4" s="78" t="s">
        <v>45</v>
      </c>
      <c r="M4" s="91">
        <v>10</v>
      </c>
      <c r="N4" s="92">
        <f t="shared" si="1"/>
        <v>10</v>
      </c>
      <c r="O4" s="92" t="str">
        <f t="shared" si="0"/>
        <v/>
      </c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8"/>
      <c r="AE4" s="88"/>
      <c r="AF4" s="88"/>
      <c r="AG4" s="88"/>
      <c r="AH4" s="88"/>
      <c r="AI4" s="88"/>
    </row>
    <row r="5" spans="1:35" ht="17.25" customHeight="1" x14ac:dyDescent="0.4">
      <c r="A5" s="85"/>
      <c r="B5" s="85"/>
      <c r="C5" s="85"/>
      <c r="D5" s="85"/>
      <c r="E5" s="85"/>
      <c r="F5" s="85"/>
      <c r="G5" s="84"/>
      <c r="H5" s="84"/>
      <c r="I5" s="85">
        <v>4</v>
      </c>
      <c r="J5" s="85"/>
      <c r="K5" s="141" t="s">
        <v>57</v>
      </c>
      <c r="L5" s="78" t="s">
        <v>114</v>
      </c>
      <c r="M5" s="91">
        <v>15</v>
      </c>
      <c r="N5" s="92">
        <f t="shared" si="1"/>
        <v>15</v>
      </c>
      <c r="O5" s="92" t="str">
        <f t="shared" si="0"/>
        <v/>
      </c>
      <c r="P5" s="85"/>
      <c r="Q5" s="85"/>
      <c r="R5" s="97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8"/>
      <c r="AE5" s="88"/>
      <c r="AF5" s="88"/>
      <c r="AG5" s="88"/>
      <c r="AH5" s="88"/>
      <c r="AI5" s="88"/>
    </row>
    <row r="6" spans="1:35" ht="29.25" customHeight="1" x14ac:dyDescent="0.2">
      <c r="A6" s="85"/>
      <c r="B6" s="85"/>
      <c r="C6" s="85"/>
      <c r="D6" s="85"/>
      <c r="E6" s="85"/>
      <c r="F6" s="85"/>
      <c r="G6" s="84"/>
      <c r="H6" s="84"/>
      <c r="I6" s="85">
        <v>5</v>
      </c>
      <c r="J6" s="85"/>
      <c r="K6" s="141" t="s">
        <v>71</v>
      </c>
      <c r="L6" s="80" t="s">
        <v>111</v>
      </c>
      <c r="M6" s="91">
        <v>10</v>
      </c>
      <c r="N6" s="92">
        <f t="shared" si="1"/>
        <v>10</v>
      </c>
      <c r="O6" s="92" t="str">
        <f t="shared" si="0"/>
        <v/>
      </c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8"/>
      <c r="AE6" s="88"/>
      <c r="AF6" s="88"/>
      <c r="AG6" s="88"/>
      <c r="AH6" s="88"/>
      <c r="AI6" s="88"/>
    </row>
    <row r="7" spans="1:35" ht="25.5" x14ac:dyDescent="0.2">
      <c r="A7" s="85"/>
      <c r="B7" s="85"/>
      <c r="C7" s="85"/>
      <c r="D7" s="85"/>
      <c r="E7" s="85"/>
      <c r="F7" s="85"/>
      <c r="G7" s="84"/>
      <c r="H7" s="84"/>
      <c r="I7" s="85">
        <v>6</v>
      </c>
      <c r="J7" s="85"/>
      <c r="K7" s="141" t="s">
        <v>54</v>
      </c>
      <c r="L7" s="78" t="s">
        <v>139</v>
      </c>
      <c r="M7" s="91">
        <v>15</v>
      </c>
      <c r="N7" s="92">
        <f t="shared" si="1"/>
        <v>15</v>
      </c>
      <c r="O7" s="92" t="str">
        <f t="shared" si="0"/>
        <v/>
      </c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8"/>
      <c r="AE7" s="88"/>
      <c r="AF7" s="88"/>
      <c r="AG7" s="88"/>
      <c r="AH7" s="88"/>
      <c r="AI7" s="88"/>
    </row>
    <row r="8" spans="1:35" ht="18.75" x14ac:dyDescent="0.3">
      <c r="A8" s="85"/>
      <c r="B8" s="85"/>
      <c r="C8" s="85"/>
      <c r="D8" s="85"/>
      <c r="E8" s="85"/>
      <c r="F8" s="85"/>
      <c r="G8" s="84"/>
      <c r="H8" s="84"/>
      <c r="I8" s="85">
        <v>7</v>
      </c>
      <c r="J8" s="85"/>
      <c r="K8" s="142"/>
      <c r="L8" s="143"/>
      <c r="M8" s="91"/>
      <c r="N8" s="92">
        <f t="shared" si="1"/>
        <v>0</v>
      </c>
      <c r="O8" s="92" t="str">
        <f t="shared" si="0"/>
        <v/>
      </c>
      <c r="P8" s="85"/>
      <c r="Q8" s="85"/>
      <c r="R8" s="100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8"/>
      <c r="AE8" s="88"/>
      <c r="AF8" s="88"/>
      <c r="AG8" s="88"/>
      <c r="AH8" s="88"/>
      <c r="AI8" s="88"/>
    </row>
    <row r="9" spans="1:35" x14ac:dyDescent="0.2">
      <c r="A9" s="85"/>
      <c r="B9" s="85"/>
      <c r="C9" s="85"/>
      <c r="D9" s="85"/>
      <c r="E9" s="85"/>
      <c r="F9" s="85"/>
      <c r="G9" s="84"/>
      <c r="H9" s="84"/>
      <c r="I9" s="85">
        <v>8</v>
      </c>
      <c r="J9" s="85"/>
      <c r="K9" s="144"/>
      <c r="L9" s="145"/>
      <c r="M9" s="91"/>
      <c r="N9" s="92">
        <f t="shared" si="1"/>
        <v>0</v>
      </c>
      <c r="O9" s="92" t="str">
        <f t="shared" si="0"/>
        <v/>
      </c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8"/>
      <c r="AE9" s="88"/>
      <c r="AF9" s="88"/>
      <c r="AG9" s="88"/>
      <c r="AH9" s="88"/>
      <c r="AI9" s="88"/>
    </row>
    <row r="10" spans="1:35" x14ac:dyDescent="0.2">
      <c r="A10" s="85"/>
      <c r="B10" s="85"/>
      <c r="C10" s="85"/>
      <c r="D10" s="85"/>
      <c r="E10" s="85"/>
      <c r="F10" s="85"/>
      <c r="G10" s="84"/>
      <c r="H10" s="84"/>
      <c r="I10" s="85">
        <v>9</v>
      </c>
      <c r="J10" s="85"/>
      <c r="K10" s="146"/>
      <c r="L10" s="145"/>
      <c r="M10" s="91"/>
      <c r="N10" s="92">
        <f t="shared" si="1"/>
        <v>0</v>
      </c>
      <c r="O10" s="92" t="str">
        <f t="shared" si="0"/>
        <v/>
      </c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8"/>
      <c r="AE10" s="88"/>
      <c r="AF10" s="88"/>
      <c r="AG10" s="88"/>
      <c r="AH10" s="88"/>
      <c r="AI10" s="88"/>
    </row>
    <row r="11" spans="1:35" x14ac:dyDescent="0.2">
      <c r="A11" s="85"/>
      <c r="B11" s="85"/>
      <c r="C11" s="85"/>
      <c r="D11" s="85"/>
      <c r="E11" s="85"/>
      <c r="F11" s="85"/>
      <c r="G11" s="84"/>
      <c r="H11" s="84"/>
      <c r="I11" s="85">
        <v>10</v>
      </c>
      <c r="J11" s="85"/>
      <c r="K11" s="144"/>
      <c r="L11" s="145"/>
      <c r="M11" s="91"/>
      <c r="N11" s="92">
        <f t="shared" si="1"/>
        <v>0</v>
      </c>
      <c r="O11" s="92" t="str">
        <f t="shared" si="0"/>
        <v/>
      </c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8"/>
      <c r="AE11" s="88"/>
      <c r="AF11" s="88"/>
      <c r="AG11" s="88"/>
      <c r="AH11" s="88"/>
      <c r="AI11" s="88"/>
    </row>
    <row r="12" spans="1:35" x14ac:dyDescent="0.2">
      <c r="A12" s="85"/>
      <c r="B12" s="85"/>
      <c r="C12" s="85"/>
      <c r="D12" s="85"/>
      <c r="E12" s="85"/>
      <c r="F12" s="85"/>
      <c r="G12" s="84"/>
      <c r="H12" s="84"/>
      <c r="I12" s="85">
        <v>11</v>
      </c>
      <c r="J12" s="85"/>
      <c r="K12" s="147"/>
      <c r="L12" s="143"/>
      <c r="M12" s="91"/>
      <c r="N12" s="92">
        <f t="shared" si="1"/>
        <v>0</v>
      </c>
      <c r="O12" s="92" t="str">
        <f t="shared" si="0"/>
        <v/>
      </c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8"/>
      <c r="AE12" s="88"/>
      <c r="AF12" s="88"/>
      <c r="AG12" s="88"/>
      <c r="AH12" s="88"/>
      <c r="AI12" s="88"/>
    </row>
    <row r="13" spans="1:35" x14ac:dyDescent="0.2">
      <c r="A13" s="85"/>
      <c r="B13" s="85"/>
      <c r="C13" s="85"/>
      <c r="D13" s="85"/>
      <c r="E13" s="85"/>
      <c r="F13" s="85"/>
      <c r="G13" s="84"/>
      <c r="H13" s="84"/>
      <c r="I13" s="85">
        <v>12</v>
      </c>
      <c r="J13" s="85"/>
      <c r="K13" s="143"/>
      <c r="L13" s="143"/>
      <c r="M13" s="91"/>
      <c r="N13" s="92">
        <f t="shared" si="1"/>
        <v>0</v>
      </c>
      <c r="O13" s="92" t="str">
        <f t="shared" si="0"/>
        <v/>
      </c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8"/>
      <c r="AE13" s="88"/>
      <c r="AF13" s="88"/>
      <c r="AG13" s="88"/>
      <c r="AH13" s="88"/>
      <c r="AI13" s="88"/>
    </row>
    <row r="14" spans="1:35" x14ac:dyDescent="0.2">
      <c r="A14" s="85"/>
      <c r="B14" s="85"/>
      <c r="C14" s="85"/>
      <c r="D14" s="85"/>
      <c r="E14" s="85"/>
      <c r="F14" s="85"/>
      <c r="G14" s="84"/>
      <c r="H14" s="84"/>
      <c r="I14" s="85">
        <v>13</v>
      </c>
      <c r="J14" s="85"/>
      <c r="K14" s="143"/>
      <c r="L14" s="143"/>
      <c r="M14" s="91"/>
      <c r="N14" s="92">
        <f t="shared" si="1"/>
        <v>0</v>
      </c>
      <c r="O14" s="92" t="str">
        <f t="shared" si="0"/>
        <v/>
      </c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8"/>
      <c r="AE14" s="88"/>
      <c r="AF14" s="88"/>
      <c r="AG14" s="88"/>
      <c r="AH14" s="88"/>
      <c r="AI14" s="88"/>
    </row>
    <row r="15" spans="1:35" x14ac:dyDescent="0.2">
      <c r="A15" s="85"/>
      <c r="B15" s="85"/>
      <c r="C15" s="85"/>
      <c r="D15" s="85"/>
      <c r="E15" s="85"/>
      <c r="F15" s="85"/>
      <c r="G15" s="84"/>
      <c r="H15" s="84"/>
      <c r="I15" s="85">
        <v>14</v>
      </c>
      <c r="J15" s="85"/>
      <c r="K15" s="143"/>
      <c r="L15" s="143"/>
      <c r="M15" s="91"/>
      <c r="N15" s="92">
        <f t="shared" si="1"/>
        <v>0</v>
      </c>
      <c r="O15" s="92" t="str">
        <f t="shared" si="0"/>
        <v/>
      </c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8"/>
      <c r="AE15" s="88"/>
      <c r="AF15" s="88"/>
      <c r="AG15" s="88"/>
      <c r="AH15" s="88"/>
      <c r="AI15" s="88"/>
    </row>
    <row r="16" spans="1:35" x14ac:dyDescent="0.2">
      <c r="A16" s="85"/>
      <c r="B16" s="85"/>
      <c r="C16" s="85"/>
      <c r="D16" s="85"/>
      <c r="E16" s="85"/>
      <c r="F16" s="85"/>
      <c r="G16" s="84"/>
      <c r="H16" s="84"/>
      <c r="I16" s="85">
        <v>15</v>
      </c>
      <c r="J16" s="85"/>
      <c r="K16" s="143"/>
      <c r="L16" s="143"/>
      <c r="M16" s="91"/>
      <c r="N16" s="92">
        <f>SUMIF(K$36:K$260,K16,I$36:I$260)</f>
        <v>0</v>
      </c>
      <c r="O16" s="92" t="str">
        <f t="shared" si="0"/>
        <v/>
      </c>
      <c r="P16" s="85"/>
      <c r="Q16" s="85"/>
      <c r="R16" s="85"/>
      <c r="S16" s="84"/>
      <c r="T16" s="84"/>
      <c r="U16" s="85"/>
      <c r="V16" s="85"/>
      <c r="W16" s="85"/>
      <c r="X16" s="85"/>
      <c r="Y16" s="85"/>
      <c r="Z16" s="85"/>
      <c r="AA16" s="85" t="str">
        <f>IF(Y16=Z16,"",Y16-Z16)</f>
        <v/>
      </c>
      <c r="AD16" s="88"/>
      <c r="AE16" s="88"/>
      <c r="AF16" s="88"/>
      <c r="AG16" s="88"/>
      <c r="AH16" s="88"/>
      <c r="AI16" s="88"/>
    </row>
    <row r="17" spans="1:35" x14ac:dyDescent="0.2">
      <c r="A17" s="85"/>
      <c r="B17" s="85"/>
      <c r="C17" s="85"/>
      <c r="D17" s="85"/>
      <c r="E17" s="85"/>
      <c r="F17" s="85"/>
      <c r="G17" s="84"/>
      <c r="H17" s="84"/>
      <c r="I17" s="85"/>
      <c r="J17" s="85"/>
      <c r="K17" s="273" t="s">
        <v>4</v>
      </c>
      <c r="L17" s="273"/>
      <c r="M17" s="102">
        <f>SUM(M2:M16)</f>
        <v>80</v>
      </c>
      <c r="N17" s="103">
        <f>SUM(N2:N16)</f>
        <v>80</v>
      </c>
      <c r="O17" s="103">
        <f>SUM(O2:O16)</f>
        <v>0</v>
      </c>
      <c r="P17" s="85"/>
      <c r="Q17" s="85"/>
      <c r="R17" s="85"/>
      <c r="S17" s="84"/>
      <c r="T17" s="84"/>
      <c r="U17" s="85"/>
      <c r="V17" s="85"/>
      <c r="W17" s="274" t="s">
        <v>72</v>
      </c>
      <c r="X17" s="274"/>
      <c r="Y17" s="85" t="s">
        <v>1</v>
      </c>
      <c r="Z17" s="104" t="s">
        <v>2</v>
      </c>
      <c r="AA17" s="84" t="s">
        <v>3</v>
      </c>
      <c r="AD17" s="88"/>
      <c r="AE17" s="88"/>
      <c r="AF17" s="88"/>
      <c r="AG17" s="88"/>
      <c r="AH17" s="88"/>
      <c r="AI17" s="88"/>
    </row>
    <row r="18" spans="1:35" x14ac:dyDescent="0.2">
      <c r="A18" s="85"/>
      <c r="B18" s="85"/>
      <c r="C18" s="85"/>
      <c r="D18" s="85"/>
      <c r="E18" s="85"/>
      <c r="F18" s="85"/>
      <c r="G18" s="84"/>
      <c r="H18" s="84"/>
      <c r="I18" s="85">
        <v>1</v>
      </c>
      <c r="J18" s="85"/>
      <c r="K18" s="77" t="s">
        <v>58</v>
      </c>
      <c r="L18" s="78" t="s">
        <v>113</v>
      </c>
      <c r="M18" s="91">
        <v>15</v>
      </c>
      <c r="N18" s="92">
        <f>SUMIF(K$36:K$260,K18,I$36:I$260)</f>
        <v>15</v>
      </c>
      <c r="O18" s="92" t="str">
        <f>IF(M18=N18,"",M18-N18)</f>
        <v/>
      </c>
      <c r="P18" s="85"/>
      <c r="Q18" s="85"/>
      <c r="R18" s="85"/>
      <c r="S18" s="84"/>
      <c r="T18" s="84"/>
      <c r="U18" s="85">
        <v>1</v>
      </c>
      <c r="V18" s="85"/>
      <c r="W18" s="105"/>
      <c r="X18" s="105"/>
      <c r="Y18" s="106"/>
      <c r="Z18" s="104">
        <f>SUMIF(W$36:W$260,W18,U$36:U$260)</f>
        <v>0</v>
      </c>
      <c r="AA18" s="84" t="str">
        <f t="shared" ref="AA18:AA32" si="2">IF(Y18=Z18,"",Y18-Z18)</f>
        <v/>
      </c>
      <c r="AD18" s="88"/>
      <c r="AE18" s="88"/>
      <c r="AF18" s="88"/>
      <c r="AG18" s="88"/>
      <c r="AH18" s="88"/>
      <c r="AI18" s="88"/>
    </row>
    <row r="19" spans="1:35" ht="12" customHeight="1" x14ac:dyDescent="0.2">
      <c r="A19" s="85"/>
      <c r="B19" s="85"/>
      <c r="C19" s="85"/>
      <c r="D19" s="85"/>
      <c r="E19" s="85"/>
      <c r="F19" s="85"/>
      <c r="G19" s="84"/>
      <c r="H19" s="84"/>
      <c r="I19" s="85">
        <v>2</v>
      </c>
      <c r="J19" s="85"/>
      <c r="K19" s="77" t="s">
        <v>52</v>
      </c>
      <c r="L19" s="78" t="s">
        <v>84</v>
      </c>
      <c r="M19" s="91">
        <v>15</v>
      </c>
      <c r="N19" s="92">
        <f t="shared" ref="N19:N32" si="3">SUMIF(K$36:K$260,K19,I$36:I$260)</f>
        <v>15</v>
      </c>
      <c r="O19" s="92" t="str">
        <f t="shared" ref="O19:O26" si="4">IF(M19=N19,"",M19-N19)</f>
        <v/>
      </c>
      <c r="P19" s="85"/>
      <c r="Q19" s="85"/>
      <c r="R19" s="85"/>
      <c r="S19" s="84"/>
      <c r="T19" s="84"/>
      <c r="U19" s="85">
        <v>2</v>
      </c>
      <c r="V19" s="85"/>
      <c r="W19" s="105"/>
      <c r="X19" s="105"/>
      <c r="Y19" s="106"/>
      <c r="Z19" s="104">
        <f t="shared" ref="Z19:Z33" si="5">SUMIF(W$36:W$260,W19,U$36:U$260)</f>
        <v>0</v>
      </c>
      <c r="AA19" s="84" t="str">
        <f t="shared" si="2"/>
        <v/>
      </c>
      <c r="AD19" s="93"/>
      <c r="AE19" s="148"/>
      <c r="AF19" s="148"/>
      <c r="AG19" s="148"/>
      <c r="AH19" s="148"/>
      <c r="AI19" s="88"/>
    </row>
    <row r="20" spans="1:35" x14ac:dyDescent="0.2">
      <c r="A20" s="85"/>
      <c r="B20" s="85"/>
      <c r="C20" s="85"/>
      <c r="D20" s="85"/>
      <c r="E20" s="85"/>
      <c r="F20" s="85"/>
      <c r="G20" s="84"/>
      <c r="H20" s="84"/>
      <c r="I20" s="85">
        <v>3</v>
      </c>
      <c r="J20" s="85"/>
      <c r="K20" s="77" t="s">
        <v>59</v>
      </c>
      <c r="L20" s="78" t="s">
        <v>45</v>
      </c>
      <c r="M20" s="91">
        <v>10</v>
      </c>
      <c r="N20" s="92">
        <f t="shared" si="3"/>
        <v>10</v>
      </c>
      <c r="O20" s="92" t="str">
        <f t="shared" si="4"/>
        <v/>
      </c>
      <c r="P20" s="85"/>
      <c r="Q20" s="85"/>
      <c r="R20" s="85"/>
      <c r="S20" s="84"/>
      <c r="T20" s="84"/>
      <c r="U20" s="85">
        <v>3</v>
      </c>
      <c r="V20" s="85"/>
      <c r="W20" s="105"/>
      <c r="X20" s="105"/>
      <c r="Y20" s="106"/>
      <c r="Z20" s="104">
        <f t="shared" si="5"/>
        <v>0</v>
      </c>
      <c r="AA20" s="84" t="str">
        <f t="shared" si="2"/>
        <v/>
      </c>
      <c r="AD20" s="93"/>
      <c r="AE20" s="148"/>
      <c r="AF20" s="148"/>
      <c r="AG20" s="148"/>
      <c r="AH20" s="148"/>
      <c r="AI20" s="88"/>
    </row>
    <row r="21" spans="1:35" ht="17.25" customHeight="1" x14ac:dyDescent="0.2">
      <c r="A21" s="85"/>
      <c r="B21" s="85"/>
      <c r="C21" s="85"/>
      <c r="D21" s="85"/>
      <c r="E21" s="85"/>
      <c r="F21" s="85"/>
      <c r="G21" s="84"/>
      <c r="H21" s="84"/>
      <c r="I21" s="85">
        <v>4</v>
      </c>
      <c r="J21" s="85"/>
      <c r="K21" s="77" t="s">
        <v>61</v>
      </c>
      <c r="L21" s="78" t="s">
        <v>114</v>
      </c>
      <c r="M21" s="91">
        <v>15</v>
      </c>
      <c r="N21" s="92">
        <f t="shared" si="3"/>
        <v>15</v>
      </c>
      <c r="O21" s="92" t="str">
        <f t="shared" si="4"/>
        <v/>
      </c>
      <c r="P21" s="85"/>
      <c r="Q21" s="85"/>
      <c r="R21" s="85"/>
      <c r="S21" s="84"/>
      <c r="T21" s="84"/>
      <c r="U21" s="85">
        <v>4</v>
      </c>
      <c r="V21" s="85"/>
      <c r="W21" s="75" t="s">
        <v>70</v>
      </c>
      <c r="X21" s="78" t="s">
        <v>114</v>
      </c>
      <c r="Y21" s="91">
        <v>15</v>
      </c>
      <c r="Z21" s="104">
        <f t="shared" si="5"/>
        <v>15</v>
      </c>
      <c r="AA21" s="84" t="str">
        <f t="shared" si="2"/>
        <v/>
      </c>
      <c r="AB21" s="160" t="s">
        <v>110</v>
      </c>
      <c r="AD21" s="96"/>
      <c r="AE21" s="148"/>
      <c r="AF21" s="148"/>
      <c r="AG21" s="148"/>
      <c r="AH21" s="148"/>
      <c r="AI21" s="88"/>
    </row>
    <row r="22" spans="1:35" ht="27.75" customHeight="1" x14ac:dyDescent="0.2">
      <c r="A22" s="85"/>
      <c r="B22" s="85"/>
      <c r="C22" s="85"/>
      <c r="D22" s="85"/>
      <c r="E22" s="85"/>
      <c r="F22" s="85"/>
      <c r="G22" s="84"/>
      <c r="H22" s="84"/>
      <c r="I22" s="85">
        <v>5</v>
      </c>
      <c r="J22" s="85"/>
      <c r="K22" s="77" t="s">
        <v>108</v>
      </c>
      <c r="L22" s="80" t="s">
        <v>111</v>
      </c>
      <c r="M22" s="91">
        <v>10</v>
      </c>
      <c r="N22" s="92">
        <f t="shared" si="3"/>
        <v>10</v>
      </c>
      <c r="O22" s="92" t="str">
        <f t="shared" si="4"/>
        <v/>
      </c>
      <c r="P22" s="85"/>
      <c r="Q22" s="85"/>
      <c r="R22" s="85"/>
      <c r="S22" s="84"/>
      <c r="T22" s="84"/>
      <c r="U22" s="85">
        <v>5</v>
      </c>
      <c r="V22" s="85"/>
      <c r="W22" s="105"/>
      <c r="X22" s="105"/>
      <c r="Y22" s="106"/>
      <c r="Z22" s="104">
        <f t="shared" si="5"/>
        <v>0</v>
      </c>
      <c r="AA22" s="84" t="str">
        <f t="shared" si="2"/>
        <v/>
      </c>
      <c r="AD22" s="93"/>
      <c r="AE22" s="148"/>
      <c r="AF22" s="148"/>
      <c r="AG22" s="148"/>
      <c r="AH22" s="148"/>
      <c r="AI22" s="88"/>
    </row>
    <row r="23" spans="1:35" ht="30" customHeight="1" x14ac:dyDescent="0.2">
      <c r="A23" s="85"/>
      <c r="B23" s="85"/>
      <c r="C23" s="85"/>
      <c r="D23" s="85"/>
      <c r="E23" s="85"/>
      <c r="F23" s="85"/>
      <c r="G23" s="84"/>
      <c r="H23" s="84"/>
      <c r="I23" s="85">
        <v>6</v>
      </c>
      <c r="J23" s="85"/>
      <c r="K23" s="77" t="s">
        <v>107</v>
      </c>
      <c r="L23" s="80" t="s">
        <v>112</v>
      </c>
      <c r="M23" s="91">
        <v>10</v>
      </c>
      <c r="N23" s="92">
        <f t="shared" si="3"/>
        <v>10</v>
      </c>
      <c r="O23" s="92" t="str">
        <f t="shared" si="4"/>
        <v/>
      </c>
      <c r="P23" s="85"/>
      <c r="Q23" s="85"/>
      <c r="R23" s="85"/>
      <c r="S23" s="84"/>
      <c r="T23" s="84"/>
      <c r="U23" s="85">
        <v>6</v>
      </c>
      <c r="V23" s="85"/>
      <c r="W23" s="75" t="s">
        <v>109</v>
      </c>
      <c r="X23" s="80" t="s">
        <v>112</v>
      </c>
      <c r="Y23" s="91">
        <v>10</v>
      </c>
      <c r="Z23" s="104">
        <f t="shared" si="5"/>
        <v>10</v>
      </c>
      <c r="AA23" s="84" t="str">
        <f t="shared" si="2"/>
        <v/>
      </c>
      <c r="AD23" s="149"/>
      <c r="AE23" s="88"/>
      <c r="AF23" s="88"/>
      <c r="AG23" s="88"/>
      <c r="AH23" s="88"/>
      <c r="AI23" s="88"/>
    </row>
    <row r="24" spans="1:35" ht="25.5" x14ac:dyDescent="0.2">
      <c r="A24" s="85"/>
      <c r="B24" s="85"/>
      <c r="C24" s="85"/>
      <c r="D24" s="85"/>
      <c r="E24" s="85"/>
      <c r="F24" s="85"/>
      <c r="G24" s="84"/>
      <c r="H24" s="84"/>
      <c r="I24" s="85">
        <v>7</v>
      </c>
      <c r="J24" s="85"/>
      <c r="K24" s="79" t="s">
        <v>60</v>
      </c>
      <c r="L24" s="80" t="s">
        <v>141</v>
      </c>
      <c r="M24" s="91">
        <v>20</v>
      </c>
      <c r="N24" s="92">
        <f t="shared" si="3"/>
        <v>20</v>
      </c>
      <c r="O24" s="92" t="str">
        <f t="shared" si="4"/>
        <v/>
      </c>
      <c r="P24" s="85"/>
      <c r="Q24" s="85"/>
      <c r="R24" s="85"/>
      <c r="S24" s="84"/>
      <c r="T24" s="84"/>
      <c r="U24" s="85">
        <v>7</v>
      </c>
      <c r="V24" s="85"/>
      <c r="W24" s="76" t="s">
        <v>69</v>
      </c>
      <c r="X24" s="80" t="s">
        <v>141</v>
      </c>
      <c r="Y24" s="91">
        <v>20</v>
      </c>
      <c r="Z24" s="104">
        <f t="shared" si="5"/>
        <v>20</v>
      </c>
      <c r="AA24" s="84" t="str">
        <f t="shared" si="2"/>
        <v/>
      </c>
      <c r="AD24" s="93"/>
      <c r="AE24" s="94"/>
      <c r="AF24" s="94"/>
      <c r="AG24" s="94"/>
      <c r="AH24" s="94"/>
      <c r="AI24" s="88"/>
    </row>
    <row r="25" spans="1:35" ht="24.75" customHeight="1" x14ac:dyDescent="0.2">
      <c r="A25" s="85"/>
      <c r="B25" s="85"/>
      <c r="C25" s="85"/>
      <c r="D25" s="85"/>
      <c r="E25" s="85"/>
      <c r="F25" s="85"/>
      <c r="G25" s="84"/>
      <c r="H25" s="84"/>
      <c r="I25" s="85">
        <v>8</v>
      </c>
      <c r="J25" s="85"/>
      <c r="K25" s="77" t="s">
        <v>62</v>
      </c>
      <c r="L25" s="81" t="s">
        <v>26</v>
      </c>
      <c r="M25" s="91">
        <v>15</v>
      </c>
      <c r="N25" s="92">
        <f t="shared" si="3"/>
        <v>15</v>
      </c>
      <c r="O25" s="92" t="str">
        <f>IF(M25=N25,"",M25-N25)</f>
        <v/>
      </c>
      <c r="P25" s="85"/>
      <c r="Q25" s="85"/>
      <c r="R25" s="85"/>
      <c r="S25" s="84"/>
      <c r="T25" s="84"/>
      <c r="U25" s="85">
        <v>8</v>
      </c>
      <c r="V25" s="85"/>
      <c r="W25" s="75" t="s">
        <v>68</v>
      </c>
      <c r="X25" s="72" t="s">
        <v>26</v>
      </c>
      <c r="Y25" s="91">
        <v>15</v>
      </c>
      <c r="Z25" s="104">
        <f t="shared" si="5"/>
        <v>15</v>
      </c>
      <c r="AA25" s="84" t="str">
        <f t="shared" si="2"/>
        <v/>
      </c>
      <c r="AD25" s="96"/>
      <c r="AE25" s="94"/>
      <c r="AF25" s="94"/>
      <c r="AG25" s="94"/>
      <c r="AH25" s="94"/>
      <c r="AI25" s="88"/>
    </row>
    <row r="26" spans="1:35" ht="25.5" x14ac:dyDescent="0.2">
      <c r="A26" s="85"/>
      <c r="B26" s="85"/>
      <c r="C26" s="85"/>
      <c r="D26" s="85"/>
      <c r="E26" s="85"/>
      <c r="F26" s="85"/>
      <c r="G26" s="84"/>
      <c r="H26" s="84"/>
      <c r="I26" s="85">
        <v>9</v>
      </c>
      <c r="J26" s="85"/>
      <c r="K26" s="77" t="s">
        <v>55</v>
      </c>
      <c r="L26" s="78" t="s">
        <v>139</v>
      </c>
      <c r="M26" s="91">
        <v>15</v>
      </c>
      <c r="N26" s="92">
        <f t="shared" si="3"/>
        <v>15</v>
      </c>
      <c r="O26" s="92" t="str">
        <f t="shared" si="4"/>
        <v/>
      </c>
      <c r="P26" s="85"/>
      <c r="Q26" s="85"/>
      <c r="R26" s="85"/>
      <c r="S26" s="84"/>
      <c r="T26" s="84"/>
      <c r="U26" s="85">
        <v>9</v>
      </c>
      <c r="V26" s="85"/>
      <c r="W26" s="105"/>
      <c r="X26" s="105"/>
      <c r="Y26" s="106"/>
      <c r="Z26" s="104">
        <f t="shared" si="5"/>
        <v>0</v>
      </c>
      <c r="AA26" s="84" t="str">
        <f t="shared" si="2"/>
        <v/>
      </c>
      <c r="AD26" s="96"/>
      <c r="AE26" s="94"/>
      <c r="AF26" s="94"/>
      <c r="AG26" s="94"/>
      <c r="AH26" s="94"/>
      <c r="AI26" s="88"/>
    </row>
    <row r="27" spans="1:35" x14ac:dyDescent="0.2">
      <c r="A27" s="85"/>
      <c r="B27" s="85"/>
      <c r="C27" s="85"/>
      <c r="D27" s="85"/>
      <c r="E27" s="85"/>
      <c r="F27" s="85"/>
      <c r="G27" s="84"/>
      <c r="H27" s="84"/>
      <c r="I27" s="85">
        <v>10</v>
      </c>
      <c r="J27" s="85"/>
      <c r="K27" s="82" t="s">
        <v>47</v>
      </c>
      <c r="L27" s="78" t="s">
        <v>45</v>
      </c>
      <c r="M27" s="91">
        <v>20</v>
      </c>
      <c r="N27" s="92">
        <f t="shared" si="3"/>
        <v>20</v>
      </c>
      <c r="O27" s="92" t="str">
        <f t="shared" ref="O27:O32" si="6">IF(M27=N27,"",M27-N27)</f>
        <v/>
      </c>
      <c r="P27" s="85"/>
      <c r="Q27" s="85"/>
      <c r="R27" s="85"/>
      <c r="S27" s="84"/>
      <c r="T27" s="84"/>
      <c r="U27" s="85">
        <v>10</v>
      </c>
      <c r="V27" s="85"/>
      <c r="W27" s="73" t="s">
        <v>48</v>
      </c>
      <c r="X27" s="80" t="s">
        <v>112</v>
      </c>
      <c r="Y27" s="106">
        <v>20</v>
      </c>
      <c r="Z27" s="104">
        <f t="shared" si="5"/>
        <v>20</v>
      </c>
      <c r="AA27" s="84" t="str">
        <f t="shared" si="2"/>
        <v/>
      </c>
      <c r="AD27" s="96"/>
      <c r="AE27" s="94"/>
      <c r="AF27" s="94"/>
      <c r="AG27" s="94"/>
      <c r="AH27" s="94"/>
      <c r="AI27" s="88"/>
    </row>
    <row r="28" spans="1:35" x14ac:dyDescent="0.2">
      <c r="A28" s="85"/>
      <c r="B28" s="85"/>
      <c r="C28" s="85"/>
      <c r="D28" s="85"/>
      <c r="E28" s="85"/>
      <c r="F28" s="85"/>
      <c r="G28" s="84"/>
      <c r="H28" s="84"/>
      <c r="I28" s="85">
        <v>11</v>
      </c>
      <c r="J28" s="85"/>
      <c r="K28" s="150"/>
      <c r="L28" s="150"/>
      <c r="M28" s="91"/>
      <c r="N28" s="92">
        <f t="shared" si="3"/>
        <v>0</v>
      </c>
      <c r="O28" s="92" t="str">
        <f t="shared" si="6"/>
        <v/>
      </c>
      <c r="P28" s="85"/>
      <c r="Q28" s="85"/>
      <c r="R28" s="85"/>
      <c r="S28" s="84"/>
      <c r="T28" s="84"/>
      <c r="U28" s="85">
        <v>11</v>
      </c>
      <c r="V28" s="85"/>
      <c r="W28" s="73"/>
      <c r="X28" s="81"/>
      <c r="Y28" s="91"/>
      <c r="Z28" s="104">
        <f t="shared" si="5"/>
        <v>0</v>
      </c>
      <c r="AA28" s="84" t="str">
        <f t="shared" si="2"/>
        <v/>
      </c>
      <c r="AD28" s="96"/>
      <c r="AE28" s="94"/>
      <c r="AF28" s="94"/>
      <c r="AG28" s="94"/>
      <c r="AH28" s="94"/>
      <c r="AI28" s="88"/>
    </row>
    <row r="29" spans="1:35" x14ac:dyDescent="0.2">
      <c r="A29" s="85"/>
      <c r="B29" s="85"/>
      <c r="C29" s="85"/>
      <c r="D29" s="85"/>
      <c r="E29" s="85"/>
      <c r="F29" s="85"/>
      <c r="G29" s="84"/>
      <c r="H29" s="84"/>
      <c r="I29" s="85">
        <v>12</v>
      </c>
      <c r="J29" s="85"/>
      <c r="K29" s="101"/>
      <c r="L29" s="101"/>
      <c r="M29" s="107"/>
      <c r="N29" s="92">
        <f t="shared" si="3"/>
        <v>0</v>
      </c>
      <c r="O29" s="92" t="str">
        <f t="shared" si="6"/>
        <v/>
      </c>
      <c r="P29" s="85"/>
      <c r="Q29" s="85"/>
      <c r="R29" s="85"/>
      <c r="S29" s="84"/>
      <c r="T29" s="84"/>
      <c r="U29" s="85">
        <v>12</v>
      </c>
      <c r="V29" s="85"/>
      <c r="W29" s="105"/>
      <c r="Y29" s="106"/>
      <c r="Z29" s="104">
        <f t="shared" si="5"/>
        <v>0</v>
      </c>
      <c r="AA29" s="84" t="str">
        <f t="shared" si="2"/>
        <v/>
      </c>
      <c r="AD29" s="96"/>
      <c r="AE29" s="94"/>
      <c r="AF29" s="94"/>
      <c r="AG29" s="94"/>
      <c r="AH29" s="94"/>
      <c r="AI29" s="88"/>
    </row>
    <row r="30" spans="1:35" x14ac:dyDescent="0.2">
      <c r="A30" s="85"/>
      <c r="B30" s="108"/>
      <c r="C30" s="108"/>
      <c r="D30" s="108"/>
      <c r="E30" s="85"/>
      <c r="F30" s="85"/>
      <c r="G30" s="84"/>
      <c r="H30" s="84"/>
      <c r="I30" s="85">
        <v>13</v>
      </c>
      <c r="J30" s="85"/>
      <c r="K30" s="151"/>
      <c r="L30" s="152"/>
      <c r="M30" s="107"/>
      <c r="N30" s="92">
        <f t="shared" si="3"/>
        <v>0</v>
      </c>
      <c r="O30" s="92" t="str">
        <f t="shared" si="6"/>
        <v/>
      </c>
      <c r="P30" s="85"/>
      <c r="Q30" s="85"/>
      <c r="R30" s="85"/>
      <c r="S30" s="84"/>
      <c r="T30" s="84"/>
      <c r="U30" s="85">
        <v>13</v>
      </c>
      <c r="V30" s="85"/>
      <c r="W30" s="105"/>
      <c r="X30" s="105"/>
      <c r="Y30" s="106"/>
      <c r="Z30" s="104">
        <f t="shared" si="5"/>
        <v>0</v>
      </c>
      <c r="AA30" s="84" t="str">
        <f t="shared" si="2"/>
        <v/>
      </c>
      <c r="AD30" s="88"/>
      <c r="AE30" s="88"/>
      <c r="AF30" s="88"/>
      <c r="AG30" s="88"/>
      <c r="AH30" s="88"/>
      <c r="AI30" s="88"/>
    </row>
    <row r="31" spans="1:35" x14ac:dyDescent="0.2">
      <c r="A31" s="85"/>
      <c r="B31" s="108"/>
      <c r="C31" s="108"/>
      <c r="D31" s="108"/>
      <c r="E31" s="85"/>
      <c r="F31" s="85"/>
      <c r="G31" s="84"/>
      <c r="H31" s="84"/>
      <c r="I31" s="85">
        <v>14</v>
      </c>
      <c r="J31" s="85"/>
      <c r="K31" s="153"/>
      <c r="L31" s="154"/>
      <c r="M31" s="107"/>
      <c r="N31" s="92">
        <f t="shared" si="3"/>
        <v>0</v>
      </c>
      <c r="O31" s="92" t="str">
        <f t="shared" si="6"/>
        <v/>
      </c>
      <c r="P31" s="85"/>
      <c r="Q31" s="85"/>
      <c r="R31" s="85"/>
      <c r="S31" s="84"/>
      <c r="T31" s="84"/>
      <c r="U31" s="85">
        <v>14</v>
      </c>
      <c r="V31" s="85"/>
      <c r="W31" s="105"/>
      <c r="X31" s="105"/>
      <c r="Y31" s="106"/>
      <c r="Z31" s="104">
        <f t="shared" si="5"/>
        <v>0</v>
      </c>
      <c r="AA31" s="84" t="str">
        <f t="shared" si="2"/>
        <v/>
      </c>
    </row>
    <row r="32" spans="1:35" x14ac:dyDescent="0.2">
      <c r="A32" s="85"/>
      <c r="B32" s="108"/>
      <c r="C32" s="108"/>
      <c r="D32" s="108"/>
      <c r="E32" s="85"/>
      <c r="F32" s="85"/>
      <c r="G32" s="84"/>
      <c r="H32" s="84"/>
      <c r="I32" s="85">
        <v>15</v>
      </c>
      <c r="J32" s="85"/>
      <c r="K32" s="105"/>
      <c r="L32" s="109"/>
      <c r="M32" s="107"/>
      <c r="N32" s="92">
        <f t="shared" si="3"/>
        <v>0</v>
      </c>
      <c r="O32" s="92" t="str">
        <f t="shared" si="6"/>
        <v/>
      </c>
      <c r="P32" s="85"/>
      <c r="Q32" s="85"/>
      <c r="R32" s="85"/>
      <c r="S32" s="84"/>
      <c r="T32" s="84"/>
      <c r="U32" s="85">
        <v>15</v>
      </c>
      <c r="V32" s="85"/>
      <c r="W32" s="105"/>
      <c r="X32" s="109"/>
      <c r="Y32" s="106"/>
      <c r="Z32" s="104">
        <f t="shared" si="5"/>
        <v>0</v>
      </c>
      <c r="AA32" s="84" t="str">
        <f t="shared" si="2"/>
        <v/>
      </c>
    </row>
    <row r="33" spans="1:29" x14ac:dyDescent="0.2">
      <c r="A33" s="256"/>
      <c r="B33" s="256"/>
      <c r="C33" s="110" t="s">
        <v>22</v>
      </c>
      <c r="D33" s="85" t="s">
        <v>6</v>
      </c>
      <c r="E33" s="85"/>
      <c r="F33" s="111">
        <f>I33-N34</f>
        <v>0</v>
      </c>
      <c r="G33" s="112"/>
      <c r="H33" s="112"/>
      <c r="I33" s="85">
        <f>SUM(I36:I260)</f>
        <v>225</v>
      </c>
      <c r="J33" s="85"/>
      <c r="K33" s="114"/>
      <c r="L33" s="114"/>
      <c r="M33" s="92">
        <f>SUM(M18:M32)</f>
        <v>145</v>
      </c>
      <c r="N33" s="103">
        <f>SUM(N18:N32)</f>
        <v>145</v>
      </c>
      <c r="O33" s="103">
        <f>SUM(O18:O32)</f>
        <v>0</v>
      </c>
      <c r="P33" s="85" t="s">
        <v>6</v>
      </c>
      <c r="Q33" s="85"/>
      <c r="R33" s="115">
        <f>U33-Z33</f>
        <v>80</v>
      </c>
      <c r="S33" s="112"/>
      <c r="T33" s="112"/>
      <c r="U33" s="114">
        <f>SUM(U36:U260)</f>
        <v>80</v>
      </c>
      <c r="V33" s="114"/>
      <c r="W33" s="114"/>
      <c r="X33" s="114"/>
      <c r="Y33" s="92">
        <f>SUM(Y2:Y32)</f>
        <v>80</v>
      </c>
      <c r="Z33" s="104">
        <f t="shared" si="5"/>
        <v>0</v>
      </c>
      <c r="AA33" s="84"/>
    </row>
    <row r="34" spans="1:29" x14ac:dyDescent="0.2">
      <c r="A34" s="85"/>
      <c r="B34" s="85"/>
      <c r="C34" s="110" t="s">
        <v>23</v>
      </c>
      <c r="D34" s="85"/>
      <c r="E34" s="85"/>
      <c r="F34" s="85"/>
      <c r="G34" s="84"/>
      <c r="H34" s="84"/>
      <c r="I34" s="85"/>
      <c r="J34" s="85"/>
      <c r="K34" s="85"/>
      <c r="L34" s="117" t="s">
        <v>7</v>
      </c>
      <c r="M34" s="118">
        <f>M17+M33</f>
        <v>225</v>
      </c>
      <c r="N34" s="119">
        <f>N17+N33</f>
        <v>225</v>
      </c>
      <c r="O34" s="119">
        <f>O17+O33</f>
        <v>0</v>
      </c>
      <c r="P34" s="85"/>
      <c r="Q34" s="85"/>
      <c r="R34" s="85"/>
      <c r="S34" s="84"/>
      <c r="T34" s="84"/>
      <c r="U34" s="85"/>
      <c r="V34" s="85"/>
      <c r="W34" s="85"/>
      <c r="X34" s="85"/>
      <c r="Y34" s="85"/>
      <c r="Z34" s="85"/>
      <c r="AA34" s="85"/>
    </row>
    <row r="35" spans="1:29" ht="27.75" customHeight="1" x14ac:dyDescent="0.2">
      <c r="A35" s="120" t="s">
        <v>8</v>
      </c>
      <c r="B35" s="121" t="s">
        <v>9</v>
      </c>
      <c r="C35" s="121" t="s">
        <v>10</v>
      </c>
      <c r="D35" s="121" t="s">
        <v>11</v>
      </c>
      <c r="E35" s="121"/>
      <c r="F35" s="121" t="s">
        <v>12</v>
      </c>
      <c r="G35" s="122" t="s">
        <v>13</v>
      </c>
      <c r="H35" s="122" t="s">
        <v>14</v>
      </c>
      <c r="I35" s="120" t="s">
        <v>15</v>
      </c>
      <c r="J35" s="120"/>
      <c r="K35" s="121" t="s">
        <v>16</v>
      </c>
      <c r="L35" s="121" t="s">
        <v>17</v>
      </c>
      <c r="M35" s="258" t="s">
        <v>18</v>
      </c>
      <c r="N35" s="259"/>
      <c r="O35" s="260"/>
      <c r="P35" s="121" t="s">
        <v>11</v>
      </c>
      <c r="Q35" s="121"/>
      <c r="R35" s="121" t="s">
        <v>12</v>
      </c>
      <c r="S35" s="125" t="s">
        <v>13</v>
      </c>
      <c r="T35" s="125" t="s">
        <v>14</v>
      </c>
      <c r="U35" s="120" t="s">
        <v>15</v>
      </c>
      <c r="V35" s="120"/>
      <c r="W35" s="121" t="s">
        <v>16</v>
      </c>
      <c r="X35" s="121" t="s">
        <v>17</v>
      </c>
      <c r="Y35" s="261" t="s">
        <v>18</v>
      </c>
      <c r="Z35" s="261"/>
      <c r="AA35" s="261"/>
      <c r="AB35" s="126"/>
      <c r="AC35" s="126"/>
    </row>
    <row r="36" spans="1:29" s="205" customFormat="1" ht="15.75" x14ac:dyDescent="0.2">
      <c r="A36" s="162">
        <v>1</v>
      </c>
      <c r="B36" s="163" t="s">
        <v>19</v>
      </c>
      <c r="C36" s="164">
        <v>44113</v>
      </c>
      <c r="D36" s="194">
        <v>0.6875</v>
      </c>
      <c r="E36" s="196"/>
      <c r="F36" s="197">
        <f t="shared" ref="F36:F99" si="7">IF(I36&lt;&gt;0,D36+H36,"")</f>
        <v>0.8125</v>
      </c>
      <c r="G36" s="197">
        <v>3.125E-2</v>
      </c>
      <c r="H36" s="197">
        <f t="shared" ref="H36:H99" si="8">G36*I36</f>
        <v>0.125</v>
      </c>
      <c r="I36" s="198">
        <v>4</v>
      </c>
      <c r="J36" s="202"/>
      <c r="K36" s="200" t="s">
        <v>58</v>
      </c>
      <c r="L36" s="201" t="s">
        <v>113</v>
      </c>
      <c r="M36" s="262" t="s">
        <v>144</v>
      </c>
      <c r="N36" s="263"/>
      <c r="O36" s="264"/>
      <c r="P36" s="194"/>
      <c r="Q36" s="196" t="str">
        <f t="shared" ref="Q36:Q99" si="9">IF(U36&lt;&gt;0,"-","")</f>
        <v/>
      </c>
      <c r="R36" s="197" t="str">
        <f t="shared" ref="R36:R99" si="10">IF(U36&lt;&gt;0,P36+T36,"")</f>
        <v/>
      </c>
      <c r="S36" s="197">
        <v>3.125E-2</v>
      </c>
      <c r="T36" s="197">
        <f t="shared" ref="T36:T99" si="11">S36*U36</f>
        <v>0</v>
      </c>
      <c r="U36" s="198"/>
      <c r="V36" s="202"/>
      <c r="W36" s="203"/>
      <c r="X36" s="203"/>
      <c r="Y36" s="257"/>
      <c r="Z36" s="257"/>
      <c r="AA36" s="257"/>
      <c r="AB36" s="204" t="str">
        <f t="shared" ref="AB36:AB99" si="12">L36&amp;X36</f>
        <v>Dr K. Chmielarz</v>
      </c>
      <c r="AC36" s="204">
        <f t="shared" ref="AC36:AC99" si="13">I36+U36</f>
        <v>4</v>
      </c>
    </row>
    <row r="37" spans="1:29" s="205" customFormat="1" ht="15.75" x14ac:dyDescent="0.2">
      <c r="A37" s="162">
        <f t="shared" ref="A37:A50" si="14">A36</f>
        <v>1</v>
      </c>
      <c r="B37" s="163" t="s">
        <v>19</v>
      </c>
      <c r="C37" s="175">
        <f>C36</f>
        <v>44113</v>
      </c>
      <c r="D37" s="194"/>
      <c r="E37" s="196" t="str">
        <f t="shared" ref="E37:E99" si="15">IF(I37&lt;&gt;0,"-","")</f>
        <v/>
      </c>
      <c r="F37" s="197" t="str">
        <f t="shared" si="7"/>
        <v/>
      </c>
      <c r="G37" s="197">
        <v>3.125E-2</v>
      </c>
      <c r="H37" s="197">
        <f t="shared" si="8"/>
        <v>0</v>
      </c>
      <c r="I37" s="198"/>
      <c r="J37" s="202"/>
      <c r="K37" s="203"/>
      <c r="L37" s="203"/>
      <c r="M37" s="257"/>
      <c r="N37" s="257"/>
      <c r="O37" s="257"/>
      <c r="P37" s="194"/>
      <c r="Q37" s="196" t="str">
        <f t="shared" si="9"/>
        <v/>
      </c>
      <c r="R37" s="197" t="str">
        <f t="shared" si="10"/>
        <v/>
      </c>
      <c r="S37" s="197">
        <v>3.125E-2</v>
      </c>
      <c r="T37" s="197">
        <f t="shared" si="11"/>
        <v>0</v>
      </c>
      <c r="U37" s="198"/>
      <c r="V37" s="202"/>
      <c r="W37" s="206"/>
      <c r="X37" s="206"/>
      <c r="Y37" s="257"/>
      <c r="Z37" s="257"/>
      <c r="AA37" s="257"/>
      <c r="AB37" s="204" t="str">
        <f t="shared" si="12"/>
        <v/>
      </c>
      <c r="AC37" s="204">
        <f t="shared" si="13"/>
        <v>0</v>
      </c>
    </row>
    <row r="38" spans="1:29" s="205" customFormat="1" ht="15.75" x14ac:dyDescent="0.2">
      <c r="A38" s="162">
        <f t="shared" si="14"/>
        <v>1</v>
      </c>
      <c r="B38" s="163" t="s">
        <v>19</v>
      </c>
      <c r="C38" s="175">
        <f>C37</f>
        <v>44113</v>
      </c>
      <c r="D38" s="194"/>
      <c r="E38" s="196" t="str">
        <f t="shared" si="15"/>
        <v/>
      </c>
      <c r="F38" s="197" t="str">
        <f t="shared" si="7"/>
        <v/>
      </c>
      <c r="G38" s="197">
        <v>3.125E-2</v>
      </c>
      <c r="H38" s="197">
        <f t="shared" si="8"/>
        <v>0</v>
      </c>
      <c r="I38" s="198"/>
      <c r="J38" s="202"/>
      <c r="K38" s="203"/>
      <c r="L38" s="203"/>
      <c r="M38" s="257"/>
      <c r="N38" s="257"/>
      <c r="O38" s="257"/>
      <c r="P38" s="194"/>
      <c r="Q38" s="196" t="str">
        <f t="shared" si="9"/>
        <v/>
      </c>
      <c r="R38" s="197" t="str">
        <f t="shared" si="10"/>
        <v/>
      </c>
      <c r="S38" s="197">
        <v>3.125E-2</v>
      </c>
      <c r="T38" s="197">
        <f t="shared" si="11"/>
        <v>0</v>
      </c>
      <c r="U38" s="198"/>
      <c r="V38" s="202"/>
      <c r="W38" s="206"/>
      <c r="X38" s="206"/>
      <c r="Y38" s="257"/>
      <c r="Z38" s="257"/>
      <c r="AA38" s="257"/>
      <c r="AB38" s="204" t="str">
        <f t="shared" si="12"/>
        <v/>
      </c>
      <c r="AC38" s="204">
        <f t="shared" si="13"/>
        <v>0</v>
      </c>
    </row>
    <row r="39" spans="1:29" s="205" customFormat="1" ht="15.75" x14ac:dyDescent="0.2">
      <c r="A39" s="162">
        <f t="shared" si="14"/>
        <v>1</v>
      </c>
      <c r="B39" s="163" t="s">
        <v>19</v>
      </c>
      <c r="C39" s="175">
        <f>C38</f>
        <v>44113</v>
      </c>
      <c r="D39" s="194"/>
      <c r="E39" s="196" t="str">
        <f t="shared" si="15"/>
        <v/>
      </c>
      <c r="F39" s="197" t="str">
        <f t="shared" si="7"/>
        <v/>
      </c>
      <c r="G39" s="197">
        <v>3.125E-2</v>
      </c>
      <c r="H39" s="197">
        <f t="shared" si="8"/>
        <v>0</v>
      </c>
      <c r="I39" s="198"/>
      <c r="J39" s="202"/>
      <c r="K39" s="203"/>
      <c r="L39" s="203"/>
      <c r="M39" s="257"/>
      <c r="N39" s="257"/>
      <c r="O39" s="257"/>
      <c r="P39" s="194"/>
      <c r="Q39" s="196" t="str">
        <f t="shared" si="9"/>
        <v/>
      </c>
      <c r="R39" s="197" t="str">
        <f t="shared" si="10"/>
        <v/>
      </c>
      <c r="S39" s="197">
        <v>3.125E-2</v>
      </c>
      <c r="T39" s="197">
        <f t="shared" si="11"/>
        <v>0</v>
      </c>
      <c r="U39" s="198"/>
      <c r="V39" s="202"/>
      <c r="W39" s="206"/>
      <c r="X39" s="206"/>
      <c r="Y39" s="257"/>
      <c r="Z39" s="257"/>
      <c r="AA39" s="257"/>
      <c r="AB39" s="204" t="str">
        <f t="shared" si="12"/>
        <v/>
      </c>
      <c r="AC39" s="204">
        <f t="shared" si="13"/>
        <v>0</v>
      </c>
    </row>
    <row r="40" spans="1:29" s="205" customFormat="1" ht="15.75" x14ac:dyDescent="0.2">
      <c r="A40" s="162">
        <f t="shared" si="14"/>
        <v>1</v>
      </c>
      <c r="B40" s="163" t="s">
        <v>19</v>
      </c>
      <c r="C40" s="175">
        <f>C39</f>
        <v>44113</v>
      </c>
      <c r="D40" s="194"/>
      <c r="E40" s="196" t="str">
        <f t="shared" si="15"/>
        <v/>
      </c>
      <c r="F40" s="197" t="str">
        <f t="shared" si="7"/>
        <v/>
      </c>
      <c r="G40" s="197">
        <v>3.125E-2</v>
      </c>
      <c r="H40" s="197">
        <f t="shared" si="8"/>
        <v>0</v>
      </c>
      <c r="I40" s="198"/>
      <c r="J40" s="202"/>
      <c r="K40" s="203"/>
      <c r="L40" s="203"/>
      <c r="M40" s="257"/>
      <c r="N40" s="257"/>
      <c r="O40" s="257"/>
      <c r="P40" s="194"/>
      <c r="Q40" s="196" t="str">
        <f t="shared" si="9"/>
        <v/>
      </c>
      <c r="R40" s="197" t="str">
        <f t="shared" si="10"/>
        <v/>
      </c>
      <c r="S40" s="197">
        <v>3.125E-2</v>
      </c>
      <c r="T40" s="197">
        <f t="shared" si="11"/>
        <v>0</v>
      </c>
      <c r="U40" s="198"/>
      <c r="V40" s="202"/>
      <c r="W40" s="206"/>
      <c r="X40" s="206"/>
      <c r="Y40" s="257"/>
      <c r="Z40" s="257"/>
      <c r="AA40" s="257"/>
      <c r="AB40" s="204" t="str">
        <f t="shared" si="12"/>
        <v/>
      </c>
      <c r="AC40" s="204">
        <f t="shared" si="13"/>
        <v>0</v>
      </c>
    </row>
    <row r="41" spans="1:29" s="205" customFormat="1" ht="15.75" x14ac:dyDescent="0.2">
      <c r="A41" s="162">
        <f t="shared" si="14"/>
        <v>1</v>
      </c>
      <c r="B41" s="163" t="s">
        <v>20</v>
      </c>
      <c r="C41" s="175">
        <f>C40+1</f>
        <v>44114</v>
      </c>
      <c r="D41" s="194">
        <v>0.33333333333333331</v>
      </c>
      <c r="E41" s="196"/>
      <c r="F41" s="197">
        <f t="shared" si="7"/>
        <v>0.42708333333333331</v>
      </c>
      <c r="G41" s="197">
        <v>3.125E-2</v>
      </c>
      <c r="H41" s="197">
        <f t="shared" si="8"/>
        <v>9.375E-2</v>
      </c>
      <c r="I41" s="198">
        <v>3</v>
      </c>
      <c r="J41" s="202"/>
      <c r="K41" s="212" t="s">
        <v>56</v>
      </c>
      <c r="L41" s="201" t="s">
        <v>45</v>
      </c>
      <c r="M41" s="262" t="s">
        <v>144</v>
      </c>
      <c r="N41" s="263"/>
      <c r="O41" s="264"/>
      <c r="P41" s="194"/>
      <c r="Q41" s="196" t="str">
        <f t="shared" si="9"/>
        <v/>
      </c>
      <c r="R41" s="197" t="str">
        <f t="shared" si="10"/>
        <v/>
      </c>
      <c r="S41" s="197">
        <v>3.125E-2</v>
      </c>
      <c r="T41" s="197">
        <f t="shared" si="11"/>
        <v>0</v>
      </c>
      <c r="U41" s="198"/>
      <c r="V41" s="202"/>
      <c r="W41" s="203"/>
      <c r="X41" s="203"/>
      <c r="Y41" s="257"/>
      <c r="Z41" s="257"/>
      <c r="AA41" s="257"/>
      <c r="AB41" s="204" t="str">
        <f t="shared" si="12"/>
        <v>Dr W. Sroka</v>
      </c>
      <c r="AC41" s="204">
        <f t="shared" si="13"/>
        <v>3</v>
      </c>
    </row>
    <row r="42" spans="1:29" s="205" customFormat="1" ht="15.75" x14ac:dyDescent="0.2">
      <c r="A42" s="162">
        <f t="shared" si="14"/>
        <v>1</v>
      </c>
      <c r="B42" s="163" t="s">
        <v>20</v>
      </c>
      <c r="C42" s="175">
        <f>C41</f>
        <v>44114</v>
      </c>
      <c r="D42" s="194">
        <v>0.4375</v>
      </c>
      <c r="E42" s="196"/>
      <c r="F42" s="197">
        <f t="shared" si="7"/>
        <v>0.53125</v>
      </c>
      <c r="G42" s="197">
        <v>3.125E-2</v>
      </c>
      <c r="H42" s="197">
        <f t="shared" si="8"/>
        <v>9.375E-2</v>
      </c>
      <c r="I42" s="198">
        <v>3</v>
      </c>
      <c r="J42" s="202"/>
      <c r="K42" s="200" t="s">
        <v>59</v>
      </c>
      <c r="L42" s="201" t="s">
        <v>45</v>
      </c>
      <c r="M42" s="262" t="s">
        <v>144</v>
      </c>
      <c r="N42" s="263"/>
      <c r="O42" s="264"/>
      <c r="P42" s="194"/>
      <c r="Q42" s="196" t="str">
        <f t="shared" si="9"/>
        <v/>
      </c>
      <c r="R42" s="197" t="str">
        <f t="shared" si="10"/>
        <v/>
      </c>
      <c r="S42" s="197">
        <v>3.125E-2</v>
      </c>
      <c r="T42" s="197">
        <f t="shared" si="11"/>
        <v>0</v>
      </c>
      <c r="U42" s="198"/>
      <c r="V42" s="202"/>
      <c r="W42" s="203"/>
      <c r="X42" s="203"/>
      <c r="Y42" s="257"/>
      <c r="Z42" s="257"/>
      <c r="AA42" s="257"/>
      <c r="AB42" s="204" t="str">
        <f t="shared" si="12"/>
        <v>Dr W. Sroka</v>
      </c>
      <c r="AC42" s="204">
        <f t="shared" si="13"/>
        <v>3</v>
      </c>
    </row>
    <row r="43" spans="1:29" s="205" customFormat="1" ht="15.75" x14ac:dyDescent="0.2">
      <c r="A43" s="162">
        <f t="shared" si="14"/>
        <v>1</v>
      </c>
      <c r="B43" s="163" t="s">
        <v>20</v>
      </c>
      <c r="C43" s="175">
        <f>C42</f>
        <v>44114</v>
      </c>
      <c r="D43" s="194">
        <v>0.54166666666666663</v>
      </c>
      <c r="E43" s="196" t="str">
        <f t="shared" si="15"/>
        <v>-</v>
      </c>
      <c r="F43" s="197">
        <f t="shared" si="7"/>
        <v>0.66666666666666663</v>
      </c>
      <c r="G43" s="197">
        <v>3.125E-2</v>
      </c>
      <c r="H43" s="197">
        <f t="shared" si="8"/>
        <v>0.125</v>
      </c>
      <c r="I43" s="198">
        <v>4</v>
      </c>
      <c r="J43" s="202"/>
      <c r="K43" s="229" t="s">
        <v>60</v>
      </c>
      <c r="L43" s="211" t="s">
        <v>141</v>
      </c>
      <c r="M43" s="262" t="s">
        <v>142</v>
      </c>
      <c r="N43" s="263"/>
      <c r="O43" s="264"/>
      <c r="P43" s="194">
        <v>0.54166666666666663</v>
      </c>
      <c r="Q43" s="196" t="str">
        <f t="shared" si="9"/>
        <v>-</v>
      </c>
      <c r="R43" s="197">
        <f t="shared" si="10"/>
        <v>0.66666666666666663</v>
      </c>
      <c r="S43" s="197">
        <v>3.125E-2</v>
      </c>
      <c r="T43" s="197">
        <f t="shared" si="11"/>
        <v>0.125</v>
      </c>
      <c r="U43" s="198">
        <v>4</v>
      </c>
      <c r="V43" s="202"/>
      <c r="W43" s="227" t="s">
        <v>68</v>
      </c>
      <c r="X43" s="210" t="s">
        <v>26</v>
      </c>
      <c r="Y43" s="257" t="s">
        <v>150</v>
      </c>
      <c r="Z43" s="257"/>
      <c r="AA43" s="257"/>
      <c r="AB43" s="204" t="str">
        <f t="shared" si="12"/>
        <v>mgr B. Partyńskamgr P. Brzegowy</v>
      </c>
      <c r="AC43" s="204">
        <f t="shared" si="13"/>
        <v>8</v>
      </c>
    </row>
    <row r="44" spans="1:29" s="205" customFormat="1" ht="25.5" x14ac:dyDescent="0.2">
      <c r="A44" s="162">
        <f t="shared" si="14"/>
        <v>1</v>
      </c>
      <c r="B44" s="163" t="s">
        <v>20</v>
      </c>
      <c r="C44" s="175">
        <f>C43</f>
        <v>44114</v>
      </c>
      <c r="D44" s="194">
        <v>0.67708333333333337</v>
      </c>
      <c r="E44" s="196" t="str">
        <f t="shared" si="15"/>
        <v>-</v>
      </c>
      <c r="F44" s="197">
        <f t="shared" si="7"/>
        <v>0.80208333333333337</v>
      </c>
      <c r="G44" s="197">
        <v>3.125E-2</v>
      </c>
      <c r="H44" s="197">
        <f t="shared" si="8"/>
        <v>0.125</v>
      </c>
      <c r="I44" s="198">
        <v>4</v>
      </c>
      <c r="J44" s="202"/>
      <c r="K44" s="200" t="s">
        <v>62</v>
      </c>
      <c r="L44" s="210" t="s">
        <v>26</v>
      </c>
      <c r="M44" s="257" t="s">
        <v>150</v>
      </c>
      <c r="N44" s="257"/>
      <c r="O44" s="257"/>
      <c r="P44" s="194">
        <v>0.6875</v>
      </c>
      <c r="Q44" s="196" t="str">
        <f t="shared" si="9"/>
        <v>-</v>
      </c>
      <c r="R44" s="197">
        <f t="shared" si="10"/>
        <v>0.8125</v>
      </c>
      <c r="S44" s="197">
        <v>3.125E-2</v>
      </c>
      <c r="T44" s="197">
        <f t="shared" si="11"/>
        <v>0.125</v>
      </c>
      <c r="U44" s="198">
        <v>4</v>
      </c>
      <c r="V44" s="202"/>
      <c r="W44" s="230" t="s">
        <v>69</v>
      </c>
      <c r="X44" s="211" t="s">
        <v>141</v>
      </c>
      <c r="Y44" s="257" t="s">
        <v>142</v>
      </c>
      <c r="Z44" s="257"/>
      <c r="AA44" s="257"/>
      <c r="AB44" s="204" t="str">
        <f t="shared" si="12"/>
        <v>mgr P. Brzegowymgr B. Partyńska</v>
      </c>
      <c r="AC44" s="204">
        <f t="shared" si="13"/>
        <v>8</v>
      </c>
    </row>
    <row r="45" spans="1:29" s="205" customFormat="1" ht="15.75" x14ac:dyDescent="0.2">
      <c r="A45" s="162">
        <f t="shared" si="14"/>
        <v>1</v>
      </c>
      <c r="B45" s="163" t="s">
        <v>49</v>
      </c>
      <c r="C45" s="175">
        <f>C44</f>
        <v>44114</v>
      </c>
      <c r="D45" s="194"/>
      <c r="E45" s="196" t="str">
        <f t="shared" si="15"/>
        <v/>
      </c>
      <c r="F45" s="197" t="str">
        <f t="shared" si="7"/>
        <v/>
      </c>
      <c r="G45" s="197">
        <v>3.125E-2</v>
      </c>
      <c r="H45" s="197">
        <f t="shared" si="8"/>
        <v>0</v>
      </c>
      <c r="I45" s="198"/>
      <c r="J45" s="202"/>
      <c r="K45" s="203"/>
      <c r="L45" s="203"/>
      <c r="M45" s="257"/>
      <c r="N45" s="257"/>
      <c r="O45" s="257"/>
      <c r="P45" s="194"/>
      <c r="Q45" s="196" t="str">
        <f t="shared" si="9"/>
        <v/>
      </c>
      <c r="R45" s="197" t="str">
        <f t="shared" si="10"/>
        <v/>
      </c>
      <c r="S45" s="197">
        <v>3.125E-2</v>
      </c>
      <c r="T45" s="197">
        <f t="shared" si="11"/>
        <v>0</v>
      </c>
      <c r="U45" s="198"/>
      <c r="V45" s="202"/>
      <c r="W45" s="206"/>
      <c r="X45" s="206"/>
      <c r="Y45" s="257"/>
      <c r="Z45" s="257"/>
      <c r="AA45" s="257"/>
      <c r="AB45" s="204" t="str">
        <f t="shared" si="12"/>
        <v/>
      </c>
      <c r="AC45" s="204">
        <f t="shared" si="13"/>
        <v>0</v>
      </c>
    </row>
    <row r="46" spans="1:29" s="205" customFormat="1" ht="15.75" x14ac:dyDescent="0.2">
      <c r="A46" s="162">
        <f t="shared" si="14"/>
        <v>1</v>
      </c>
      <c r="B46" s="163" t="s">
        <v>21</v>
      </c>
      <c r="C46" s="175">
        <f>C45+1</f>
        <v>44115</v>
      </c>
      <c r="D46" s="194"/>
      <c r="E46" s="196" t="str">
        <f t="shared" si="15"/>
        <v/>
      </c>
      <c r="F46" s="197" t="str">
        <f t="shared" si="7"/>
        <v/>
      </c>
      <c r="G46" s="197">
        <v>3.125E-2</v>
      </c>
      <c r="H46" s="197">
        <f t="shared" si="8"/>
        <v>0</v>
      </c>
      <c r="I46" s="198"/>
      <c r="J46" s="202"/>
      <c r="K46" s="203"/>
      <c r="L46" s="203"/>
      <c r="M46" s="262"/>
      <c r="N46" s="263"/>
      <c r="O46" s="264"/>
      <c r="P46" s="194"/>
      <c r="Q46" s="196" t="str">
        <f t="shared" si="9"/>
        <v/>
      </c>
      <c r="R46" s="197" t="str">
        <f t="shared" si="10"/>
        <v/>
      </c>
      <c r="S46" s="197">
        <v>3.125E-2</v>
      </c>
      <c r="T46" s="197">
        <f t="shared" si="11"/>
        <v>0</v>
      </c>
      <c r="U46" s="198"/>
      <c r="V46" s="202"/>
      <c r="W46" s="203"/>
      <c r="X46" s="203"/>
      <c r="Y46" s="257"/>
      <c r="Z46" s="257"/>
      <c r="AA46" s="257"/>
      <c r="AB46" s="204" t="str">
        <f t="shared" si="12"/>
        <v/>
      </c>
      <c r="AC46" s="204">
        <f t="shared" si="13"/>
        <v>0</v>
      </c>
    </row>
    <row r="47" spans="1:29" s="205" customFormat="1" ht="15.75" x14ac:dyDescent="0.2">
      <c r="A47" s="162">
        <f t="shared" si="14"/>
        <v>1</v>
      </c>
      <c r="B47" s="163" t="s">
        <v>21</v>
      </c>
      <c r="C47" s="175">
        <f>C46</f>
        <v>44115</v>
      </c>
      <c r="D47" s="194"/>
      <c r="E47" s="196" t="str">
        <f>IF(I47&lt;&gt;0,"-","")</f>
        <v/>
      </c>
      <c r="F47" s="197" t="str">
        <f>IF(I47&lt;&gt;0,D47+H47,"")</f>
        <v/>
      </c>
      <c r="G47" s="197">
        <v>3.125E-2</v>
      </c>
      <c r="H47" s="197">
        <f>G47*I47</f>
        <v>0</v>
      </c>
      <c r="I47" s="198"/>
      <c r="J47" s="202"/>
      <c r="K47" s="229"/>
      <c r="L47" s="211"/>
      <c r="M47" s="262"/>
      <c r="N47" s="263"/>
      <c r="O47" s="264"/>
      <c r="P47" s="194"/>
      <c r="Q47" s="196" t="str">
        <f t="shared" si="9"/>
        <v/>
      </c>
      <c r="R47" s="197" t="str">
        <f t="shared" si="10"/>
        <v/>
      </c>
      <c r="S47" s="197">
        <v>3.125E-2</v>
      </c>
      <c r="T47" s="197">
        <f t="shared" si="11"/>
        <v>0</v>
      </c>
      <c r="U47" s="198"/>
      <c r="V47" s="202"/>
      <c r="W47" s="227"/>
      <c r="X47" s="210"/>
      <c r="Y47" s="257"/>
      <c r="Z47" s="257"/>
      <c r="AA47" s="257"/>
      <c r="AB47" s="204" t="str">
        <f t="shared" si="12"/>
        <v/>
      </c>
      <c r="AC47" s="204">
        <f t="shared" si="13"/>
        <v>0</v>
      </c>
    </row>
    <row r="48" spans="1:29" s="205" customFormat="1" ht="15.75" x14ac:dyDescent="0.2">
      <c r="A48" s="162">
        <f t="shared" si="14"/>
        <v>1</v>
      </c>
      <c r="B48" s="163" t="s">
        <v>21</v>
      </c>
      <c r="C48" s="175">
        <f>C47</f>
        <v>44115</v>
      </c>
      <c r="D48" s="194"/>
      <c r="E48" s="196" t="str">
        <f>IF(I48&lt;&gt;0,"-","")</f>
        <v/>
      </c>
      <c r="F48" s="197" t="str">
        <f>IF(I48&lt;&gt;0,D48+H48,"")</f>
        <v/>
      </c>
      <c r="G48" s="197">
        <v>3.125E-2</v>
      </c>
      <c r="H48" s="197">
        <f>G48*I48</f>
        <v>0</v>
      </c>
      <c r="I48" s="198"/>
      <c r="J48" s="202"/>
      <c r="K48" s="200"/>
      <c r="L48" s="210"/>
      <c r="M48" s="257"/>
      <c r="N48" s="257"/>
      <c r="O48" s="257"/>
      <c r="P48" s="194"/>
      <c r="Q48" s="196" t="str">
        <f t="shared" si="9"/>
        <v/>
      </c>
      <c r="R48" s="197" t="str">
        <f t="shared" si="10"/>
        <v/>
      </c>
      <c r="S48" s="197">
        <v>3.125E-2</v>
      </c>
      <c r="T48" s="197">
        <f t="shared" si="11"/>
        <v>0</v>
      </c>
      <c r="U48" s="198"/>
      <c r="V48" s="202"/>
      <c r="W48" s="230"/>
      <c r="X48" s="211"/>
      <c r="Y48" s="257"/>
      <c r="Z48" s="257"/>
      <c r="AA48" s="257"/>
      <c r="AB48" s="204" t="str">
        <f t="shared" si="12"/>
        <v/>
      </c>
      <c r="AC48" s="204">
        <f t="shared" si="13"/>
        <v>0</v>
      </c>
    </row>
    <row r="49" spans="1:29" s="205" customFormat="1" ht="15.75" x14ac:dyDescent="0.2">
      <c r="A49" s="162">
        <f t="shared" si="14"/>
        <v>1</v>
      </c>
      <c r="B49" s="163" t="s">
        <v>50</v>
      </c>
      <c r="C49" s="175">
        <f>C48</f>
        <v>44115</v>
      </c>
      <c r="D49" s="194"/>
      <c r="E49" s="196" t="str">
        <f t="shared" si="15"/>
        <v/>
      </c>
      <c r="F49" s="197" t="str">
        <f t="shared" si="7"/>
        <v/>
      </c>
      <c r="G49" s="197">
        <v>3.125E-2</v>
      </c>
      <c r="H49" s="197">
        <f t="shared" si="8"/>
        <v>0</v>
      </c>
      <c r="I49" s="198"/>
      <c r="J49" s="202"/>
      <c r="K49" s="203"/>
      <c r="L49" s="203"/>
      <c r="M49" s="257"/>
      <c r="N49" s="257"/>
      <c r="O49" s="257"/>
      <c r="P49" s="194"/>
      <c r="Q49" s="196" t="str">
        <f t="shared" si="9"/>
        <v/>
      </c>
      <c r="R49" s="197" t="str">
        <f t="shared" si="10"/>
        <v/>
      </c>
      <c r="S49" s="197">
        <v>3.125E-2</v>
      </c>
      <c r="T49" s="197">
        <f t="shared" si="11"/>
        <v>0</v>
      </c>
      <c r="U49" s="198"/>
      <c r="V49" s="202"/>
      <c r="W49" s="206"/>
      <c r="X49" s="206"/>
      <c r="Y49" s="257"/>
      <c r="Z49" s="257"/>
      <c r="AA49" s="257"/>
      <c r="AB49" s="204" t="str">
        <f t="shared" si="12"/>
        <v/>
      </c>
      <c r="AC49" s="204">
        <f t="shared" si="13"/>
        <v>0</v>
      </c>
    </row>
    <row r="50" spans="1:29" s="205" customFormat="1" ht="15.75" x14ac:dyDescent="0.2">
      <c r="A50" s="162">
        <f t="shared" si="14"/>
        <v>1</v>
      </c>
      <c r="B50" s="163" t="s">
        <v>50</v>
      </c>
      <c r="C50" s="175">
        <f>C49</f>
        <v>44115</v>
      </c>
      <c r="D50" s="194"/>
      <c r="E50" s="196" t="str">
        <f t="shared" si="15"/>
        <v/>
      </c>
      <c r="F50" s="197" t="str">
        <f t="shared" si="7"/>
        <v/>
      </c>
      <c r="G50" s="197">
        <v>3.125E-2</v>
      </c>
      <c r="H50" s="197">
        <f t="shared" si="8"/>
        <v>0</v>
      </c>
      <c r="I50" s="198"/>
      <c r="J50" s="202"/>
      <c r="K50" s="203"/>
      <c r="L50" s="203"/>
      <c r="M50" s="257"/>
      <c r="N50" s="257"/>
      <c r="O50" s="257"/>
      <c r="P50" s="194"/>
      <c r="Q50" s="196" t="str">
        <f t="shared" si="9"/>
        <v/>
      </c>
      <c r="R50" s="197" t="str">
        <f t="shared" si="10"/>
        <v/>
      </c>
      <c r="S50" s="197">
        <v>3.125E-2</v>
      </c>
      <c r="T50" s="197">
        <f t="shared" si="11"/>
        <v>0</v>
      </c>
      <c r="U50" s="198"/>
      <c r="V50" s="202"/>
      <c r="W50" s="206"/>
      <c r="X50" s="206"/>
      <c r="Y50" s="257"/>
      <c r="Z50" s="257"/>
      <c r="AA50" s="257"/>
      <c r="AB50" s="204" t="str">
        <f t="shared" si="12"/>
        <v/>
      </c>
      <c r="AC50" s="204">
        <f t="shared" si="13"/>
        <v>0</v>
      </c>
    </row>
    <row r="51" spans="1:29" s="205" customFormat="1" ht="15.75" x14ac:dyDescent="0.2">
      <c r="A51" s="162">
        <v>2</v>
      </c>
      <c r="B51" s="163" t="s">
        <v>19</v>
      </c>
      <c r="C51" s="164">
        <f>C36+7</f>
        <v>44120</v>
      </c>
      <c r="D51" s="194">
        <v>0.6875</v>
      </c>
      <c r="E51" s="196" t="str">
        <f t="shared" si="15"/>
        <v>-</v>
      </c>
      <c r="F51" s="197">
        <f t="shared" si="7"/>
        <v>0.8125</v>
      </c>
      <c r="G51" s="197">
        <v>3.125E-2</v>
      </c>
      <c r="H51" s="197">
        <f t="shared" si="8"/>
        <v>0.125</v>
      </c>
      <c r="I51" s="198">
        <v>4</v>
      </c>
      <c r="J51" s="202"/>
      <c r="K51" s="200" t="s">
        <v>51</v>
      </c>
      <c r="L51" s="201" t="s">
        <v>113</v>
      </c>
      <c r="M51" s="262" t="s">
        <v>145</v>
      </c>
      <c r="N51" s="263"/>
      <c r="O51" s="264"/>
      <c r="P51" s="194"/>
      <c r="Q51" s="196" t="str">
        <f t="shared" si="9"/>
        <v/>
      </c>
      <c r="R51" s="197" t="str">
        <f t="shared" si="10"/>
        <v/>
      </c>
      <c r="S51" s="197">
        <v>3.125E-2</v>
      </c>
      <c r="T51" s="197">
        <f t="shared" si="11"/>
        <v>0</v>
      </c>
      <c r="U51" s="198"/>
      <c r="V51" s="202"/>
      <c r="W51" s="203"/>
      <c r="X51" s="203"/>
      <c r="Y51" s="257"/>
      <c r="Z51" s="257"/>
      <c r="AA51" s="257"/>
      <c r="AB51" s="204" t="str">
        <f t="shared" si="12"/>
        <v>Dr K. Chmielarz</v>
      </c>
      <c r="AC51" s="204">
        <f t="shared" si="13"/>
        <v>4</v>
      </c>
    </row>
    <row r="52" spans="1:29" s="205" customFormat="1" ht="15.75" x14ac:dyDescent="0.2">
      <c r="A52" s="162">
        <f t="shared" ref="A52:A65" si="16">A51</f>
        <v>2</v>
      </c>
      <c r="B52" s="163" t="s">
        <v>19</v>
      </c>
      <c r="C52" s="175">
        <f>C51</f>
        <v>44120</v>
      </c>
      <c r="D52" s="194"/>
      <c r="E52" s="196" t="str">
        <f t="shared" si="15"/>
        <v/>
      </c>
      <c r="F52" s="197" t="str">
        <f t="shared" si="7"/>
        <v/>
      </c>
      <c r="G52" s="197">
        <v>3.125E-2</v>
      </c>
      <c r="H52" s="197">
        <f t="shared" si="8"/>
        <v>0</v>
      </c>
      <c r="I52" s="198"/>
      <c r="J52" s="202"/>
      <c r="K52" s="212"/>
      <c r="L52" s="203"/>
      <c r="M52" s="262"/>
      <c r="N52" s="263"/>
      <c r="O52" s="264"/>
      <c r="P52" s="194"/>
      <c r="Q52" s="196" t="str">
        <f t="shared" si="9"/>
        <v/>
      </c>
      <c r="R52" s="197" t="str">
        <f t="shared" si="10"/>
        <v/>
      </c>
      <c r="S52" s="197">
        <v>3.125E-2</v>
      </c>
      <c r="T52" s="197">
        <f t="shared" si="11"/>
        <v>0</v>
      </c>
      <c r="U52" s="198"/>
      <c r="V52" s="202"/>
      <c r="W52" s="206"/>
      <c r="X52" s="206"/>
      <c r="Y52" s="257"/>
      <c r="Z52" s="257"/>
      <c r="AA52" s="257"/>
      <c r="AB52" s="204" t="str">
        <f t="shared" si="12"/>
        <v/>
      </c>
      <c r="AC52" s="204">
        <f t="shared" si="13"/>
        <v>0</v>
      </c>
    </row>
    <row r="53" spans="1:29" s="205" customFormat="1" ht="15.75" x14ac:dyDescent="0.2">
      <c r="A53" s="162">
        <f t="shared" si="16"/>
        <v>2</v>
      </c>
      <c r="B53" s="163" t="s">
        <v>19</v>
      </c>
      <c r="C53" s="175">
        <f>C52</f>
        <v>44120</v>
      </c>
      <c r="D53" s="194"/>
      <c r="E53" s="196" t="str">
        <f t="shared" si="15"/>
        <v/>
      </c>
      <c r="F53" s="197" t="str">
        <f t="shared" si="7"/>
        <v/>
      </c>
      <c r="G53" s="197">
        <v>3.125E-2</v>
      </c>
      <c r="H53" s="197">
        <f t="shared" si="8"/>
        <v>0</v>
      </c>
      <c r="I53" s="198"/>
      <c r="J53" s="202"/>
      <c r="K53" s="203"/>
      <c r="L53" s="203"/>
      <c r="M53" s="257"/>
      <c r="N53" s="257"/>
      <c r="O53" s="257"/>
      <c r="P53" s="194"/>
      <c r="Q53" s="196" t="str">
        <f t="shared" si="9"/>
        <v/>
      </c>
      <c r="R53" s="197" t="str">
        <f t="shared" si="10"/>
        <v/>
      </c>
      <c r="S53" s="197">
        <v>3.125E-2</v>
      </c>
      <c r="T53" s="197">
        <f t="shared" si="11"/>
        <v>0</v>
      </c>
      <c r="U53" s="198"/>
      <c r="V53" s="202"/>
      <c r="W53" s="206"/>
      <c r="X53" s="206"/>
      <c r="Y53" s="257"/>
      <c r="Z53" s="257"/>
      <c r="AA53" s="257"/>
      <c r="AB53" s="204" t="str">
        <f t="shared" si="12"/>
        <v/>
      </c>
      <c r="AC53" s="204">
        <f t="shared" si="13"/>
        <v>0</v>
      </c>
    </row>
    <row r="54" spans="1:29" s="205" customFormat="1" ht="15.75" x14ac:dyDescent="0.2">
      <c r="A54" s="162">
        <f t="shared" si="16"/>
        <v>2</v>
      </c>
      <c r="B54" s="163" t="s">
        <v>19</v>
      </c>
      <c r="C54" s="175">
        <f>C53</f>
        <v>44120</v>
      </c>
      <c r="D54" s="194"/>
      <c r="E54" s="196" t="str">
        <f t="shared" si="15"/>
        <v/>
      </c>
      <c r="F54" s="197" t="str">
        <f t="shared" si="7"/>
        <v/>
      </c>
      <c r="G54" s="197">
        <v>3.125E-2</v>
      </c>
      <c r="H54" s="197">
        <f t="shared" si="8"/>
        <v>0</v>
      </c>
      <c r="I54" s="198"/>
      <c r="J54" s="202"/>
      <c r="K54" s="203"/>
      <c r="L54" s="203"/>
      <c r="M54" s="257"/>
      <c r="N54" s="257"/>
      <c r="O54" s="257"/>
      <c r="P54" s="194"/>
      <c r="Q54" s="196" t="str">
        <f t="shared" si="9"/>
        <v/>
      </c>
      <c r="R54" s="197" t="str">
        <f t="shared" si="10"/>
        <v/>
      </c>
      <c r="S54" s="197">
        <v>3.125E-2</v>
      </c>
      <c r="T54" s="197">
        <f t="shared" si="11"/>
        <v>0</v>
      </c>
      <c r="U54" s="198"/>
      <c r="V54" s="202"/>
      <c r="W54" s="206"/>
      <c r="X54" s="206"/>
      <c r="Y54" s="257"/>
      <c r="Z54" s="257"/>
      <c r="AA54" s="257"/>
      <c r="AB54" s="204" t="str">
        <f t="shared" si="12"/>
        <v/>
      </c>
      <c r="AC54" s="204">
        <f t="shared" si="13"/>
        <v>0</v>
      </c>
    </row>
    <row r="55" spans="1:29" s="205" customFormat="1" ht="15.75" x14ac:dyDescent="0.2">
      <c r="A55" s="162">
        <f t="shared" si="16"/>
        <v>2</v>
      </c>
      <c r="B55" s="163" t="s">
        <v>19</v>
      </c>
      <c r="C55" s="175">
        <f>C54</f>
        <v>44120</v>
      </c>
      <c r="D55" s="194"/>
      <c r="E55" s="196" t="str">
        <f t="shared" si="15"/>
        <v/>
      </c>
      <c r="F55" s="197" t="str">
        <f t="shared" si="7"/>
        <v/>
      </c>
      <c r="G55" s="197">
        <v>3.125E-2</v>
      </c>
      <c r="H55" s="197">
        <f t="shared" si="8"/>
        <v>0</v>
      </c>
      <c r="I55" s="198"/>
      <c r="J55" s="202"/>
      <c r="K55" s="203"/>
      <c r="L55" s="203"/>
      <c r="M55" s="257"/>
      <c r="N55" s="257"/>
      <c r="O55" s="257"/>
      <c r="P55" s="194"/>
      <c r="Q55" s="196" t="str">
        <f t="shared" si="9"/>
        <v/>
      </c>
      <c r="R55" s="197" t="str">
        <f t="shared" si="10"/>
        <v/>
      </c>
      <c r="S55" s="197">
        <v>3.125E-2</v>
      </c>
      <c r="T55" s="197">
        <f t="shared" si="11"/>
        <v>0</v>
      </c>
      <c r="U55" s="198"/>
      <c r="V55" s="202"/>
      <c r="W55" s="206"/>
      <c r="X55" s="206"/>
      <c r="Y55" s="257"/>
      <c r="Z55" s="257"/>
      <c r="AA55" s="257"/>
      <c r="AB55" s="204" t="str">
        <f t="shared" si="12"/>
        <v/>
      </c>
      <c r="AC55" s="204">
        <f t="shared" si="13"/>
        <v>0</v>
      </c>
    </row>
    <row r="56" spans="1:29" s="205" customFormat="1" ht="15.75" x14ac:dyDescent="0.2">
      <c r="A56" s="162">
        <f t="shared" si="16"/>
        <v>2</v>
      </c>
      <c r="B56" s="163" t="s">
        <v>20</v>
      </c>
      <c r="C56" s="175">
        <f>C55+1</f>
        <v>44121</v>
      </c>
      <c r="D56" s="194">
        <v>0.33333333333333331</v>
      </c>
      <c r="E56" s="196" t="str">
        <f t="shared" si="15"/>
        <v>-</v>
      </c>
      <c r="F56" s="197">
        <f t="shared" si="7"/>
        <v>0.42708333333333331</v>
      </c>
      <c r="G56" s="197">
        <v>3.125E-2</v>
      </c>
      <c r="H56" s="197">
        <f t="shared" si="8"/>
        <v>9.375E-2</v>
      </c>
      <c r="I56" s="198">
        <v>3</v>
      </c>
      <c r="J56" s="202"/>
      <c r="K56" s="231" t="s">
        <v>47</v>
      </c>
      <c r="L56" s="232" t="s">
        <v>45</v>
      </c>
      <c r="M56" s="262" t="s">
        <v>145</v>
      </c>
      <c r="N56" s="263"/>
      <c r="O56" s="264"/>
      <c r="P56" s="194">
        <v>0.33333333333333331</v>
      </c>
      <c r="Q56" s="196" t="str">
        <f t="shared" si="9"/>
        <v>-</v>
      </c>
      <c r="R56" s="197">
        <f t="shared" si="10"/>
        <v>0.42708333333333331</v>
      </c>
      <c r="S56" s="197">
        <v>3.125E-2</v>
      </c>
      <c r="T56" s="197">
        <f t="shared" si="11"/>
        <v>9.375E-2</v>
      </c>
      <c r="U56" s="198">
        <v>3</v>
      </c>
      <c r="V56" s="202"/>
      <c r="W56" s="231" t="s">
        <v>48</v>
      </c>
      <c r="X56" s="211" t="s">
        <v>112</v>
      </c>
      <c r="Y56" s="257" t="s">
        <v>147</v>
      </c>
      <c r="Z56" s="257"/>
      <c r="AA56" s="257"/>
      <c r="AB56" s="204" t="str">
        <f t="shared" si="12"/>
        <v>Dr W. SrokaDr inż. K.Vinohradnik</v>
      </c>
      <c r="AC56" s="204">
        <f t="shared" si="13"/>
        <v>6</v>
      </c>
    </row>
    <row r="57" spans="1:29" s="205" customFormat="1" ht="15.75" x14ac:dyDescent="0.2">
      <c r="A57" s="162">
        <f t="shared" si="16"/>
        <v>2</v>
      </c>
      <c r="B57" s="163" t="s">
        <v>20</v>
      </c>
      <c r="C57" s="175">
        <f>C56</f>
        <v>44121</v>
      </c>
      <c r="D57" s="194">
        <v>0.4375</v>
      </c>
      <c r="E57" s="196" t="str">
        <f>IF(I57&lt;&gt;0,"-","")</f>
        <v>-</v>
      </c>
      <c r="F57" s="197">
        <f>IF(I57&lt;&gt;0,D57+H57,"")</f>
        <v>0.53125</v>
      </c>
      <c r="G57" s="197">
        <v>3.125E-2</v>
      </c>
      <c r="H57" s="197">
        <f>G57*I57</f>
        <v>9.375E-2</v>
      </c>
      <c r="I57" s="198">
        <v>3</v>
      </c>
      <c r="J57" s="202"/>
      <c r="K57" s="212" t="s">
        <v>71</v>
      </c>
      <c r="L57" s="211" t="s">
        <v>111</v>
      </c>
      <c r="M57" s="262" t="s">
        <v>147</v>
      </c>
      <c r="N57" s="263"/>
      <c r="O57" s="264"/>
      <c r="P57" s="194"/>
      <c r="Q57" s="196"/>
      <c r="R57" s="197"/>
      <c r="S57" s="197"/>
      <c r="T57" s="197"/>
      <c r="U57" s="198"/>
      <c r="V57" s="202"/>
      <c r="W57" s="227"/>
      <c r="X57" s="210"/>
      <c r="Y57" s="257"/>
      <c r="Z57" s="257"/>
      <c r="AA57" s="257"/>
      <c r="AB57" s="204" t="str">
        <f t="shared" si="12"/>
        <v>Dr inż. K. Vinohradnik</v>
      </c>
      <c r="AC57" s="204">
        <f t="shared" si="13"/>
        <v>3</v>
      </c>
    </row>
    <row r="58" spans="1:29" s="205" customFormat="1" ht="15.75" x14ac:dyDescent="0.2">
      <c r="A58" s="162">
        <f t="shared" si="16"/>
        <v>2</v>
      </c>
      <c r="B58" s="163" t="s">
        <v>20</v>
      </c>
      <c r="C58" s="175">
        <f>C57</f>
        <v>44121</v>
      </c>
      <c r="D58" s="194">
        <v>0.54166666666666663</v>
      </c>
      <c r="E58" s="196" t="str">
        <f>IF(I58&lt;&gt;0,"-","")</f>
        <v>-</v>
      </c>
      <c r="F58" s="197">
        <f>IF(I58&lt;&gt;0,D58+H58,"")</f>
        <v>0.66666666666666663</v>
      </c>
      <c r="G58" s="197">
        <v>3.125E-2</v>
      </c>
      <c r="H58" s="197">
        <f>G58*I58</f>
        <v>0.125</v>
      </c>
      <c r="I58" s="198">
        <v>4</v>
      </c>
      <c r="J58" s="202"/>
      <c r="K58" s="200" t="s">
        <v>108</v>
      </c>
      <c r="L58" s="211" t="s">
        <v>111</v>
      </c>
      <c r="M58" s="262" t="s">
        <v>147</v>
      </c>
      <c r="N58" s="263"/>
      <c r="O58" s="264"/>
      <c r="P58" s="194"/>
      <c r="Q58" s="196" t="str">
        <f t="shared" si="9"/>
        <v/>
      </c>
      <c r="R58" s="197" t="str">
        <f t="shared" si="10"/>
        <v/>
      </c>
      <c r="S58" s="197">
        <v>3.125E-2</v>
      </c>
      <c r="T58" s="197">
        <f t="shared" si="11"/>
        <v>0</v>
      </c>
      <c r="U58" s="198"/>
      <c r="V58" s="202"/>
      <c r="W58" s="230"/>
      <c r="X58" s="211"/>
      <c r="Y58" s="257"/>
      <c r="Z58" s="257"/>
      <c r="AA58" s="257"/>
      <c r="AB58" s="204" t="str">
        <f t="shared" si="12"/>
        <v>Dr inż. K. Vinohradnik</v>
      </c>
      <c r="AC58" s="204">
        <f t="shared" si="13"/>
        <v>4</v>
      </c>
    </row>
    <row r="59" spans="1:29" s="205" customFormat="1" ht="15.75" x14ac:dyDescent="0.2">
      <c r="A59" s="162">
        <f t="shared" si="16"/>
        <v>2</v>
      </c>
      <c r="B59" s="163" t="s">
        <v>49</v>
      </c>
      <c r="C59" s="175">
        <f>C58</f>
        <v>44121</v>
      </c>
      <c r="D59" s="194">
        <v>0.6875</v>
      </c>
      <c r="E59" s="196" t="str">
        <f t="shared" si="15"/>
        <v>-</v>
      </c>
      <c r="F59" s="197">
        <f t="shared" si="7"/>
        <v>0.8125</v>
      </c>
      <c r="G59" s="197">
        <v>3.125E-2</v>
      </c>
      <c r="H59" s="197">
        <f t="shared" si="8"/>
        <v>0.125</v>
      </c>
      <c r="I59" s="198">
        <v>4</v>
      </c>
      <c r="J59" s="202"/>
      <c r="K59" s="212" t="s">
        <v>57</v>
      </c>
      <c r="L59" s="201" t="s">
        <v>114</v>
      </c>
      <c r="M59" s="257" t="s">
        <v>147</v>
      </c>
      <c r="N59" s="257"/>
      <c r="O59" s="257"/>
      <c r="P59" s="194"/>
      <c r="Q59" s="196" t="str">
        <f t="shared" si="9"/>
        <v/>
      </c>
      <c r="R59" s="197" t="str">
        <f t="shared" si="10"/>
        <v/>
      </c>
      <c r="S59" s="197">
        <v>3.125E-2</v>
      </c>
      <c r="T59" s="197">
        <f t="shared" si="11"/>
        <v>0</v>
      </c>
      <c r="U59" s="198"/>
      <c r="V59" s="202"/>
      <c r="W59" s="206"/>
      <c r="X59" s="206"/>
      <c r="Y59" s="257"/>
      <c r="Z59" s="257"/>
      <c r="AA59" s="257"/>
      <c r="AB59" s="204" t="str">
        <f t="shared" si="12"/>
        <v>Prof. dr hab. K. Firlej</v>
      </c>
      <c r="AC59" s="204">
        <f t="shared" si="13"/>
        <v>4</v>
      </c>
    </row>
    <row r="60" spans="1:29" s="205" customFormat="1" ht="15.75" x14ac:dyDescent="0.2">
      <c r="A60" s="162">
        <f t="shared" si="16"/>
        <v>2</v>
      </c>
      <c r="B60" s="163" t="s">
        <v>49</v>
      </c>
      <c r="C60" s="175">
        <f>C59</f>
        <v>44121</v>
      </c>
      <c r="D60" s="194"/>
      <c r="E60" s="196" t="str">
        <f t="shared" si="15"/>
        <v/>
      </c>
      <c r="F60" s="197" t="str">
        <f t="shared" si="7"/>
        <v/>
      </c>
      <c r="G60" s="197">
        <v>3.125E-2</v>
      </c>
      <c r="H60" s="197">
        <f t="shared" si="8"/>
        <v>0</v>
      </c>
      <c r="I60" s="198"/>
      <c r="J60" s="202"/>
      <c r="K60" s="203"/>
      <c r="L60" s="203"/>
      <c r="M60" s="257"/>
      <c r="N60" s="257"/>
      <c r="O60" s="257"/>
      <c r="P60" s="194"/>
      <c r="Q60" s="196" t="str">
        <f t="shared" si="9"/>
        <v/>
      </c>
      <c r="R60" s="197" t="str">
        <f t="shared" si="10"/>
        <v/>
      </c>
      <c r="S60" s="197">
        <v>3.125E-2</v>
      </c>
      <c r="T60" s="197">
        <f t="shared" si="11"/>
        <v>0</v>
      </c>
      <c r="U60" s="198"/>
      <c r="V60" s="202"/>
      <c r="W60" s="206"/>
      <c r="X60" s="206"/>
      <c r="Y60" s="257"/>
      <c r="Z60" s="257"/>
      <c r="AA60" s="257"/>
      <c r="AB60" s="204" t="str">
        <f t="shared" si="12"/>
        <v/>
      </c>
      <c r="AC60" s="204">
        <f t="shared" si="13"/>
        <v>0</v>
      </c>
    </row>
    <row r="61" spans="1:29" s="205" customFormat="1" ht="15.75" x14ac:dyDescent="0.2">
      <c r="A61" s="162">
        <f t="shared" si="16"/>
        <v>2</v>
      </c>
      <c r="B61" s="163" t="s">
        <v>21</v>
      </c>
      <c r="C61" s="175">
        <f>C60+1</f>
        <v>44122</v>
      </c>
      <c r="D61" s="194"/>
      <c r="E61" s="196" t="str">
        <f>IF(I61&lt;&gt;0,"-","")</f>
        <v/>
      </c>
      <c r="F61" s="197" t="str">
        <f>IF(I61&lt;&gt;0,D61+H61,"")</f>
        <v/>
      </c>
      <c r="G61" s="197">
        <v>3.125E-2</v>
      </c>
      <c r="H61" s="197">
        <f>G61*I61</f>
        <v>0</v>
      </c>
      <c r="I61" s="198"/>
      <c r="J61" s="202"/>
      <c r="K61" s="200"/>
      <c r="L61" s="201"/>
      <c r="M61" s="262"/>
      <c r="N61" s="263"/>
      <c r="O61" s="264"/>
      <c r="P61" s="194"/>
      <c r="Q61" s="196" t="str">
        <f t="shared" si="9"/>
        <v/>
      </c>
      <c r="R61" s="197" t="str">
        <f t="shared" si="10"/>
        <v/>
      </c>
      <c r="S61" s="197">
        <v>3.125E-2</v>
      </c>
      <c r="T61" s="197">
        <f t="shared" si="11"/>
        <v>0</v>
      </c>
      <c r="U61" s="198"/>
      <c r="V61" s="202"/>
      <c r="W61" s="203"/>
      <c r="X61" s="203"/>
      <c r="Y61" s="257"/>
      <c r="Z61" s="257"/>
      <c r="AA61" s="257"/>
      <c r="AB61" s="204" t="str">
        <f t="shared" si="12"/>
        <v/>
      </c>
      <c r="AC61" s="204">
        <f t="shared" si="13"/>
        <v>0</v>
      </c>
    </row>
    <row r="62" spans="1:29" s="205" customFormat="1" ht="15.75" x14ac:dyDescent="0.2">
      <c r="A62" s="162">
        <f t="shared" si="16"/>
        <v>2</v>
      </c>
      <c r="B62" s="163" t="s">
        <v>21</v>
      </c>
      <c r="C62" s="175">
        <f>C61</f>
        <v>44122</v>
      </c>
      <c r="D62" s="194">
        <v>0.33333333333333331</v>
      </c>
      <c r="E62" s="196" t="str">
        <f>IF(I62&lt;&gt;0,"-","")</f>
        <v>-</v>
      </c>
      <c r="F62" s="197">
        <f>IF(I62&lt;&gt;0,D62+H62,"")</f>
        <v>0.48958333333333331</v>
      </c>
      <c r="G62" s="197">
        <v>3.125E-2</v>
      </c>
      <c r="H62" s="197">
        <f>G62*I62</f>
        <v>0.15625</v>
      </c>
      <c r="I62" s="198">
        <v>5</v>
      </c>
      <c r="J62" s="202"/>
      <c r="K62" s="229" t="s">
        <v>60</v>
      </c>
      <c r="L62" s="211" t="s">
        <v>141</v>
      </c>
      <c r="M62" s="262" t="s">
        <v>142</v>
      </c>
      <c r="N62" s="263"/>
      <c r="O62" s="264"/>
      <c r="P62" s="194">
        <v>0.39583333333333331</v>
      </c>
      <c r="Q62" s="196" t="str">
        <f t="shared" si="9"/>
        <v>-</v>
      </c>
      <c r="R62" s="197">
        <f t="shared" si="10"/>
        <v>0.55208333333333326</v>
      </c>
      <c r="S62" s="197">
        <v>3.125E-2</v>
      </c>
      <c r="T62" s="197">
        <f t="shared" si="11"/>
        <v>0.15625</v>
      </c>
      <c r="U62" s="198">
        <v>5</v>
      </c>
      <c r="V62" s="202"/>
      <c r="W62" s="227" t="s">
        <v>68</v>
      </c>
      <c r="X62" s="210" t="s">
        <v>26</v>
      </c>
      <c r="Y62" s="257" t="s">
        <v>150</v>
      </c>
      <c r="Z62" s="257"/>
      <c r="AA62" s="257"/>
      <c r="AB62" s="204" t="str">
        <f t="shared" si="12"/>
        <v>mgr B. Partyńskamgr P. Brzegowy</v>
      </c>
      <c r="AC62" s="204">
        <f t="shared" si="13"/>
        <v>10</v>
      </c>
    </row>
    <row r="63" spans="1:29" s="205" customFormat="1" ht="25.5" x14ac:dyDescent="0.2">
      <c r="A63" s="162">
        <f t="shared" si="16"/>
        <v>2</v>
      </c>
      <c r="B63" s="163" t="s">
        <v>21</v>
      </c>
      <c r="C63" s="175">
        <f>C62</f>
        <v>44122</v>
      </c>
      <c r="D63" s="194">
        <v>0.5</v>
      </c>
      <c r="E63" s="196" t="str">
        <f t="shared" si="15"/>
        <v>-</v>
      </c>
      <c r="F63" s="197">
        <f t="shared" si="7"/>
        <v>0.65625</v>
      </c>
      <c r="G63" s="197">
        <v>3.125E-2</v>
      </c>
      <c r="H63" s="197">
        <f t="shared" si="8"/>
        <v>0.15625</v>
      </c>
      <c r="I63" s="198">
        <v>5</v>
      </c>
      <c r="J63" s="202"/>
      <c r="K63" s="200" t="s">
        <v>62</v>
      </c>
      <c r="L63" s="210" t="s">
        <v>26</v>
      </c>
      <c r="M63" s="262" t="s">
        <v>151</v>
      </c>
      <c r="N63" s="263"/>
      <c r="O63" s="264"/>
      <c r="P63" s="194">
        <v>0.54166666666666663</v>
      </c>
      <c r="Q63" s="196" t="str">
        <f t="shared" si="9"/>
        <v>-</v>
      </c>
      <c r="R63" s="197">
        <f t="shared" si="10"/>
        <v>0.69791666666666663</v>
      </c>
      <c r="S63" s="197">
        <v>3.125E-2</v>
      </c>
      <c r="T63" s="197">
        <f t="shared" si="11"/>
        <v>0.15625</v>
      </c>
      <c r="U63" s="198">
        <v>5</v>
      </c>
      <c r="V63" s="202"/>
      <c r="W63" s="230" t="s">
        <v>69</v>
      </c>
      <c r="X63" s="211" t="s">
        <v>141</v>
      </c>
      <c r="Y63" s="257" t="s">
        <v>142</v>
      </c>
      <c r="Z63" s="257"/>
      <c r="AA63" s="257"/>
      <c r="AB63" s="204" t="str">
        <f t="shared" si="12"/>
        <v>mgr P. Brzegowymgr B. Partyńska</v>
      </c>
      <c r="AC63" s="204">
        <f t="shared" si="13"/>
        <v>10</v>
      </c>
    </row>
    <row r="64" spans="1:29" s="205" customFormat="1" ht="15.75" x14ac:dyDescent="0.2">
      <c r="A64" s="162">
        <f t="shared" si="16"/>
        <v>2</v>
      </c>
      <c r="B64" s="163" t="s">
        <v>50</v>
      </c>
      <c r="C64" s="175">
        <f>C63</f>
        <v>44122</v>
      </c>
      <c r="D64" s="194"/>
      <c r="E64" s="196" t="str">
        <f t="shared" si="15"/>
        <v/>
      </c>
      <c r="F64" s="197" t="str">
        <f t="shared" si="7"/>
        <v/>
      </c>
      <c r="G64" s="197">
        <v>3.125E-2</v>
      </c>
      <c r="H64" s="197">
        <f t="shared" si="8"/>
        <v>0</v>
      </c>
      <c r="I64" s="198"/>
      <c r="J64" s="202"/>
      <c r="K64" s="203"/>
      <c r="L64" s="203"/>
      <c r="M64" s="257"/>
      <c r="N64" s="257"/>
      <c r="O64" s="257"/>
      <c r="P64" s="194"/>
      <c r="Q64" s="196" t="str">
        <f t="shared" si="9"/>
        <v/>
      </c>
      <c r="R64" s="197" t="str">
        <f t="shared" si="10"/>
        <v/>
      </c>
      <c r="S64" s="197">
        <v>3.125E-2</v>
      </c>
      <c r="T64" s="197">
        <f t="shared" si="11"/>
        <v>0</v>
      </c>
      <c r="U64" s="198"/>
      <c r="V64" s="202"/>
      <c r="W64" s="206"/>
      <c r="X64" s="206"/>
      <c r="Y64" s="257"/>
      <c r="Z64" s="257"/>
      <c r="AA64" s="257"/>
      <c r="AB64" s="204" t="str">
        <f t="shared" si="12"/>
        <v/>
      </c>
      <c r="AC64" s="204">
        <f t="shared" si="13"/>
        <v>0</v>
      </c>
    </row>
    <row r="65" spans="1:31" s="205" customFormat="1" ht="15.75" x14ac:dyDescent="0.2">
      <c r="A65" s="162">
        <f t="shared" si="16"/>
        <v>2</v>
      </c>
      <c r="B65" s="163" t="s">
        <v>50</v>
      </c>
      <c r="C65" s="175">
        <f>C64</f>
        <v>44122</v>
      </c>
      <c r="D65" s="194"/>
      <c r="E65" s="196" t="str">
        <f t="shared" si="15"/>
        <v/>
      </c>
      <c r="F65" s="197" t="str">
        <f t="shared" si="7"/>
        <v/>
      </c>
      <c r="G65" s="197">
        <v>3.125E-2</v>
      </c>
      <c r="H65" s="197">
        <f t="shared" si="8"/>
        <v>0</v>
      </c>
      <c r="I65" s="198"/>
      <c r="J65" s="202"/>
      <c r="K65" s="203"/>
      <c r="L65" s="203"/>
      <c r="M65" s="257"/>
      <c r="N65" s="257"/>
      <c r="O65" s="257"/>
      <c r="P65" s="194"/>
      <c r="Q65" s="196" t="str">
        <f t="shared" si="9"/>
        <v/>
      </c>
      <c r="R65" s="197" t="str">
        <f t="shared" si="10"/>
        <v/>
      </c>
      <c r="S65" s="197">
        <v>3.125E-2</v>
      </c>
      <c r="T65" s="197">
        <f t="shared" si="11"/>
        <v>0</v>
      </c>
      <c r="U65" s="198"/>
      <c r="V65" s="202"/>
      <c r="W65" s="206"/>
      <c r="X65" s="206"/>
      <c r="Y65" s="257"/>
      <c r="Z65" s="257"/>
      <c r="AA65" s="257"/>
      <c r="AB65" s="204" t="str">
        <f t="shared" si="12"/>
        <v/>
      </c>
      <c r="AC65" s="204">
        <f t="shared" si="13"/>
        <v>0</v>
      </c>
    </row>
    <row r="66" spans="1:31" s="205" customFormat="1" ht="15.75" x14ac:dyDescent="0.2">
      <c r="A66" s="162">
        <v>3</v>
      </c>
      <c r="B66" s="181" t="s">
        <v>19</v>
      </c>
      <c r="C66" s="164">
        <f>C51+7</f>
        <v>44127</v>
      </c>
      <c r="D66" s="194">
        <v>0.6875</v>
      </c>
      <c r="E66" s="196" t="str">
        <f t="shared" si="15"/>
        <v>-</v>
      </c>
      <c r="F66" s="197">
        <f t="shared" si="7"/>
        <v>0.84375</v>
      </c>
      <c r="G66" s="197">
        <v>3.125E-2</v>
      </c>
      <c r="H66" s="197">
        <f t="shared" si="8"/>
        <v>0.15625</v>
      </c>
      <c r="I66" s="198">
        <v>5</v>
      </c>
      <c r="J66" s="202"/>
      <c r="K66" s="229" t="s">
        <v>60</v>
      </c>
      <c r="L66" s="211" t="s">
        <v>141</v>
      </c>
      <c r="M66" s="262" t="s">
        <v>142</v>
      </c>
      <c r="N66" s="263"/>
      <c r="O66" s="264"/>
      <c r="P66" s="194"/>
      <c r="Q66" s="196" t="str">
        <f t="shared" si="9"/>
        <v/>
      </c>
      <c r="R66" s="197" t="str">
        <f t="shared" si="10"/>
        <v/>
      </c>
      <c r="S66" s="197">
        <v>3.125E-2</v>
      </c>
      <c r="T66" s="197">
        <f t="shared" si="11"/>
        <v>0</v>
      </c>
      <c r="U66" s="198"/>
      <c r="V66" s="202"/>
      <c r="W66" s="203"/>
      <c r="X66" s="203"/>
      <c r="Y66" s="257"/>
      <c r="Z66" s="257"/>
      <c r="AA66" s="257"/>
      <c r="AB66" s="204" t="str">
        <f t="shared" si="12"/>
        <v>mgr B. Partyńska</v>
      </c>
      <c r="AC66" s="204">
        <f t="shared" si="13"/>
        <v>5</v>
      </c>
    </row>
    <row r="67" spans="1:31" s="205" customFormat="1" ht="15.75" x14ac:dyDescent="0.2">
      <c r="A67" s="162">
        <f t="shared" ref="A67:A80" si="17">A66</f>
        <v>3</v>
      </c>
      <c r="B67" s="163" t="s">
        <v>19</v>
      </c>
      <c r="C67" s="175">
        <f>C66</f>
        <v>44127</v>
      </c>
      <c r="D67" s="194"/>
      <c r="E67" s="196" t="str">
        <f t="shared" si="15"/>
        <v/>
      </c>
      <c r="F67" s="197" t="str">
        <f t="shared" si="7"/>
        <v/>
      </c>
      <c r="G67" s="197">
        <v>3.125E-2</v>
      </c>
      <c r="H67" s="197">
        <f t="shared" si="8"/>
        <v>0</v>
      </c>
      <c r="I67" s="198"/>
      <c r="J67" s="202"/>
      <c r="K67" s="212"/>
      <c r="L67" s="203"/>
      <c r="M67" s="262"/>
      <c r="N67" s="263"/>
      <c r="O67" s="264"/>
      <c r="P67" s="194"/>
      <c r="Q67" s="196" t="str">
        <f t="shared" si="9"/>
        <v/>
      </c>
      <c r="R67" s="197" t="str">
        <f t="shared" si="10"/>
        <v/>
      </c>
      <c r="S67" s="197">
        <v>3.125E-2</v>
      </c>
      <c r="T67" s="197">
        <f t="shared" si="11"/>
        <v>0</v>
      </c>
      <c r="U67" s="198"/>
      <c r="V67" s="202"/>
      <c r="W67" s="206"/>
      <c r="X67" s="206"/>
      <c r="Y67" s="257"/>
      <c r="Z67" s="257"/>
      <c r="AA67" s="257"/>
      <c r="AB67" s="204" t="str">
        <f t="shared" si="12"/>
        <v/>
      </c>
      <c r="AC67" s="204">
        <f t="shared" si="13"/>
        <v>0</v>
      </c>
    </row>
    <row r="68" spans="1:31" s="205" customFormat="1" ht="15.75" x14ac:dyDescent="0.2">
      <c r="A68" s="162">
        <f t="shared" si="17"/>
        <v>3</v>
      </c>
      <c r="B68" s="163" t="s">
        <v>19</v>
      </c>
      <c r="C68" s="175">
        <f>C67</f>
        <v>44127</v>
      </c>
      <c r="D68" s="194"/>
      <c r="E68" s="196" t="str">
        <f t="shared" si="15"/>
        <v/>
      </c>
      <c r="F68" s="197" t="str">
        <f t="shared" si="7"/>
        <v/>
      </c>
      <c r="G68" s="197">
        <v>3.125E-2</v>
      </c>
      <c r="H68" s="197">
        <f t="shared" si="8"/>
        <v>0</v>
      </c>
      <c r="I68" s="198"/>
      <c r="J68" s="202"/>
      <c r="K68" s="203"/>
      <c r="L68" s="203"/>
      <c r="M68" s="257"/>
      <c r="N68" s="257"/>
      <c r="O68" s="257"/>
      <c r="P68" s="194"/>
      <c r="Q68" s="196" t="str">
        <f t="shared" si="9"/>
        <v/>
      </c>
      <c r="R68" s="197" t="str">
        <f t="shared" si="10"/>
        <v/>
      </c>
      <c r="S68" s="197">
        <v>3.125E-2</v>
      </c>
      <c r="T68" s="197">
        <f t="shared" si="11"/>
        <v>0</v>
      </c>
      <c r="U68" s="198"/>
      <c r="V68" s="202"/>
      <c r="W68" s="206"/>
      <c r="X68" s="206"/>
      <c r="Y68" s="257"/>
      <c r="Z68" s="257"/>
      <c r="AA68" s="257"/>
      <c r="AB68" s="204" t="str">
        <f t="shared" si="12"/>
        <v/>
      </c>
      <c r="AC68" s="204">
        <f t="shared" si="13"/>
        <v>0</v>
      </c>
    </row>
    <row r="69" spans="1:31" s="205" customFormat="1" ht="15.75" x14ac:dyDescent="0.2">
      <c r="A69" s="162">
        <f t="shared" si="17"/>
        <v>3</v>
      </c>
      <c r="B69" s="163" t="s">
        <v>19</v>
      </c>
      <c r="C69" s="175">
        <f>C68</f>
        <v>44127</v>
      </c>
      <c r="D69" s="194"/>
      <c r="E69" s="196" t="str">
        <f t="shared" si="15"/>
        <v/>
      </c>
      <c r="F69" s="197" t="str">
        <f t="shared" si="7"/>
        <v/>
      </c>
      <c r="G69" s="197">
        <v>3.125E-2</v>
      </c>
      <c r="H69" s="197">
        <f t="shared" si="8"/>
        <v>0</v>
      </c>
      <c r="I69" s="198"/>
      <c r="J69" s="202"/>
      <c r="K69" s="203"/>
      <c r="L69" s="203"/>
      <c r="M69" s="257"/>
      <c r="N69" s="257"/>
      <c r="O69" s="257"/>
      <c r="P69" s="194"/>
      <c r="Q69" s="196" t="str">
        <f t="shared" si="9"/>
        <v/>
      </c>
      <c r="R69" s="197" t="str">
        <f t="shared" si="10"/>
        <v/>
      </c>
      <c r="S69" s="197">
        <v>3.125E-2</v>
      </c>
      <c r="T69" s="197">
        <f t="shared" si="11"/>
        <v>0</v>
      </c>
      <c r="U69" s="198"/>
      <c r="V69" s="202"/>
      <c r="W69" s="206"/>
      <c r="X69" s="206"/>
      <c r="Y69" s="257"/>
      <c r="Z69" s="257"/>
      <c r="AA69" s="257"/>
      <c r="AB69" s="204" t="str">
        <f t="shared" si="12"/>
        <v/>
      </c>
      <c r="AC69" s="204">
        <f t="shared" si="13"/>
        <v>0</v>
      </c>
    </row>
    <row r="70" spans="1:31" s="205" customFormat="1" ht="15.75" x14ac:dyDescent="0.2">
      <c r="A70" s="162">
        <f t="shared" si="17"/>
        <v>3</v>
      </c>
      <c r="B70" s="163" t="s">
        <v>19</v>
      </c>
      <c r="C70" s="175">
        <f>C69</f>
        <v>44127</v>
      </c>
      <c r="D70" s="194"/>
      <c r="E70" s="196" t="str">
        <f t="shared" si="15"/>
        <v/>
      </c>
      <c r="F70" s="197" t="str">
        <f t="shared" si="7"/>
        <v/>
      </c>
      <c r="G70" s="197">
        <v>3.125E-2</v>
      </c>
      <c r="H70" s="197">
        <f t="shared" si="8"/>
        <v>0</v>
      </c>
      <c r="I70" s="198"/>
      <c r="J70" s="202"/>
      <c r="K70" s="203"/>
      <c r="L70" s="203"/>
      <c r="M70" s="257"/>
      <c r="N70" s="257"/>
      <c r="O70" s="257"/>
      <c r="P70" s="194"/>
      <c r="Q70" s="196" t="str">
        <f t="shared" si="9"/>
        <v/>
      </c>
      <c r="R70" s="197" t="str">
        <f t="shared" si="10"/>
        <v/>
      </c>
      <c r="S70" s="197">
        <v>3.125E-2</v>
      </c>
      <c r="T70" s="197">
        <f t="shared" si="11"/>
        <v>0</v>
      </c>
      <c r="U70" s="198"/>
      <c r="V70" s="202"/>
      <c r="W70" s="206"/>
      <c r="X70" s="206"/>
      <c r="Y70" s="257"/>
      <c r="Z70" s="257"/>
      <c r="AA70" s="257"/>
      <c r="AB70" s="204" t="str">
        <f t="shared" si="12"/>
        <v/>
      </c>
      <c r="AC70" s="204">
        <f t="shared" si="13"/>
        <v>0</v>
      </c>
    </row>
    <row r="71" spans="1:31" s="205" customFormat="1" ht="15.75" x14ac:dyDescent="0.2">
      <c r="A71" s="162">
        <f t="shared" si="17"/>
        <v>3</v>
      </c>
      <c r="B71" s="163" t="s">
        <v>20</v>
      </c>
      <c r="C71" s="175">
        <f>C70+1</f>
        <v>44128</v>
      </c>
      <c r="D71" s="194">
        <v>0.375</v>
      </c>
      <c r="E71" s="196" t="str">
        <f t="shared" si="15"/>
        <v>-</v>
      </c>
      <c r="F71" s="197">
        <f t="shared" si="7"/>
        <v>0.46875</v>
      </c>
      <c r="G71" s="197">
        <v>3.125E-2</v>
      </c>
      <c r="H71" s="197">
        <f t="shared" si="8"/>
        <v>9.375E-2</v>
      </c>
      <c r="I71" s="198">
        <v>3</v>
      </c>
      <c r="J71" s="202"/>
      <c r="K71" s="200" t="s">
        <v>58</v>
      </c>
      <c r="L71" s="201" t="s">
        <v>113</v>
      </c>
      <c r="M71" s="262"/>
      <c r="N71" s="263"/>
      <c r="O71" s="264"/>
      <c r="P71" s="194"/>
      <c r="Q71" s="196" t="str">
        <f t="shared" si="9"/>
        <v/>
      </c>
      <c r="R71" s="197" t="str">
        <f t="shared" si="10"/>
        <v/>
      </c>
      <c r="S71" s="197">
        <v>3.125E-2</v>
      </c>
      <c r="T71" s="197">
        <f t="shared" si="11"/>
        <v>0</v>
      </c>
      <c r="U71" s="198"/>
      <c r="V71" s="202"/>
      <c r="W71" s="203"/>
      <c r="X71" s="203"/>
      <c r="Y71" s="257"/>
      <c r="Z71" s="257"/>
      <c r="AA71" s="257"/>
      <c r="AB71" s="204" t="str">
        <f t="shared" si="12"/>
        <v>Dr K. Chmielarz</v>
      </c>
      <c r="AC71" s="204">
        <f t="shared" si="13"/>
        <v>3</v>
      </c>
    </row>
    <row r="72" spans="1:31" s="205" customFormat="1" ht="25.5" x14ac:dyDescent="0.2">
      <c r="A72" s="162">
        <f t="shared" si="17"/>
        <v>3</v>
      </c>
      <c r="B72" s="163" t="s">
        <v>20</v>
      </c>
      <c r="C72" s="175">
        <f>C71</f>
        <v>44128</v>
      </c>
      <c r="D72" s="194"/>
      <c r="E72" s="196"/>
      <c r="F72" s="197"/>
      <c r="G72" s="197"/>
      <c r="H72" s="197"/>
      <c r="I72" s="198"/>
      <c r="J72" s="202"/>
      <c r="K72" s="212"/>
      <c r="L72" s="201"/>
      <c r="M72" s="262"/>
      <c r="N72" s="263"/>
      <c r="O72" s="264"/>
      <c r="P72" s="194">
        <v>0.47916666666666669</v>
      </c>
      <c r="Q72" s="196" t="str">
        <f t="shared" si="9"/>
        <v>-</v>
      </c>
      <c r="R72" s="197">
        <f t="shared" si="10"/>
        <v>0.63541666666666674</v>
      </c>
      <c r="S72" s="197">
        <v>3.125E-2</v>
      </c>
      <c r="T72" s="197">
        <f t="shared" si="11"/>
        <v>0.15625</v>
      </c>
      <c r="U72" s="198">
        <v>5</v>
      </c>
      <c r="V72" s="202"/>
      <c r="W72" s="230" t="s">
        <v>69</v>
      </c>
      <c r="X72" s="211" t="s">
        <v>141</v>
      </c>
      <c r="Y72" s="257" t="s">
        <v>142</v>
      </c>
      <c r="Z72" s="257"/>
      <c r="AA72" s="257"/>
      <c r="AB72" s="204" t="str">
        <f t="shared" si="12"/>
        <v>mgr B. Partyńska</v>
      </c>
      <c r="AC72" s="204">
        <f t="shared" si="13"/>
        <v>5</v>
      </c>
    </row>
    <row r="73" spans="1:31" s="205" customFormat="1" ht="25.5" x14ac:dyDescent="0.2">
      <c r="A73" s="162">
        <f t="shared" si="17"/>
        <v>3</v>
      </c>
      <c r="B73" s="163" t="s">
        <v>20</v>
      </c>
      <c r="C73" s="175">
        <f>C72</f>
        <v>44128</v>
      </c>
      <c r="D73" s="194">
        <v>0.64583333333333337</v>
      </c>
      <c r="E73" s="196" t="str">
        <f t="shared" si="15"/>
        <v>-</v>
      </c>
      <c r="F73" s="197">
        <f t="shared" si="7"/>
        <v>0.73958333333333337</v>
      </c>
      <c r="G73" s="197">
        <v>3.125E-2</v>
      </c>
      <c r="H73" s="197">
        <f t="shared" si="8"/>
        <v>9.375E-2</v>
      </c>
      <c r="I73" s="198">
        <v>3</v>
      </c>
      <c r="J73" s="202"/>
      <c r="K73" s="212" t="s">
        <v>54</v>
      </c>
      <c r="L73" s="201" t="s">
        <v>139</v>
      </c>
      <c r="M73" s="262" t="s">
        <v>143</v>
      </c>
      <c r="N73" s="263"/>
      <c r="O73" s="264"/>
      <c r="P73" s="194"/>
      <c r="Q73" s="196" t="str">
        <f t="shared" si="9"/>
        <v/>
      </c>
      <c r="R73" s="197" t="str">
        <f t="shared" si="10"/>
        <v/>
      </c>
      <c r="S73" s="197">
        <v>3.125E-2</v>
      </c>
      <c r="T73" s="197">
        <f t="shared" si="11"/>
        <v>0</v>
      </c>
      <c r="U73" s="198"/>
      <c r="V73" s="202"/>
      <c r="W73" s="203"/>
      <c r="X73" s="203"/>
      <c r="Y73" s="257"/>
      <c r="Z73" s="257"/>
      <c r="AA73" s="257"/>
      <c r="AB73" s="204" t="str">
        <f t="shared" si="12"/>
        <v>Dr hab. K. Stępień, prof. PWSZ</v>
      </c>
      <c r="AC73" s="204">
        <f t="shared" si="13"/>
        <v>3</v>
      </c>
    </row>
    <row r="74" spans="1:31" s="205" customFormat="1" ht="25.5" x14ac:dyDescent="0.2">
      <c r="A74" s="162">
        <f t="shared" si="17"/>
        <v>3</v>
      </c>
      <c r="B74" s="163" t="s">
        <v>49</v>
      </c>
      <c r="C74" s="175">
        <f>C73</f>
        <v>44128</v>
      </c>
      <c r="D74" s="194">
        <v>0.75</v>
      </c>
      <c r="E74" s="196" t="str">
        <f t="shared" si="15"/>
        <v>-</v>
      </c>
      <c r="F74" s="197">
        <f t="shared" si="7"/>
        <v>0.84375</v>
      </c>
      <c r="G74" s="197">
        <v>3.125E-2</v>
      </c>
      <c r="H74" s="197">
        <f t="shared" si="8"/>
        <v>9.375E-2</v>
      </c>
      <c r="I74" s="198">
        <v>3</v>
      </c>
      <c r="J74" s="202"/>
      <c r="K74" s="200" t="s">
        <v>55</v>
      </c>
      <c r="L74" s="201" t="s">
        <v>139</v>
      </c>
      <c r="M74" s="257" t="s">
        <v>143</v>
      </c>
      <c r="N74" s="257"/>
      <c r="O74" s="257"/>
      <c r="P74" s="194"/>
      <c r="Q74" s="196" t="str">
        <f t="shared" si="9"/>
        <v/>
      </c>
      <c r="R74" s="197" t="str">
        <f t="shared" si="10"/>
        <v/>
      </c>
      <c r="S74" s="197">
        <v>3.125E-2</v>
      </c>
      <c r="T74" s="197">
        <f t="shared" si="11"/>
        <v>0</v>
      </c>
      <c r="U74" s="198"/>
      <c r="V74" s="202"/>
      <c r="W74" s="206"/>
      <c r="X74" s="206"/>
      <c r="Y74" s="257"/>
      <c r="Z74" s="257"/>
      <c r="AA74" s="257"/>
      <c r="AB74" s="204" t="str">
        <f t="shared" si="12"/>
        <v>Dr hab. K. Stępień, prof. PWSZ</v>
      </c>
      <c r="AC74" s="204">
        <f t="shared" si="13"/>
        <v>3</v>
      </c>
    </row>
    <row r="75" spans="1:31" s="205" customFormat="1" ht="15.75" x14ac:dyDescent="0.2">
      <c r="A75" s="162">
        <f t="shared" si="17"/>
        <v>3</v>
      </c>
      <c r="B75" s="163" t="s">
        <v>49</v>
      </c>
      <c r="C75" s="175">
        <f>C74</f>
        <v>44128</v>
      </c>
      <c r="D75" s="194"/>
      <c r="E75" s="196" t="str">
        <f t="shared" si="15"/>
        <v/>
      </c>
      <c r="F75" s="197" t="str">
        <f t="shared" si="7"/>
        <v/>
      </c>
      <c r="G75" s="197">
        <v>3.125E-2</v>
      </c>
      <c r="H75" s="197">
        <f t="shared" si="8"/>
        <v>0</v>
      </c>
      <c r="I75" s="198"/>
      <c r="J75" s="202"/>
      <c r="K75" s="203"/>
      <c r="L75" s="203"/>
      <c r="M75" s="257"/>
      <c r="N75" s="257"/>
      <c r="O75" s="257"/>
      <c r="P75" s="194"/>
      <c r="Q75" s="196" t="str">
        <f t="shared" si="9"/>
        <v/>
      </c>
      <c r="R75" s="197" t="str">
        <f t="shared" si="10"/>
        <v/>
      </c>
      <c r="S75" s="197">
        <v>3.125E-2</v>
      </c>
      <c r="T75" s="197">
        <f t="shared" si="11"/>
        <v>0</v>
      </c>
      <c r="U75" s="198"/>
      <c r="V75" s="202"/>
      <c r="W75" s="206"/>
      <c r="X75" s="206"/>
      <c r="Y75" s="257"/>
      <c r="Z75" s="257"/>
      <c r="AA75" s="257"/>
      <c r="AB75" s="204" t="str">
        <f t="shared" si="12"/>
        <v/>
      </c>
      <c r="AC75" s="204">
        <f t="shared" si="13"/>
        <v>0</v>
      </c>
      <c r="AD75" s="233"/>
      <c r="AE75" s="233"/>
    </row>
    <row r="76" spans="1:31" s="205" customFormat="1" ht="15.75" x14ac:dyDescent="0.2">
      <c r="A76" s="162">
        <f t="shared" si="17"/>
        <v>3</v>
      </c>
      <c r="B76" s="163" t="s">
        <v>21</v>
      </c>
      <c r="C76" s="175">
        <f>C75+1</f>
        <v>44129</v>
      </c>
      <c r="D76" s="194">
        <v>0.33333333333333331</v>
      </c>
      <c r="E76" s="196" t="str">
        <f t="shared" si="15"/>
        <v>-</v>
      </c>
      <c r="F76" s="197">
        <f t="shared" si="7"/>
        <v>0.45833333333333331</v>
      </c>
      <c r="G76" s="197">
        <v>3.125E-2</v>
      </c>
      <c r="H76" s="197">
        <f t="shared" si="8"/>
        <v>0.125</v>
      </c>
      <c r="I76" s="198">
        <v>4</v>
      </c>
      <c r="J76" s="202"/>
      <c r="K76" s="200" t="s">
        <v>62</v>
      </c>
      <c r="L76" s="210" t="s">
        <v>26</v>
      </c>
      <c r="M76" s="271" t="s">
        <v>151</v>
      </c>
      <c r="N76" s="263"/>
      <c r="O76" s="264"/>
      <c r="P76" s="194"/>
      <c r="Q76" s="196" t="str">
        <f t="shared" si="9"/>
        <v/>
      </c>
      <c r="R76" s="197" t="str">
        <f t="shared" si="10"/>
        <v/>
      </c>
      <c r="S76" s="197">
        <v>3.125E-2</v>
      </c>
      <c r="T76" s="197">
        <f t="shared" si="11"/>
        <v>0</v>
      </c>
      <c r="U76" s="198"/>
      <c r="V76" s="202"/>
      <c r="W76" s="203"/>
      <c r="X76" s="203"/>
      <c r="Y76" s="257"/>
      <c r="Z76" s="257"/>
      <c r="AA76" s="257"/>
      <c r="AB76" s="204" t="str">
        <f t="shared" si="12"/>
        <v>mgr P. Brzegowy</v>
      </c>
      <c r="AC76" s="204">
        <f t="shared" si="13"/>
        <v>4</v>
      </c>
      <c r="AD76" s="233"/>
      <c r="AE76" s="233"/>
    </row>
    <row r="77" spans="1:31" s="205" customFormat="1" ht="15.75" x14ac:dyDescent="0.2">
      <c r="A77" s="162">
        <f t="shared" si="17"/>
        <v>3</v>
      </c>
      <c r="B77" s="163" t="s">
        <v>21</v>
      </c>
      <c r="C77" s="175">
        <f>C76</f>
        <v>44129</v>
      </c>
      <c r="D77" s="194"/>
      <c r="E77" s="196" t="str">
        <f t="shared" si="15"/>
        <v/>
      </c>
      <c r="F77" s="197" t="str">
        <f t="shared" si="7"/>
        <v/>
      </c>
      <c r="G77" s="197">
        <v>3.125E-2</v>
      </c>
      <c r="H77" s="197">
        <f t="shared" si="8"/>
        <v>0</v>
      </c>
      <c r="I77" s="198"/>
      <c r="J77" s="202"/>
      <c r="K77" s="212"/>
      <c r="L77" s="201"/>
      <c r="M77" s="262"/>
      <c r="N77" s="263"/>
      <c r="O77" s="264"/>
      <c r="P77" s="194">
        <v>0.47916666666666669</v>
      </c>
      <c r="Q77" s="196" t="str">
        <f t="shared" si="9"/>
        <v>-</v>
      </c>
      <c r="R77" s="197">
        <f t="shared" si="10"/>
        <v>0.60416666666666674</v>
      </c>
      <c r="S77" s="197">
        <v>3.125E-2</v>
      </c>
      <c r="T77" s="197">
        <f t="shared" si="11"/>
        <v>0.125</v>
      </c>
      <c r="U77" s="198">
        <v>4</v>
      </c>
      <c r="V77" s="202"/>
      <c r="W77" s="227" t="s">
        <v>68</v>
      </c>
      <c r="X77" s="210" t="s">
        <v>26</v>
      </c>
      <c r="Y77" s="272" t="s">
        <v>151</v>
      </c>
      <c r="Z77" s="257"/>
      <c r="AA77" s="257"/>
      <c r="AB77" s="204" t="str">
        <f t="shared" si="12"/>
        <v>mgr P. Brzegowy</v>
      </c>
      <c r="AC77" s="204">
        <f t="shared" si="13"/>
        <v>4</v>
      </c>
      <c r="AD77" s="233"/>
      <c r="AE77" s="233"/>
    </row>
    <row r="78" spans="1:31" s="205" customFormat="1" ht="15.75" x14ac:dyDescent="0.2">
      <c r="A78" s="162">
        <f t="shared" si="17"/>
        <v>3</v>
      </c>
      <c r="B78" s="163" t="s">
        <v>21</v>
      </c>
      <c r="C78" s="175">
        <f>C77</f>
        <v>44129</v>
      </c>
      <c r="D78" s="194"/>
      <c r="E78" s="196" t="str">
        <f t="shared" si="15"/>
        <v/>
      </c>
      <c r="F78" s="197" t="str">
        <f t="shared" si="7"/>
        <v/>
      </c>
      <c r="G78" s="197">
        <v>3.125E-2</v>
      </c>
      <c r="H78" s="197">
        <f t="shared" si="8"/>
        <v>0</v>
      </c>
      <c r="I78" s="198"/>
      <c r="J78" s="202"/>
      <c r="K78" s="212"/>
      <c r="L78" s="210"/>
      <c r="M78" s="262"/>
      <c r="N78" s="263"/>
      <c r="O78" s="264"/>
      <c r="P78" s="194"/>
      <c r="Q78" s="196" t="str">
        <f t="shared" si="9"/>
        <v/>
      </c>
      <c r="R78" s="197" t="str">
        <f t="shared" si="10"/>
        <v/>
      </c>
      <c r="S78" s="197">
        <v>3.125E-2</v>
      </c>
      <c r="T78" s="197">
        <f t="shared" si="11"/>
        <v>0</v>
      </c>
      <c r="U78" s="198"/>
      <c r="V78" s="202"/>
      <c r="W78" s="206"/>
      <c r="X78" s="206"/>
      <c r="Y78" s="257"/>
      <c r="Z78" s="257"/>
      <c r="AA78" s="257"/>
      <c r="AB78" s="204" t="str">
        <f t="shared" si="12"/>
        <v/>
      </c>
      <c r="AC78" s="204">
        <f t="shared" si="13"/>
        <v>0</v>
      </c>
      <c r="AD78" s="234"/>
      <c r="AE78" s="234"/>
    </row>
    <row r="79" spans="1:31" s="205" customFormat="1" ht="15.75" x14ac:dyDescent="0.2">
      <c r="A79" s="162">
        <f t="shared" si="17"/>
        <v>3</v>
      </c>
      <c r="B79" s="163" t="s">
        <v>21</v>
      </c>
      <c r="C79" s="175">
        <f>C78</f>
        <v>44129</v>
      </c>
      <c r="D79" s="194"/>
      <c r="E79" s="196" t="str">
        <f t="shared" si="15"/>
        <v/>
      </c>
      <c r="F79" s="197" t="str">
        <f t="shared" si="7"/>
        <v/>
      </c>
      <c r="G79" s="197">
        <v>3.125E-2</v>
      </c>
      <c r="H79" s="197">
        <f t="shared" si="8"/>
        <v>0</v>
      </c>
      <c r="I79" s="198"/>
      <c r="J79" s="202"/>
      <c r="K79" s="203"/>
      <c r="L79" s="203"/>
      <c r="M79" s="257"/>
      <c r="N79" s="257"/>
      <c r="O79" s="257"/>
      <c r="P79" s="194"/>
      <c r="Q79" s="196" t="str">
        <f t="shared" si="9"/>
        <v/>
      </c>
      <c r="R79" s="197" t="str">
        <f t="shared" si="10"/>
        <v/>
      </c>
      <c r="S79" s="197">
        <v>3.125E-2</v>
      </c>
      <c r="T79" s="197">
        <f t="shared" si="11"/>
        <v>0</v>
      </c>
      <c r="U79" s="198"/>
      <c r="V79" s="202"/>
      <c r="W79" s="206"/>
      <c r="X79" s="206"/>
      <c r="Y79" s="257"/>
      <c r="Z79" s="257"/>
      <c r="AA79" s="257"/>
      <c r="AB79" s="204" t="str">
        <f t="shared" si="12"/>
        <v/>
      </c>
      <c r="AC79" s="204">
        <f t="shared" si="13"/>
        <v>0</v>
      </c>
      <c r="AD79" s="234"/>
      <c r="AE79" s="234"/>
    </row>
    <row r="80" spans="1:31" s="205" customFormat="1" ht="15.75" x14ac:dyDescent="0.2">
      <c r="A80" s="162">
        <f t="shared" si="17"/>
        <v>3</v>
      </c>
      <c r="B80" s="163" t="s">
        <v>50</v>
      </c>
      <c r="C80" s="175">
        <f>C79</f>
        <v>44129</v>
      </c>
      <c r="D80" s="194"/>
      <c r="E80" s="196" t="str">
        <f t="shared" si="15"/>
        <v/>
      </c>
      <c r="F80" s="197" t="str">
        <f t="shared" si="7"/>
        <v/>
      </c>
      <c r="G80" s="197">
        <v>3.125E-2</v>
      </c>
      <c r="H80" s="197">
        <f t="shared" si="8"/>
        <v>0</v>
      </c>
      <c r="I80" s="198"/>
      <c r="J80" s="202"/>
      <c r="K80" s="203"/>
      <c r="L80" s="203"/>
      <c r="M80" s="257"/>
      <c r="N80" s="257"/>
      <c r="O80" s="257"/>
      <c r="P80" s="194"/>
      <c r="Q80" s="196" t="str">
        <f t="shared" si="9"/>
        <v/>
      </c>
      <c r="R80" s="197" t="str">
        <f t="shared" si="10"/>
        <v/>
      </c>
      <c r="S80" s="197">
        <v>3.125E-2</v>
      </c>
      <c r="T80" s="197">
        <f t="shared" si="11"/>
        <v>0</v>
      </c>
      <c r="U80" s="198"/>
      <c r="V80" s="202"/>
      <c r="W80" s="206"/>
      <c r="X80" s="206"/>
      <c r="Y80" s="257"/>
      <c r="Z80" s="257"/>
      <c r="AA80" s="257"/>
      <c r="AB80" s="204" t="str">
        <f t="shared" si="12"/>
        <v/>
      </c>
      <c r="AC80" s="204">
        <f t="shared" si="13"/>
        <v>0</v>
      </c>
      <c r="AD80" s="234"/>
      <c r="AE80" s="234"/>
    </row>
    <row r="81" spans="1:31" s="205" customFormat="1" ht="15.75" x14ac:dyDescent="0.2">
      <c r="A81" s="162">
        <v>4</v>
      </c>
      <c r="B81" s="163" t="s">
        <v>19</v>
      </c>
      <c r="C81" s="164">
        <f>C66+7</f>
        <v>44134</v>
      </c>
      <c r="D81" s="194"/>
      <c r="E81" s="196" t="str">
        <f t="shared" si="15"/>
        <v/>
      </c>
      <c r="F81" s="197" t="str">
        <f t="shared" si="7"/>
        <v/>
      </c>
      <c r="G81" s="197">
        <v>3.125E-2</v>
      </c>
      <c r="H81" s="197">
        <f t="shared" si="8"/>
        <v>0</v>
      </c>
      <c r="I81" s="198"/>
      <c r="J81" s="202"/>
      <c r="K81" s="203"/>
      <c r="L81" s="203"/>
      <c r="M81" s="262"/>
      <c r="N81" s="263"/>
      <c r="O81" s="264"/>
      <c r="P81" s="194"/>
      <c r="Q81" s="196" t="str">
        <f t="shared" si="9"/>
        <v/>
      </c>
      <c r="R81" s="197" t="str">
        <f t="shared" si="10"/>
        <v/>
      </c>
      <c r="S81" s="197">
        <v>3.125E-2</v>
      </c>
      <c r="T81" s="197">
        <f t="shared" si="11"/>
        <v>0</v>
      </c>
      <c r="U81" s="198"/>
      <c r="V81" s="202"/>
      <c r="W81" s="203"/>
      <c r="X81" s="203"/>
      <c r="Y81" s="257"/>
      <c r="Z81" s="257"/>
      <c r="AA81" s="257"/>
      <c r="AB81" s="204" t="str">
        <f t="shared" si="12"/>
        <v/>
      </c>
      <c r="AC81" s="204">
        <f t="shared" si="13"/>
        <v>0</v>
      </c>
      <c r="AD81" s="234"/>
      <c r="AE81" s="234"/>
    </row>
    <row r="82" spans="1:31" s="205" customFormat="1" ht="15.75" x14ac:dyDescent="0.2">
      <c r="A82" s="162">
        <f t="shared" ref="A82:A95" si="18">A81</f>
        <v>4</v>
      </c>
      <c r="B82" s="163" t="s">
        <v>19</v>
      </c>
      <c r="C82" s="175">
        <f>C81</f>
        <v>44134</v>
      </c>
      <c r="D82" s="194">
        <v>0.77083333333333337</v>
      </c>
      <c r="E82" s="196" t="str">
        <f t="shared" si="15"/>
        <v>-</v>
      </c>
      <c r="F82" s="197">
        <f t="shared" si="7"/>
        <v>0.83333333333333337</v>
      </c>
      <c r="G82" s="197">
        <v>3.125E-2</v>
      </c>
      <c r="H82" s="197">
        <f t="shared" si="8"/>
        <v>6.25E-2</v>
      </c>
      <c r="I82" s="198">
        <v>2</v>
      </c>
      <c r="J82" s="202"/>
      <c r="K82" s="231" t="s">
        <v>47</v>
      </c>
      <c r="L82" s="201" t="s">
        <v>45</v>
      </c>
      <c r="M82" s="257" t="s">
        <v>145</v>
      </c>
      <c r="N82" s="257"/>
      <c r="O82" s="257"/>
      <c r="P82" s="194">
        <v>0.6875</v>
      </c>
      <c r="Q82" s="196" t="str">
        <f t="shared" si="9"/>
        <v>-</v>
      </c>
      <c r="R82" s="197">
        <f t="shared" si="10"/>
        <v>0.8125</v>
      </c>
      <c r="S82" s="197">
        <v>3.125E-2</v>
      </c>
      <c r="T82" s="197">
        <f t="shared" si="11"/>
        <v>0.125</v>
      </c>
      <c r="U82" s="198">
        <v>4</v>
      </c>
      <c r="V82" s="202"/>
      <c r="W82" s="231" t="s">
        <v>48</v>
      </c>
      <c r="X82" s="211" t="s">
        <v>112</v>
      </c>
      <c r="Y82" s="257" t="s">
        <v>143</v>
      </c>
      <c r="Z82" s="257"/>
      <c r="AA82" s="257"/>
      <c r="AB82" s="204" t="str">
        <f t="shared" si="12"/>
        <v>Dr W. SrokaDr inż. K.Vinohradnik</v>
      </c>
      <c r="AC82" s="204">
        <f t="shared" si="13"/>
        <v>6</v>
      </c>
      <c r="AD82" s="234"/>
      <c r="AE82" s="234"/>
    </row>
    <row r="83" spans="1:31" s="205" customFormat="1" ht="15.75" x14ac:dyDescent="0.2">
      <c r="A83" s="162">
        <f t="shared" si="18"/>
        <v>4</v>
      </c>
      <c r="B83" s="163" t="s">
        <v>19</v>
      </c>
      <c r="C83" s="175">
        <f>C82</f>
        <v>44134</v>
      </c>
      <c r="D83" s="194"/>
      <c r="E83" s="196" t="str">
        <f t="shared" si="15"/>
        <v/>
      </c>
      <c r="F83" s="197" t="str">
        <f t="shared" si="7"/>
        <v/>
      </c>
      <c r="G83" s="197">
        <v>3.125E-2</v>
      </c>
      <c r="H83" s="197">
        <f t="shared" si="8"/>
        <v>0</v>
      </c>
      <c r="I83" s="198"/>
      <c r="J83" s="202"/>
      <c r="K83" s="203"/>
      <c r="L83" s="203"/>
      <c r="M83" s="257"/>
      <c r="N83" s="257"/>
      <c r="O83" s="257"/>
      <c r="P83" s="194"/>
      <c r="Q83" s="196" t="str">
        <f t="shared" si="9"/>
        <v/>
      </c>
      <c r="R83" s="197" t="str">
        <f t="shared" si="10"/>
        <v/>
      </c>
      <c r="S83" s="197">
        <v>3.125E-2</v>
      </c>
      <c r="T83" s="197">
        <f t="shared" si="11"/>
        <v>0</v>
      </c>
      <c r="U83" s="198"/>
      <c r="V83" s="202"/>
      <c r="W83" s="206"/>
      <c r="X83" s="206"/>
      <c r="Y83" s="257"/>
      <c r="Z83" s="257"/>
      <c r="AA83" s="257"/>
      <c r="AB83" s="204" t="str">
        <f t="shared" si="12"/>
        <v/>
      </c>
      <c r="AC83" s="204">
        <f t="shared" si="13"/>
        <v>0</v>
      </c>
      <c r="AD83" s="234"/>
      <c r="AE83" s="234"/>
    </row>
    <row r="84" spans="1:31" s="205" customFormat="1" ht="15.75" x14ac:dyDescent="0.2">
      <c r="A84" s="162">
        <f t="shared" si="18"/>
        <v>4</v>
      </c>
      <c r="B84" s="163" t="s">
        <v>19</v>
      </c>
      <c r="C84" s="175">
        <f>C83</f>
        <v>44134</v>
      </c>
      <c r="D84" s="194"/>
      <c r="E84" s="196" t="str">
        <f t="shared" si="15"/>
        <v/>
      </c>
      <c r="F84" s="197" t="str">
        <f t="shared" si="7"/>
        <v/>
      </c>
      <c r="G84" s="197">
        <v>3.125E-2</v>
      </c>
      <c r="H84" s="197">
        <f t="shared" si="8"/>
        <v>0</v>
      </c>
      <c r="I84" s="198"/>
      <c r="J84" s="202"/>
      <c r="K84" s="203"/>
      <c r="L84" s="203"/>
      <c r="M84" s="257"/>
      <c r="N84" s="257"/>
      <c r="O84" s="257"/>
      <c r="P84" s="194"/>
      <c r="Q84" s="196" t="str">
        <f t="shared" si="9"/>
        <v/>
      </c>
      <c r="R84" s="197" t="str">
        <f t="shared" si="10"/>
        <v/>
      </c>
      <c r="S84" s="197">
        <v>3.125E-2</v>
      </c>
      <c r="T84" s="197">
        <f t="shared" si="11"/>
        <v>0</v>
      </c>
      <c r="U84" s="198"/>
      <c r="V84" s="202"/>
      <c r="W84" s="206"/>
      <c r="X84" s="206"/>
      <c r="Y84" s="257"/>
      <c r="Z84" s="257"/>
      <c r="AA84" s="257"/>
      <c r="AB84" s="204" t="str">
        <f t="shared" si="12"/>
        <v/>
      </c>
      <c r="AC84" s="204">
        <f t="shared" si="13"/>
        <v>0</v>
      </c>
      <c r="AD84" s="234"/>
      <c r="AE84" s="234"/>
    </row>
    <row r="85" spans="1:31" s="205" customFormat="1" ht="15.75" x14ac:dyDescent="0.2">
      <c r="A85" s="162">
        <f t="shared" si="18"/>
        <v>4</v>
      </c>
      <c r="B85" s="163" t="s">
        <v>19</v>
      </c>
      <c r="C85" s="175">
        <f>C84</f>
        <v>44134</v>
      </c>
      <c r="D85" s="194"/>
      <c r="E85" s="196" t="str">
        <f t="shared" si="15"/>
        <v/>
      </c>
      <c r="F85" s="197" t="str">
        <f t="shared" si="7"/>
        <v/>
      </c>
      <c r="G85" s="197">
        <v>3.125E-2</v>
      </c>
      <c r="H85" s="197">
        <f t="shared" si="8"/>
        <v>0</v>
      </c>
      <c r="I85" s="198"/>
      <c r="J85" s="202"/>
      <c r="K85" s="231"/>
      <c r="L85" s="201"/>
      <c r="M85" s="257"/>
      <c r="N85" s="257"/>
      <c r="O85" s="257"/>
      <c r="P85" s="194"/>
      <c r="Q85" s="196" t="str">
        <f>IF(U85&lt;&gt;0,"-","")</f>
        <v/>
      </c>
      <c r="R85" s="197" t="str">
        <f>IF(U85&lt;&gt;0,P85+T85,"")</f>
        <v/>
      </c>
      <c r="S85" s="197">
        <v>3.125E-2</v>
      </c>
      <c r="T85" s="197">
        <f>S85*U85</f>
        <v>0</v>
      </c>
      <c r="U85" s="198"/>
      <c r="V85" s="202"/>
      <c r="W85" s="231"/>
      <c r="X85" s="210"/>
      <c r="Y85" s="257"/>
      <c r="Z85" s="257"/>
      <c r="AA85" s="257"/>
      <c r="AB85" s="204" t="str">
        <f t="shared" si="12"/>
        <v/>
      </c>
      <c r="AC85" s="204">
        <f t="shared" si="13"/>
        <v>0</v>
      </c>
      <c r="AD85" s="234"/>
      <c r="AE85" s="234"/>
    </row>
    <row r="86" spans="1:31" s="205" customFormat="1" ht="15.75" x14ac:dyDescent="0.2">
      <c r="A86" s="162">
        <f t="shared" si="18"/>
        <v>4</v>
      </c>
      <c r="B86" s="163" t="s">
        <v>20</v>
      </c>
      <c r="C86" s="175">
        <f>C85+1</f>
        <v>44135</v>
      </c>
      <c r="D86" s="194"/>
      <c r="E86" s="196" t="str">
        <f t="shared" si="15"/>
        <v/>
      </c>
      <c r="F86" s="197" t="str">
        <f t="shared" si="7"/>
        <v/>
      </c>
      <c r="G86" s="197">
        <v>3.125E-2</v>
      </c>
      <c r="H86" s="197">
        <f t="shared" si="8"/>
        <v>0</v>
      </c>
      <c r="I86" s="198"/>
      <c r="J86" s="202"/>
      <c r="K86" s="212"/>
      <c r="L86" s="201"/>
      <c r="M86" s="262"/>
      <c r="N86" s="263"/>
      <c r="O86" s="264"/>
      <c r="P86" s="194"/>
      <c r="Q86" s="196"/>
      <c r="R86" s="197"/>
      <c r="S86" s="197"/>
      <c r="T86" s="197"/>
      <c r="U86" s="198"/>
      <c r="V86" s="202"/>
      <c r="W86" s="231"/>
      <c r="X86" s="210"/>
      <c r="Y86" s="257"/>
      <c r="Z86" s="257"/>
      <c r="AA86" s="257"/>
      <c r="AB86" s="204" t="str">
        <f t="shared" si="12"/>
        <v/>
      </c>
      <c r="AC86" s="204">
        <f t="shared" si="13"/>
        <v>0</v>
      </c>
      <c r="AD86" s="234"/>
      <c r="AE86" s="234"/>
    </row>
    <row r="87" spans="1:31" s="205" customFormat="1" ht="15.75" x14ac:dyDescent="0.2">
      <c r="A87" s="162">
        <f t="shared" si="18"/>
        <v>4</v>
      </c>
      <c r="B87" s="163" t="s">
        <v>20</v>
      </c>
      <c r="C87" s="175">
        <f>C86</f>
        <v>44135</v>
      </c>
      <c r="D87" s="194"/>
      <c r="E87" s="196" t="str">
        <f t="shared" si="15"/>
        <v/>
      </c>
      <c r="F87" s="197" t="str">
        <f t="shared" si="7"/>
        <v/>
      </c>
      <c r="G87" s="197">
        <v>3.125E-2</v>
      </c>
      <c r="H87" s="197">
        <f t="shared" si="8"/>
        <v>0</v>
      </c>
      <c r="I87" s="198"/>
      <c r="J87" s="202"/>
      <c r="K87" s="200"/>
      <c r="L87" s="201"/>
      <c r="M87" s="262"/>
      <c r="N87" s="263"/>
      <c r="O87" s="264"/>
      <c r="P87" s="194"/>
      <c r="Q87" s="196" t="str">
        <f t="shared" si="9"/>
        <v/>
      </c>
      <c r="R87" s="197" t="str">
        <f t="shared" si="10"/>
        <v/>
      </c>
      <c r="S87" s="197">
        <v>3.125E-2</v>
      </c>
      <c r="T87" s="197">
        <f t="shared" si="11"/>
        <v>0</v>
      </c>
      <c r="U87" s="198"/>
      <c r="V87" s="202"/>
      <c r="W87" s="203"/>
      <c r="X87" s="203"/>
      <c r="Y87" s="257"/>
      <c r="Z87" s="257"/>
      <c r="AA87" s="257"/>
      <c r="AB87" s="204" t="str">
        <f t="shared" si="12"/>
        <v/>
      </c>
      <c r="AC87" s="204">
        <f t="shared" si="13"/>
        <v>0</v>
      </c>
      <c r="AD87" s="233"/>
      <c r="AE87" s="233"/>
    </row>
    <row r="88" spans="1:31" s="205" customFormat="1" ht="15.75" x14ac:dyDescent="0.2">
      <c r="A88" s="162">
        <f t="shared" si="18"/>
        <v>4</v>
      </c>
      <c r="B88" s="163" t="s">
        <v>20</v>
      </c>
      <c r="C88" s="175">
        <f>C87</f>
        <v>44135</v>
      </c>
      <c r="D88" s="194"/>
      <c r="E88" s="196"/>
      <c r="F88" s="197" t="str">
        <f t="shared" si="7"/>
        <v/>
      </c>
      <c r="G88" s="197">
        <v>3.125E-2</v>
      </c>
      <c r="H88" s="197">
        <f t="shared" si="8"/>
        <v>0</v>
      </c>
      <c r="I88" s="198"/>
      <c r="J88" s="202"/>
      <c r="K88" s="200"/>
      <c r="L88" s="201"/>
      <c r="M88" s="257"/>
      <c r="N88" s="257"/>
      <c r="O88" s="257"/>
      <c r="P88" s="194"/>
      <c r="Q88" s="196" t="str">
        <f t="shared" si="9"/>
        <v/>
      </c>
      <c r="R88" s="197" t="str">
        <f t="shared" si="10"/>
        <v/>
      </c>
      <c r="S88" s="197">
        <v>3.125E-2</v>
      </c>
      <c r="T88" s="197">
        <f t="shared" si="11"/>
        <v>0</v>
      </c>
      <c r="U88" s="198"/>
      <c r="V88" s="202"/>
      <c r="W88" s="203"/>
      <c r="X88" s="203"/>
      <c r="Y88" s="257"/>
      <c r="Z88" s="257"/>
      <c r="AA88" s="257"/>
      <c r="AB88" s="204" t="str">
        <f t="shared" si="12"/>
        <v/>
      </c>
      <c r="AC88" s="204">
        <f t="shared" si="13"/>
        <v>0</v>
      </c>
    </row>
    <row r="89" spans="1:31" s="205" customFormat="1" ht="15.75" x14ac:dyDescent="0.2">
      <c r="A89" s="162">
        <f t="shared" si="18"/>
        <v>4</v>
      </c>
      <c r="B89" s="163" t="s">
        <v>49</v>
      </c>
      <c r="C89" s="175">
        <f>C88</f>
        <v>44135</v>
      </c>
      <c r="D89" s="194"/>
      <c r="E89" s="196" t="str">
        <f t="shared" si="15"/>
        <v/>
      </c>
      <c r="F89" s="197" t="str">
        <f t="shared" si="7"/>
        <v/>
      </c>
      <c r="G89" s="197">
        <v>3.125E-2</v>
      </c>
      <c r="H89" s="197">
        <f t="shared" si="8"/>
        <v>0</v>
      </c>
      <c r="I89" s="198"/>
      <c r="J89" s="202"/>
      <c r="K89" s="203"/>
      <c r="L89" s="203"/>
      <c r="M89" s="257"/>
      <c r="N89" s="257"/>
      <c r="O89" s="257"/>
      <c r="P89" s="194"/>
      <c r="Q89" s="196" t="str">
        <f t="shared" si="9"/>
        <v/>
      </c>
      <c r="R89" s="197" t="str">
        <f t="shared" si="10"/>
        <v/>
      </c>
      <c r="S89" s="197">
        <v>3.125E-2</v>
      </c>
      <c r="T89" s="197">
        <f t="shared" si="11"/>
        <v>0</v>
      </c>
      <c r="U89" s="198"/>
      <c r="V89" s="202"/>
      <c r="W89" s="206"/>
      <c r="X89" s="206"/>
      <c r="Y89" s="257"/>
      <c r="Z89" s="257"/>
      <c r="AA89" s="257"/>
      <c r="AB89" s="204" t="str">
        <f t="shared" si="12"/>
        <v/>
      </c>
      <c r="AC89" s="204">
        <f t="shared" si="13"/>
        <v>0</v>
      </c>
    </row>
    <row r="90" spans="1:31" s="205" customFormat="1" ht="15.75" x14ac:dyDescent="0.2">
      <c r="A90" s="162">
        <f t="shared" si="18"/>
        <v>4</v>
      </c>
      <c r="B90" s="163" t="s">
        <v>49</v>
      </c>
      <c r="C90" s="175">
        <f>C89</f>
        <v>44135</v>
      </c>
      <c r="D90" s="194"/>
      <c r="E90" s="196"/>
      <c r="F90" s="197"/>
      <c r="G90" s="197">
        <v>3.125E-2</v>
      </c>
      <c r="H90" s="197">
        <f t="shared" si="8"/>
        <v>0</v>
      </c>
      <c r="I90" s="198"/>
      <c r="J90" s="202"/>
      <c r="K90" s="231"/>
      <c r="L90" s="232"/>
      <c r="M90" s="257"/>
      <c r="N90" s="257"/>
      <c r="O90" s="257"/>
      <c r="P90" s="194"/>
      <c r="Q90" s="196" t="str">
        <f t="shared" si="9"/>
        <v/>
      </c>
      <c r="R90" s="197" t="str">
        <f t="shared" si="10"/>
        <v/>
      </c>
      <c r="S90" s="197">
        <v>3.125E-2</v>
      </c>
      <c r="T90" s="197">
        <f t="shared" si="11"/>
        <v>0</v>
      </c>
      <c r="U90" s="198"/>
      <c r="V90" s="202"/>
      <c r="W90" s="206"/>
      <c r="X90" s="206"/>
      <c r="Y90" s="257"/>
      <c r="Z90" s="257"/>
      <c r="AA90" s="257"/>
      <c r="AB90" s="204" t="str">
        <f t="shared" si="12"/>
        <v/>
      </c>
      <c r="AC90" s="204">
        <f t="shared" si="13"/>
        <v>0</v>
      </c>
    </row>
    <row r="91" spans="1:31" s="205" customFormat="1" ht="15.75" x14ac:dyDescent="0.2">
      <c r="A91" s="162">
        <f t="shared" si="18"/>
        <v>4</v>
      </c>
      <c r="B91" s="163" t="s">
        <v>21</v>
      </c>
      <c r="C91" s="175">
        <f>C90+1</f>
        <v>44136</v>
      </c>
      <c r="D91" s="194"/>
      <c r="E91" s="196" t="str">
        <f t="shared" si="15"/>
        <v/>
      </c>
      <c r="F91" s="197" t="str">
        <f t="shared" si="7"/>
        <v/>
      </c>
      <c r="G91" s="197">
        <v>3.125E-2</v>
      </c>
      <c r="H91" s="197">
        <f t="shared" si="8"/>
        <v>0</v>
      </c>
      <c r="I91" s="198"/>
      <c r="J91" s="202"/>
      <c r="K91" s="203"/>
      <c r="L91" s="203"/>
      <c r="M91" s="262"/>
      <c r="N91" s="263"/>
      <c r="O91" s="264"/>
      <c r="P91" s="194"/>
      <c r="Q91" s="196" t="str">
        <f t="shared" si="9"/>
        <v/>
      </c>
      <c r="R91" s="197" t="str">
        <f t="shared" si="10"/>
        <v/>
      </c>
      <c r="S91" s="197">
        <v>3.125E-2</v>
      </c>
      <c r="T91" s="197">
        <f t="shared" si="11"/>
        <v>0</v>
      </c>
      <c r="U91" s="198"/>
      <c r="V91" s="202"/>
      <c r="W91" s="203"/>
      <c r="X91" s="203"/>
      <c r="Y91" s="257"/>
      <c r="Z91" s="257"/>
      <c r="AA91" s="257"/>
      <c r="AB91" s="204" t="str">
        <f t="shared" si="12"/>
        <v/>
      </c>
      <c r="AC91" s="204">
        <f t="shared" si="13"/>
        <v>0</v>
      </c>
    </row>
    <row r="92" spans="1:31" s="205" customFormat="1" ht="15.75" x14ac:dyDescent="0.2">
      <c r="A92" s="162">
        <f t="shared" si="18"/>
        <v>4</v>
      </c>
      <c r="B92" s="163" t="s">
        <v>21</v>
      </c>
      <c r="C92" s="175">
        <f>C91</f>
        <v>44136</v>
      </c>
      <c r="D92" s="194"/>
      <c r="E92" s="196" t="str">
        <f t="shared" si="15"/>
        <v/>
      </c>
      <c r="F92" s="197" t="str">
        <f t="shared" si="7"/>
        <v/>
      </c>
      <c r="G92" s="197">
        <v>3.125E-2</v>
      </c>
      <c r="H92" s="197">
        <f t="shared" si="8"/>
        <v>0</v>
      </c>
      <c r="I92" s="198"/>
      <c r="J92" s="202"/>
      <c r="K92" s="203"/>
      <c r="L92" s="203"/>
      <c r="M92" s="262"/>
      <c r="N92" s="263"/>
      <c r="O92" s="264"/>
      <c r="P92" s="194"/>
      <c r="Q92" s="196" t="str">
        <f t="shared" si="9"/>
        <v/>
      </c>
      <c r="R92" s="197" t="str">
        <f t="shared" si="10"/>
        <v/>
      </c>
      <c r="S92" s="197">
        <v>3.125E-2</v>
      </c>
      <c r="T92" s="197">
        <f t="shared" si="11"/>
        <v>0</v>
      </c>
      <c r="U92" s="198"/>
      <c r="V92" s="202"/>
      <c r="W92" s="203"/>
      <c r="X92" s="203"/>
      <c r="Y92" s="257"/>
      <c r="Z92" s="257"/>
      <c r="AA92" s="257"/>
      <c r="AB92" s="204" t="str">
        <f t="shared" si="12"/>
        <v/>
      </c>
      <c r="AC92" s="204">
        <f t="shared" si="13"/>
        <v>0</v>
      </c>
    </row>
    <row r="93" spans="1:31" s="205" customFormat="1" ht="15.75" x14ac:dyDescent="0.2">
      <c r="A93" s="162">
        <f t="shared" si="18"/>
        <v>4</v>
      </c>
      <c r="B93" s="163" t="s">
        <v>21</v>
      </c>
      <c r="C93" s="175">
        <f>C92</f>
        <v>44136</v>
      </c>
      <c r="D93" s="194"/>
      <c r="E93" s="196" t="str">
        <f t="shared" si="15"/>
        <v/>
      </c>
      <c r="F93" s="197" t="str">
        <f t="shared" si="7"/>
        <v/>
      </c>
      <c r="G93" s="197">
        <v>3.125E-2</v>
      </c>
      <c r="H93" s="197">
        <f t="shared" si="8"/>
        <v>0</v>
      </c>
      <c r="I93" s="198"/>
      <c r="J93" s="202"/>
      <c r="K93" s="203"/>
      <c r="L93" s="206"/>
      <c r="M93" s="262"/>
      <c r="N93" s="263"/>
      <c r="O93" s="264"/>
      <c r="P93" s="194"/>
      <c r="Q93" s="196" t="str">
        <f t="shared" si="9"/>
        <v/>
      </c>
      <c r="R93" s="197" t="str">
        <f t="shared" si="10"/>
        <v/>
      </c>
      <c r="S93" s="197">
        <v>3.125E-2</v>
      </c>
      <c r="T93" s="197">
        <f t="shared" si="11"/>
        <v>0</v>
      </c>
      <c r="U93" s="198"/>
      <c r="V93" s="202"/>
      <c r="W93" s="206"/>
      <c r="X93" s="206"/>
      <c r="Y93" s="257"/>
      <c r="Z93" s="257"/>
      <c r="AA93" s="257"/>
      <c r="AB93" s="204" t="str">
        <f t="shared" si="12"/>
        <v/>
      </c>
      <c r="AC93" s="204">
        <f t="shared" si="13"/>
        <v>0</v>
      </c>
    </row>
    <row r="94" spans="1:31" s="205" customFormat="1" ht="15.75" x14ac:dyDescent="0.2">
      <c r="A94" s="162">
        <f t="shared" si="18"/>
        <v>4</v>
      </c>
      <c r="B94" s="163" t="s">
        <v>50</v>
      </c>
      <c r="C94" s="175">
        <f>C93</f>
        <v>44136</v>
      </c>
      <c r="D94" s="194"/>
      <c r="E94" s="196" t="str">
        <f t="shared" si="15"/>
        <v/>
      </c>
      <c r="F94" s="197" t="str">
        <f t="shared" si="7"/>
        <v/>
      </c>
      <c r="G94" s="197">
        <v>3.125E-2</v>
      </c>
      <c r="H94" s="197">
        <f t="shared" si="8"/>
        <v>0</v>
      </c>
      <c r="I94" s="198"/>
      <c r="J94" s="202"/>
      <c r="K94" s="203"/>
      <c r="L94" s="203"/>
      <c r="M94" s="257"/>
      <c r="N94" s="257"/>
      <c r="O94" s="257"/>
      <c r="P94" s="194"/>
      <c r="Q94" s="196" t="str">
        <f t="shared" si="9"/>
        <v/>
      </c>
      <c r="R94" s="197" t="str">
        <f t="shared" si="10"/>
        <v/>
      </c>
      <c r="S94" s="197">
        <v>3.125E-2</v>
      </c>
      <c r="T94" s="197">
        <f t="shared" si="11"/>
        <v>0</v>
      </c>
      <c r="U94" s="198"/>
      <c r="V94" s="202"/>
      <c r="W94" s="206"/>
      <c r="X94" s="206"/>
      <c r="Y94" s="257"/>
      <c r="Z94" s="257"/>
      <c r="AA94" s="257"/>
      <c r="AB94" s="204" t="str">
        <f t="shared" si="12"/>
        <v/>
      </c>
      <c r="AC94" s="204">
        <f t="shared" si="13"/>
        <v>0</v>
      </c>
    </row>
    <row r="95" spans="1:31" s="205" customFormat="1" ht="15.75" x14ac:dyDescent="0.2">
      <c r="A95" s="162">
        <f t="shared" si="18"/>
        <v>4</v>
      </c>
      <c r="B95" s="163" t="s">
        <v>50</v>
      </c>
      <c r="C95" s="175">
        <f>C94</f>
        <v>44136</v>
      </c>
      <c r="D95" s="195"/>
      <c r="E95" s="196" t="str">
        <f t="shared" si="15"/>
        <v/>
      </c>
      <c r="F95" s="197" t="str">
        <f t="shared" si="7"/>
        <v/>
      </c>
      <c r="G95" s="197">
        <v>3.125E-2</v>
      </c>
      <c r="H95" s="197">
        <f t="shared" si="8"/>
        <v>0</v>
      </c>
      <c r="I95" s="198"/>
      <c r="J95" s="202"/>
      <c r="K95" s="203"/>
      <c r="L95" s="206"/>
      <c r="M95" s="257"/>
      <c r="N95" s="257"/>
      <c r="O95" s="257"/>
      <c r="P95" s="195"/>
      <c r="Q95" s="196" t="str">
        <f t="shared" si="9"/>
        <v/>
      </c>
      <c r="R95" s="197" t="str">
        <f t="shared" si="10"/>
        <v/>
      </c>
      <c r="S95" s="197">
        <v>3.125E-2</v>
      </c>
      <c r="T95" s="197">
        <f t="shared" si="11"/>
        <v>0</v>
      </c>
      <c r="U95" s="198"/>
      <c r="V95" s="202"/>
      <c r="W95" s="203"/>
      <c r="X95" s="206"/>
      <c r="Y95" s="257"/>
      <c r="Z95" s="257"/>
      <c r="AA95" s="257"/>
      <c r="AB95" s="204" t="str">
        <f t="shared" si="12"/>
        <v/>
      </c>
      <c r="AC95" s="204">
        <f t="shared" si="13"/>
        <v>0</v>
      </c>
    </row>
    <row r="96" spans="1:31" s="205" customFormat="1" ht="15.75" x14ac:dyDescent="0.2">
      <c r="A96" s="162">
        <v>5</v>
      </c>
      <c r="B96" s="163" t="s">
        <v>19</v>
      </c>
      <c r="C96" s="164">
        <v>44141</v>
      </c>
      <c r="D96" s="194"/>
      <c r="E96" s="196" t="str">
        <f>IF(I96&lt;&gt;0,"-","")</f>
        <v/>
      </c>
      <c r="F96" s="197" t="str">
        <f>IF(I96&lt;&gt;0,D96+H96,"")</f>
        <v/>
      </c>
      <c r="G96" s="197">
        <v>3.125E-2</v>
      </c>
      <c r="H96" s="197">
        <f>G96*I96</f>
        <v>0</v>
      </c>
      <c r="I96" s="198"/>
      <c r="J96" s="202"/>
      <c r="K96" s="212"/>
      <c r="L96" s="203"/>
      <c r="M96" s="262"/>
      <c r="N96" s="263"/>
      <c r="O96" s="264"/>
      <c r="P96" s="194">
        <v>0.6875</v>
      </c>
      <c r="Q96" s="196" t="str">
        <f t="shared" si="9"/>
        <v>-</v>
      </c>
      <c r="R96" s="197">
        <f t="shared" si="10"/>
        <v>0.8125</v>
      </c>
      <c r="S96" s="197">
        <v>3.125E-2</v>
      </c>
      <c r="T96" s="197">
        <f t="shared" si="11"/>
        <v>0.125</v>
      </c>
      <c r="U96" s="198">
        <v>4</v>
      </c>
      <c r="V96" s="202"/>
      <c r="W96" s="231" t="s">
        <v>48</v>
      </c>
      <c r="X96" s="211" t="s">
        <v>112</v>
      </c>
      <c r="Y96" s="257" t="s">
        <v>145</v>
      </c>
      <c r="Z96" s="257"/>
      <c r="AA96" s="257"/>
      <c r="AB96" s="204" t="str">
        <f t="shared" si="12"/>
        <v>Dr inż. K.Vinohradnik</v>
      </c>
      <c r="AC96" s="204">
        <f t="shared" si="13"/>
        <v>4</v>
      </c>
    </row>
    <row r="97" spans="1:29" s="205" customFormat="1" ht="15.75" x14ac:dyDescent="0.2">
      <c r="A97" s="162">
        <f t="shared" ref="A97:A110" si="19">A96</f>
        <v>5</v>
      </c>
      <c r="B97" s="163" t="s">
        <v>19</v>
      </c>
      <c r="C97" s="175">
        <f>C96</f>
        <v>44141</v>
      </c>
      <c r="D97" s="194"/>
      <c r="E97" s="196" t="str">
        <f>IF(I97&lt;&gt;0,"-","")</f>
        <v/>
      </c>
      <c r="F97" s="197" t="str">
        <f>IF(I97&lt;&gt;0,D97+H97,"")</f>
        <v/>
      </c>
      <c r="G97" s="197">
        <v>3.125E-2</v>
      </c>
      <c r="H97" s="197">
        <f>G97*I97</f>
        <v>0</v>
      </c>
      <c r="I97" s="198"/>
      <c r="J97" s="202"/>
      <c r="K97" s="212"/>
      <c r="L97" s="203"/>
      <c r="M97" s="262"/>
      <c r="N97" s="263"/>
      <c r="O97" s="264"/>
      <c r="P97" s="194"/>
      <c r="Q97" s="196" t="str">
        <f t="shared" si="9"/>
        <v/>
      </c>
      <c r="R97" s="197" t="str">
        <f t="shared" si="10"/>
        <v/>
      </c>
      <c r="S97" s="197">
        <v>3.125E-2</v>
      </c>
      <c r="T97" s="197">
        <f t="shared" si="11"/>
        <v>0</v>
      </c>
      <c r="U97" s="198"/>
      <c r="V97" s="202"/>
      <c r="W97" s="206"/>
      <c r="X97" s="206"/>
      <c r="Y97" s="257"/>
      <c r="Z97" s="257"/>
      <c r="AA97" s="257"/>
      <c r="AB97" s="204" t="str">
        <f t="shared" si="12"/>
        <v/>
      </c>
      <c r="AC97" s="204">
        <f t="shared" si="13"/>
        <v>0</v>
      </c>
    </row>
    <row r="98" spans="1:29" s="205" customFormat="1" ht="15.75" x14ac:dyDescent="0.2">
      <c r="A98" s="162">
        <f t="shared" si="19"/>
        <v>5</v>
      </c>
      <c r="B98" s="163" t="s">
        <v>19</v>
      </c>
      <c r="C98" s="175">
        <f>C97</f>
        <v>44141</v>
      </c>
      <c r="D98" s="194"/>
      <c r="E98" s="196" t="str">
        <f t="shared" si="15"/>
        <v/>
      </c>
      <c r="F98" s="197" t="str">
        <f t="shared" si="7"/>
        <v/>
      </c>
      <c r="G98" s="197">
        <v>3.125E-2</v>
      </c>
      <c r="H98" s="197">
        <f t="shared" si="8"/>
        <v>0</v>
      </c>
      <c r="I98" s="198"/>
      <c r="J98" s="202"/>
      <c r="K98" s="203"/>
      <c r="L98" s="203"/>
      <c r="M98" s="257"/>
      <c r="N98" s="257"/>
      <c r="O98" s="257"/>
      <c r="P98" s="194"/>
      <c r="Q98" s="196" t="str">
        <f t="shared" si="9"/>
        <v/>
      </c>
      <c r="R98" s="197" t="str">
        <f t="shared" si="10"/>
        <v/>
      </c>
      <c r="S98" s="197">
        <v>3.125E-2</v>
      </c>
      <c r="T98" s="197">
        <f t="shared" si="11"/>
        <v>0</v>
      </c>
      <c r="U98" s="198"/>
      <c r="V98" s="202"/>
      <c r="W98" s="206"/>
      <c r="X98" s="206"/>
      <c r="Y98" s="257"/>
      <c r="Z98" s="257"/>
      <c r="AA98" s="257"/>
      <c r="AB98" s="204" t="str">
        <f t="shared" si="12"/>
        <v/>
      </c>
      <c r="AC98" s="204">
        <f t="shared" si="13"/>
        <v>0</v>
      </c>
    </row>
    <row r="99" spans="1:29" s="205" customFormat="1" ht="15.75" x14ac:dyDescent="0.2">
      <c r="A99" s="162">
        <f t="shared" si="19"/>
        <v>5</v>
      </c>
      <c r="B99" s="163" t="s">
        <v>19</v>
      </c>
      <c r="C99" s="175">
        <f>C98</f>
        <v>44141</v>
      </c>
      <c r="D99" s="194"/>
      <c r="E99" s="196" t="str">
        <f t="shared" si="15"/>
        <v/>
      </c>
      <c r="F99" s="197" t="str">
        <f t="shared" si="7"/>
        <v/>
      </c>
      <c r="G99" s="197">
        <v>3.125E-2</v>
      </c>
      <c r="H99" s="197">
        <f t="shared" si="8"/>
        <v>0</v>
      </c>
      <c r="I99" s="198"/>
      <c r="J99" s="202"/>
      <c r="K99" s="203"/>
      <c r="L99" s="203"/>
      <c r="M99" s="257"/>
      <c r="N99" s="257"/>
      <c r="O99" s="257"/>
      <c r="P99" s="194"/>
      <c r="Q99" s="196" t="str">
        <f t="shared" si="9"/>
        <v/>
      </c>
      <c r="R99" s="197" t="str">
        <f t="shared" si="10"/>
        <v/>
      </c>
      <c r="S99" s="197">
        <v>3.125E-2</v>
      </c>
      <c r="T99" s="197">
        <f t="shared" si="11"/>
        <v>0</v>
      </c>
      <c r="U99" s="198"/>
      <c r="V99" s="202"/>
      <c r="W99" s="206"/>
      <c r="X99" s="206"/>
      <c r="Y99" s="257"/>
      <c r="Z99" s="257"/>
      <c r="AA99" s="257"/>
      <c r="AB99" s="204" t="str">
        <f t="shared" si="12"/>
        <v/>
      </c>
      <c r="AC99" s="204">
        <f t="shared" si="13"/>
        <v>0</v>
      </c>
    </row>
    <row r="100" spans="1:29" s="205" customFormat="1" ht="15.75" x14ac:dyDescent="0.2">
      <c r="A100" s="162">
        <f t="shared" si="19"/>
        <v>5</v>
      </c>
      <c r="B100" s="163" t="s">
        <v>19</v>
      </c>
      <c r="C100" s="175">
        <f>C99</f>
        <v>44141</v>
      </c>
      <c r="D100" s="194"/>
      <c r="E100" s="196" t="str">
        <f t="shared" ref="E100:E160" si="20">IF(I100&lt;&gt;0,"-","")</f>
        <v/>
      </c>
      <c r="F100" s="197" t="str">
        <f t="shared" ref="F100:F160" si="21">IF(I100&lt;&gt;0,D100+H100,"")</f>
        <v/>
      </c>
      <c r="G100" s="197">
        <v>3.125E-2</v>
      </c>
      <c r="H100" s="197">
        <f t="shared" ref="H100:H160" si="22">G100*I100</f>
        <v>0</v>
      </c>
      <c r="I100" s="198"/>
      <c r="J100" s="202"/>
      <c r="K100" s="203"/>
      <c r="L100" s="203"/>
      <c r="M100" s="257"/>
      <c r="N100" s="257"/>
      <c r="O100" s="257"/>
      <c r="P100" s="194"/>
      <c r="Q100" s="196" t="str">
        <f t="shared" ref="Q100:Q161" si="23">IF(U100&lt;&gt;0,"-","")</f>
        <v/>
      </c>
      <c r="R100" s="197" t="str">
        <f t="shared" ref="R100:R161" si="24">IF(U100&lt;&gt;0,P100+T100,"")</f>
        <v/>
      </c>
      <c r="S100" s="197">
        <v>3.125E-2</v>
      </c>
      <c r="T100" s="197">
        <f t="shared" ref="T100:T161" si="25">S100*U100</f>
        <v>0</v>
      </c>
      <c r="U100" s="198"/>
      <c r="V100" s="202"/>
      <c r="W100" s="206"/>
      <c r="X100" s="206"/>
      <c r="Y100" s="257"/>
      <c r="Z100" s="257"/>
      <c r="AA100" s="257"/>
      <c r="AB100" s="204" t="str">
        <f t="shared" ref="AB100:AB163" si="26">L100&amp;X100</f>
        <v/>
      </c>
      <c r="AC100" s="204">
        <f t="shared" ref="AC100:AC163" si="27">I100+U100</f>
        <v>0</v>
      </c>
    </row>
    <row r="101" spans="1:29" s="205" customFormat="1" ht="15.75" x14ac:dyDescent="0.2">
      <c r="A101" s="162">
        <f t="shared" si="19"/>
        <v>5</v>
      </c>
      <c r="B101" s="163" t="s">
        <v>20</v>
      </c>
      <c r="C101" s="175">
        <f>C100+1</f>
        <v>44142</v>
      </c>
      <c r="D101" s="194"/>
      <c r="E101" s="196"/>
      <c r="F101" s="197"/>
      <c r="G101" s="197"/>
      <c r="H101" s="197"/>
      <c r="I101" s="198"/>
      <c r="J101" s="202"/>
      <c r="K101" s="212"/>
      <c r="L101" s="201"/>
      <c r="M101" s="262"/>
      <c r="N101" s="263"/>
      <c r="O101" s="264"/>
      <c r="P101" s="194">
        <v>0.41666666666666669</v>
      </c>
      <c r="Q101" s="196" t="str">
        <f t="shared" si="23"/>
        <v>-</v>
      </c>
      <c r="R101" s="197">
        <f t="shared" si="24"/>
        <v>0.51041666666666674</v>
      </c>
      <c r="S101" s="197">
        <v>3.125E-2</v>
      </c>
      <c r="T101" s="197">
        <f t="shared" si="25"/>
        <v>9.375E-2</v>
      </c>
      <c r="U101" s="198">
        <v>3</v>
      </c>
      <c r="V101" s="202"/>
      <c r="W101" s="227" t="s">
        <v>70</v>
      </c>
      <c r="X101" s="201" t="s">
        <v>114</v>
      </c>
      <c r="Y101" s="257" t="s">
        <v>153</v>
      </c>
      <c r="Z101" s="257"/>
      <c r="AA101" s="257"/>
      <c r="AB101" s="204" t="str">
        <f t="shared" si="26"/>
        <v>Prof. dr hab. K. Firlej</v>
      </c>
      <c r="AC101" s="204">
        <f t="shared" si="27"/>
        <v>3</v>
      </c>
    </row>
    <row r="102" spans="1:29" s="205" customFormat="1" ht="15.75" x14ac:dyDescent="0.2">
      <c r="A102" s="162">
        <f t="shared" si="19"/>
        <v>5</v>
      </c>
      <c r="B102" s="163" t="s">
        <v>20</v>
      </c>
      <c r="C102" s="175">
        <f>C101</f>
        <v>44142</v>
      </c>
      <c r="D102" s="194">
        <v>0.52083333333333337</v>
      </c>
      <c r="E102" s="196" t="str">
        <f t="shared" si="20"/>
        <v>-</v>
      </c>
      <c r="F102" s="197">
        <f t="shared" si="21"/>
        <v>0.64583333333333337</v>
      </c>
      <c r="G102" s="197">
        <v>3.125E-2</v>
      </c>
      <c r="H102" s="197">
        <f t="shared" si="22"/>
        <v>0.125</v>
      </c>
      <c r="I102" s="198">
        <v>4</v>
      </c>
      <c r="J102" s="202"/>
      <c r="K102" s="212" t="s">
        <v>57</v>
      </c>
      <c r="L102" s="201" t="s">
        <v>114</v>
      </c>
      <c r="M102" s="262" t="s">
        <v>146</v>
      </c>
      <c r="N102" s="263"/>
      <c r="O102" s="264"/>
      <c r="P102" s="194"/>
      <c r="Q102" s="196"/>
      <c r="R102" s="197"/>
      <c r="S102" s="197"/>
      <c r="T102" s="197"/>
      <c r="U102" s="198"/>
      <c r="V102" s="202"/>
      <c r="W102" s="200"/>
      <c r="X102" s="201"/>
      <c r="Y102" s="257"/>
      <c r="Z102" s="257"/>
      <c r="AA102" s="257"/>
      <c r="AB102" s="204" t="str">
        <f t="shared" si="26"/>
        <v>Prof. dr hab. K. Firlej</v>
      </c>
      <c r="AC102" s="204">
        <f t="shared" si="27"/>
        <v>4</v>
      </c>
    </row>
    <row r="103" spans="1:29" s="205" customFormat="1" ht="16.5" customHeight="1" x14ac:dyDescent="0.2">
      <c r="A103" s="162">
        <f t="shared" si="19"/>
        <v>5</v>
      </c>
      <c r="B103" s="163" t="s">
        <v>20</v>
      </c>
      <c r="C103" s="175">
        <f>C102</f>
        <v>44142</v>
      </c>
      <c r="D103" s="194">
        <v>0.66666666666666663</v>
      </c>
      <c r="E103" s="196" t="str">
        <f t="shared" si="20"/>
        <v>-</v>
      </c>
      <c r="F103" s="197">
        <f t="shared" si="21"/>
        <v>0.76041666666666663</v>
      </c>
      <c r="G103" s="197">
        <v>3.125E-2</v>
      </c>
      <c r="H103" s="197">
        <f t="shared" si="22"/>
        <v>9.375E-2</v>
      </c>
      <c r="I103" s="198">
        <v>3</v>
      </c>
      <c r="J103" s="202"/>
      <c r="K103" s="200" t="s">
        <v>61</v>
      </c>
      <c r="L103" s="201" t="s">
        <v>114</v>
      </c>
      <c r="M103" s="262" t="s">
        <v>150</v>
      </c>
      <c r="N103" s="263"/>
      <c r="O103" s="264"/>
      <c r="P103" s="194"/>
      <c r="Q103" s="196" t="str">
        <f t="shared" si="23"/>
        <v/>
      </c>
      <c r="R103" s="197" t="str">
        <f t="shared" si="24"/>
        <v/>
      </c>
      <c r="S103" s="197">
        <v>3.125E-2</v>
      </c>
      <c r="T103" s="197">
        <f t="shared" si="25"/>
        <v>0</v>
      </c>
      <c r="U103" s="198"/>
      <c r="V103" s="202"/>
      <c r="W103" s="203"/>
      <c r="X103" s="203"/>
      <c r="Y103" s="257"/>
      <c r="Z103" s="257"/>
      <c r="AA103" s="257"/>
      <c r="AB103" s="204" t="str">
        <f t="shared" si="26"/>
        <v>Prof. dr hab. K. Firlej</v>
      </c>
      <c r="AC103" s="204">
        <f t="shared" si="27"/>
        <v>3</v>
      </c>
    </row>
    <row r="104" spans="1:29" s="205" customFormat="1" ht="15.75" x14ac:dyDescent="0.2">
      <c r="A104" s="162">
        <f t="shared" si="19"/>
        <v>5</v>
      </c>
      <c r="B104" s="163" t="s">
        <v>49</v>
      </c>
      <c r="C104" s="175">
        <f>C103</f>
        <v>44142</v>
      </c>
      <c r="D104" s="194"/>
      <c r="E104" s="196" t="str">
        <f t="shared" si="20"/>
        <v/>
      </c>
      <c r="F104" s="197" t="str">
        <f t="shared" si="21"/>
        <v/>
      </c>
      <c r="G104" s="197">
        <v>3.125E-2</v>
      </c>
      <c r="H104" s="197">
        <f t="shared" si="22"/>
        <v>0</v>
      </c>
      <c r="I104" s="198"/>
      <c r="J104" s="202"/>
      <c r="K104" s="203"/>
      <c r="L104" s="203"/>
      <c r="M104" s="257"/>
      <c r="N104" s="257"/>
      <c r="O104" s="257"/>
      <c r="P104" s="194"/>
      <c r="Q104" s="196" t="str">
        <f t="shared" si="23"/>
        <v/>
      </c>
      <c r="R104" s="197" t="str">
        <f t="shared" si="24"/>
        <v/>
      </c>
      <c r="S104" s="197">
        <v>3.125E-2</v>
      </c>
      <c r="T104" s="197">
        <f t="shared" si="25"/>
        <v>0</v>
      </c>
      <c r="U104" s="198"/>
      <c r="V104" s="202"/>
      <c r="W104" s="206"/>
      <c r="X104" s="206"/>
      <c r="Y104" s="257"/>
      <c r="Z104" s="257"/>
      <c r="AA104" s="257"/>
      <c r="AB104" s="204" t="str">
        <f t="shared" si="26"/>
        <v/>
      </c>
      <c r="AC104" s="204">
        <f t="shared" si="27"/>
        <v>0</v>
      </c>
    </row>
    <row r="105" spans="1:29" s="205" customFormat="1" ht="15.75" x14ac:dyDescent="0.2">
      <c r="A105" s="162">
        <f t="shared" si="19"/>
        <v>5</v>
      </c>
      <c r="B105" s="163" t="s">
        <v>49</v>
      </c>
      <c r="C105" s="175">
        <f>C104</f>
        <v>44142</v>
      </c>
      <c r="D105" s="194"/>
      <c r="E105" s="196" t="str">
        <f t="shared" si="20"/>
        <v/>
      </c>
      <c r="F105" s="197" t="str">
        <f t="shared" si="21"/>
        <v/>
      </c>
      <c r="G105" s="197">
        <v>3.125E-2</v>
      </c>
      <c r="H105" s="197">
        <f t="shared" si="22"/>
        <v>0</v>
      </c>
      <c r="I105" s="198"/>
      <c r="J105" s="202"/>
      <c r="K105" s="203"/>
      <c r="L105" s="203"/>
      <c r="M105" s="257"/>
      <c r="N105" s="257"/>
      <c r="O105" s="257"/>
      <c r="P105" s="194"/>
      <c r="Q105" s="196" t="str">
        <f t="shared" si="23"/>
        <v/>
      </c>
      <c r="R105" s="197" t="str">
        <f t="shared" si="24"/>
        <v/>
      </c>
      <c r="S105" s="197">
        <v>3.125E-2</v>
      </c>
      <c r="T105" s="197">
        <f t="shared" si="25"/>
        <v>0</v>
      </c>
      <c r="U105" s="198"/>
      <c r="V105" s="202"/>
      <c r="W105" s="206"/>
      <c r="X105" s="206"/>
      <c r="Y105" s="257"/>
      <c r="Z105" s="257"/>
      <c r="AA105" s="257"/>
      <c r="AB105" s="204" t="str">
        <f t="shared" si="26"/>
        <v/>
      </c>
      <c r="AC105" s="204">
        <f t="shared" si="27"/>
        <v>0</v>
      </c>
    </row>
    <row r="106" spans="1:29" s="205" customFormat="1" ht="15.75" x14ac:dyDescent="0.2">
      <c r="A106" s="162">
        <f t="shared" si="19"/>
        <v>5</v>
      </c>
      <c r="B106" s="163" t="s">
        <v>21</v>
      </c>
      <c r="C106" s="175">
        <f>C105+1</f>
        <v>44143</v>
      </c>
      <c r="D106" s="194">
        <v>0.375</v>
      </c>
      <c r="E106" s="196" t="str">
        <f t="shared" si="20"/>
        <v>-</v>
      </c>
      <c r="F106" s="197">
        <f t="shared" si="21"/>
        <v>0.5</v>
      </c>
      <c r="G106" s="197">
        <v>3.125E-2</v>
      </c>
      <c r="H106" s="197">
        <f t="shared" si="22"/>
        <v>0.125</v>
      </c>
      <c r="I106" s="198">
        <v>4</v>
      </c>
      <c r="J106" s="202"/>
      <c r="K106" s="200" t="s">
        <v>51</v>
      </c>
      <c r="L106" s="201" t="s">
        <v>113</v>
      </c>
      <c r="M106" s="262" t="s">
        <v>146</v>
      </c>
      <c r="N106" s="263"/>
      <c r="O106" s="264"/>
      <c r="P106" s="194"/>
      <c r="Q106" s="196" t="str">
        <f t="shared" si="23"/>
        <v/>
      </c>
      <c r="R106" s="197" t="str">
        <f t="shared" si="24"/>
        <v/>
      </c>
      <c r="S106" s="197">
        <v>3.125E-2</v>
      </c>
      <c r="T106" s="197">
        <f t="shared" si="25"/>
        <v>0</v>
      </c>
      <c r="U106" s="198"/>
      <c r="V106" s="202"/>
      <c r="W106" s="203"/>
      <c r="X106" s="203"/>
      <c r="Y106" s="266"/>
      <c r="Z106" s="266"/>
      <c r="AA106" s="266"/>
      <c r="AB106" s="204" t="str">
        <f t="shared" si="26"/>
        <v>Dr K. Chmielarz</v>
      </c>
      <c r="AC106" s="204">
        <f t="shared" si="27"/>
        <v>4</v>
      </c>
    </row>
    <row r="107" spans="1:29" s="205" customFormat="1" ht="15.75" x14ac:dyDescent="0.2">
      <c r="A107" s="162">
        <f t="shared" si="19"/>
        <v>5</v>
      </c>
      <c r="B107" s="163" t="s">
        <v>21</v>
      </c>
      <c r="C107" s="175">
        <f>C106</f>
        <v>44143</v>
      </c>
      <c r="D107" s="194">
        <v>0.52083333333333337</v>
      </c>
      <c r="E107" s="196" t="str">
        <f>IF(I107&lt;&gt;0,"-","")</f>
        <v>-</v>
      </c>
      <c r="F107" s="197">
        <f>IF(I107&lt;&gt;0,D107+H107,"")</f>
        <v>0.61458333333333337</v>
      </c>
      <c r="G107" s="197">
        <v>3.125E-2</v>
      </c>
      <c r="H107" s="197">
        <f>G107*I107</f>
        <v>9.375E-2</v>
      </c>
      <c r="I107" s="198">
        <v>3</v>
      </c>
      <c r="J107" s="202"/>
      <c r="K107" s="200" t="s">
        <v>53</v>
      </c>
      <c r="L107" s="201" t="s">
        <v>84</v>
      </c>
      <c r="M107" s="262" t="s">
        <v>146</v>
      </c>
      <c r="N107" s="263"/>
      <c r="O107" s="264"/>
      <c r="P107" s="194"/>
      <c r="Q107" s="196" t="str">
        <f t="shared" si="23"/>
        <v/>
      </c>
      <c r="R107" s="197" t="str">
        <f t="shared" si="24"/>
        <v/>
      </c>
      <c r="S107" s="197">
        <v>3.125E-2</v>
      </c>
      <c r="T107" s="197">
        <f t="shared" si="25"/>
        <v>0</v>
      </c>
      <c r="U107" s="198"/>
      <c r="V107" s="202"/>
      <c r="W107" s="203"/>
      <c r="X107" s="203"/>
      <c r="Y107" s="257"/>
      <c r="Z107" s="257"/>
      <c r="AA107" s="257"/>
      <c r="AB107" s="204" t="str">
        <f t="shared" si="26"/>
        <v>Dr inż. K. Barwacz</v>
      </c>
      <c r="AC107" s="204">
        <f t="shared" si="27"/>
        <v>3</v>
      </c>
    </row>
    <row r="108" spans="1:29" s="205" customFormat="1" ht="15.75" x14ac:dyDescent="0.2">
      <c r="A108" s="162">
        <f t="shared" si="19"/>
        <v>5</v>
      </c>
      <c r="B108" s="163" t="s">
        <v>21</v>
      </c>
      <c r="C108" s="175">
        <f>C107</f>
        <v>44143</v>
      </c>
      <c r="D108" s="194">
        <v>0.625</v>
      </c>
      <c r="E108" s="196" t="str">
        <f>IF(I108&lt;&gt;0,"-","")</f>
        <v>-</v>
      </c>
      <c r="F108" s="197">
        <f>IF(I108&lt;&gt;0,D108+H108,"")</f>
        <v>0.71875</v>
      </c>
      <c r="G108" s="197">
        <v>3.125E-2</v>
      </c>
      <c r="H108" s="197">
        <f>G108*I108</f>
        <v>9.375E-2</v>
      </c>
      <c r="I108" s="198">
        <v>3</v>
      </c>
      <c r="J108" s="202"/>
      <c r="K108" s="200" t="s">
        <v>52</v>
      </c>
      <c r="L108" s="201" t="s">
        <v>84</v>
      </c>
      <c r="M108" s="262" t="s">
        <v>146</v>
      </c>
      <c r="N108" s="263"/>
      <c r="O108" s="264"/>
      <c r="P108" s="194"/>
      <c r="Q108" s="196" t="str">
        <f t="shared" si="23"/>
        <v/>
      </c>
      <c r="R108" s="197" t="str">
        <f t="shared" si="24"/>
        <v/>
      </c>
      <c r="S108" s="197">
        <v>3.125E-2</v>
      </c>
      <c r="T108" s="197">
        <f t="shared" si="25"/>
        <v>0</v>
      </c>
      <c r="U108" s="198"/>
      <c r="V108" s="202"/>
      <c r="W108" s="203"/>
      <c r="X108" s="203"/>
      <c r="Y108" s="257"/>
      <c r="Z108" s="257"/>
      <c r="AA108" s="257"/>
      <c r="AB108" s="204" t="str">
        <f t="shared" si="26"/>
        <v>Dr inż. K. Barwacz</v>
      </c>
      <c r="AC108" s="204">
        <f t="shared" si="27"/>
        <v>3</v>
      </c>
    </row>
    <row r="109" spans="1:29" s="205" customFormat="1" ht="15.75" x14ac:dyDescent="0.2">
      <c r="A109" s="162">
        <f t="shared" si="19"/>
        <v>5</v>
      </c>
      <c r="B109" s="163" t="s">
        <v>50</v>
      </c>
      <c r="C109" s="175">
        <f>C108</f>
        <v>44143</v>
      </c>
      <c r="D109" s="194"/>
      <c r="E109" s="196" t="str">
        <f t="shared" si="20"/>
        <v/>
      </c>
      <c r="F109" s="197" t="str">
        <f t="shared" si="21"/>
        <v/>
      </c>
      <c r="G109" s="197">
        <v>3.125E-2</v>
      </c>
      <c r="H109" s="197">
        <f t="shared" si="22"/>
        <v>0</v>
      </c>
      <c r="I109" s="198"/>
      <c r="J109" s="202"/>
      <c r="K109" s="203"/>
      <c r="L109" s="203"/>
      <c r="M109" s="257"/>
      <c r="N109" s="257"/>
      <c r="O109" s="257"/>
      <c r="P109" s="194"/>
      <c r="Q109" s="196" t="str">
        <f t="shared" si="23"/>
        <v/>
      </c>
      <c r="R109" s="197" t="str">
        <f t="shared" si="24"/>
        <v/>
      </c>
      <c r="S109" s="197">
        <v>3.125E-2</v>
      </c>
      <c r="T109" s="197">
        <f t="shared" si="25"/>
        <v>0</v>
      </c>
      <c r="U109" s="198"/>
      <c r="V109" s="202"/>
      <c r="W109" s="206"/>
      <c r="X109" s="206"/>
      <c r="Y109" s="257"/>
      <c r="Z109" s="257"/>
      <c r="AA109" s="257"/>
      <c r="AB109" s="204" t="str">
        <f t="shared" si="26"/>
        <v/>
      </c>
      <c r="AC109" s="204">
        <f t="shared" si="27"/>
        <v>0</v>
      </c>
    </row>
    <row r="110" spans="1:29" s="205" customFormat="1" ht="15.75" x14ac:dyDescent="0.2">
      <c r="A110" s="162">
        <f t="shared" si="19"/>
        <v>5</v>
      </c>
      <c r="B110" s="163" t="s">
        <v>50</v>
      </c>
      <c r="C110" s="175">
        <f>C109</f>
        <v>44143</v>
      </c>
      <c r="D110" s="195"/>
      <c r="E110" s="196" t="str">
        <f t="shared" si="20"/>
        <v/>
      </c>
      <c r="F110" s="197" t="str">
        <f t="shared" si="21"/>
        <v/>
      </c>
      <c r="G110" s="197">
        <v>3.125E-2</v>
      </c>
      <c r="H110" s="197">
        <f t="shared" si="22"/>
        <v>0</v>
      </c>
      <c r="I110" s="198"/>
      <c r="J110" s="202"/>
      <c r="K110" s="203"/>
      <c r="L110" s="206"/>
      <c r="M110" s="257"/>
      <c r="N110" s="257"/>
      <c r="O110" s="257"/>
      <c r="P110" s="195"/>
      <c r="Q110" s="196" t="str">
        <f t="shared" si="23"/>
        <v/>
      </c>
      <c r="R110" s="197" t="str">
        <f t="shared" si="24"/>
        <v/>
      </c>
      <c r="S110" s="197">
        <v>3.125E-2</v>
      </c>
      <c r="T110" s="197">
        <f t="shared" si="25"/>
        <v>0</v>
      </c>
      <c r="U110" s="198"/>
      <c r="V110" s="202"/>
      <c r="W110" s="203"/>
      <c r="X110" s="206"/>
      <c r="Y110" s="257"/>
      <c r="Z110" s="257"/>
      <c r="AA110" s="257"/>
      <c r="AB110" s="204" t="str">
        <f t="shared" si="26"/>
        <v/>
      </c>
      <c r="AC110" s="204">
        <f t="shared" si="27"/>
        <v>0</v>
      </c>
    </row>
    <row r="111" spans="1:29" s="205" customFormat="1" ht="15.75" x14ac:dyDescent="0.2">
      <c r="A111" s="162">
        <v>6</v>
      </c>
      <c r="B111" s="163" t="s">
        <v>19</v>
      </c>
      <c r="C111" s="164">
        <f>C96+7</f>
        <v>44148</v>
      </c>
      <c r="D111" s="195"/>
      <c r="E111" s="196" t="str">
        <f t="shared" si="20"/>
        <v/>
      </c>
      <c r="F111" s="197" t="str">
        <f t="shared" si="21"/>
        <v/>
      </c>
      <c r="G111" s="197">
        <v>3.125E-2</v>
      </c>
      <c r="H111" s="197">
        <f t="shared" si="22"/>
        <v>0</v>
      </c>
      <c r="I111" s="198"/>
      <c r="J111" s="202"/>
      <c r="K111" s="212"/>
      <c r="L111" s="203"/>
      <c r="M111" s="262"/>
      <c r="N111" s="263"/>
      <c r="O111" s="264"/>
      <c r="P111" s="195"/>
      <c r="Q111" s="196" t="str">
        <f t="shared" si="23"/>
        <v/>
      </c>
      <c r="R111" s="197" t="str">
        <f t="shared" si="24"/>
        <v/>
      </c>
      <c r="S111" s="197">
        <v>3.125E-2</v>
      </c>
      <c r="T111" s="197">
        <f t="shared" si="25"/>
        <v>0</v>
      </c>
      <c r="U111" s="198"/>
      <c r="V111" s="202"/>
      <c r="W111" s="203"/>
      <c r="X111" s="203"/>
      <c r="Y111" s="257"/>
      <c r="Z111" s="257"/>
      <c r="AA111" s="257"/>
      <c r="AB111" s="204" t="str">
        <f t="shared" si="26"/>
        <v/>
      </c>
      <c r="AC111" s="204">
        <f t="shared" si="27"/>
        <v>0</v>
      </c>
    </row>
    <row r="112" spans="1:29" s="205" customFormat="1" ht="15.75" x14ac:dyDescent="0.2">
      <c r="A112" s="162">
        <f t="shared" ref="A112:A125" si="28">A111</f>
        <v>6</v>
      </c>
      <c r="B112" s="163" t="s">
        <v>19</v>
      </c>
      <c r="C112" s="175">
        <f>C111</f>
        <v>44148</v>
      </c>
      <c r="D112" s="226"/>
      <c r="E112" s="196" t="str">
        <f t="shared" si="20"/>
        <v/>
      </c>
      <c r="F112" s="197" t="str">
        <f t="shared" si="21"/>
        <v/>
      </c>
      <c r="G112" s="197">
        <v>3.125E-2</v>
      </c>
      <c r="H112" s="197">
        <f t="shared" si="22"/>
        <v>0</v>
      </c>
      <c r="I112" s="198"/>
      <c r="J112" s="202"/>
      <c r="K112" s="212"/>
      <c r="L112" s="203"/>
      <c r="M112" s="262"/>
      <c r="N112" s="263"/>
      <c r="O112" s="264"/>
      <c r="P112" s="226"/>
      <c r="Q112" s="196" t="str">
        <f t="shared" si="23"/>
        <v/>
      </c>
      <c r="R112" s="197" t="str">
        <f t="shared" si="24"/>
        <v/>
      </c>
      <c r="S112" s="197">
        <v>3.125E-2</v>
      </c>
      <c r="T112" s="197">
        <f t="shared" si="25"/>
        <v>0</v>
      </c>
      <c r="U112" s="198"/>
      <c r="V112" s="202"/>
      <c r="W112" s="206"/>
      <c r="X112" s="206"/>
      <c r="Y112" s="257"/>
      <c r="Z112" s="257"/>
      <c r="AA112" s="257"/>
      <c r="AB112" s="204" t="str">
        <f t="shared" si="26"/>
        <v/>
      </c>
      <c r="AC112" s="204">
        <f t="shared" si="27"/>
        <v>0</v>
      </c>
    </row>
    <row r="113" spans="1:29" s="205" customFormat="1" ht="15.75" x14ac:dyDescent="0.2">
      <c r="A113" s="162">
        <f t="shared" si="28"/>
        <v>6</v>
      </c>
      <c r="B113" s="163" t="s">
        <v>19</v>
      </c>
      <c r="C113" s="175">
        <f>C112</f>
        <v>44148</v>
      </c>
      <c r="D113" s="226"/>
      <c r="E113" s="196" t="str">
        <f t="shared" si="20"/>
        <v/>
      </c>
      <c r="F113" s="197" t="str">
        <f t="shared" si="21"/>
        <v/>
      </c>
      <c r="G113" s="197">
        <v>3.125E-2</v>
      </c>
      <c r="H113" s="197">
        <f t="shared" si="22"/>
        <v>0</v>
      </c>
      <c r="I113" s="198"/>
      <c r="J113" s="202"/>
      <c r="K113" s="203"/>
      <c r="L113" s="203"/>
      <c r="M113" s="257"/>
      <c r="N113" s="257"/>
      <c r="O113" s="257"/>
      <c r="P113" s="226"/>
      <c r="Q113" s="196" t="str">
        <f t="shared" si="23"/>
        <v/>
      </c>
      <c r="R113" s="197" t="str">
        <f t="shared" si="24"/>
        <v/>
      </c>
      <c r="S113" s="197">
        <v>3.125E-2</v>
      </c>
      <c r="T113" s="197">
        <f t="shared" si="25"/>
        <v>0</v>
      </c>
      <c r="U113" s="198"/>
      <c r="V113" s="202"/>
      <c r="W113" s="206"/>
      <c r="X113" s="206"/>
      <c r="Y113" s="257"/>
      <c r="Z113" s="257"/>
      <c r="AA113" s="257"/>
      <c r="AB113" s="204" t="str">
        <f t="shared" si="26"/>
        <v/>
      </c>
      <c r="AC113" s="204">
        <f t="shared" si="27"/>
        <v>0</v>
      </c>
    </row>
    <row r="114" spans="1:29" s="205" customFormat="1" ht="15.75" x14ac:dyDescent="0.2">
      <c r="A114" s="162">
        <f t="shared" si="28"/>
        <v>6</v>
      </c>
      <c r="B114" s="163" t="s">
        <v>19</v>
      </c>
      <c r="C114" s="175">
        <f>C113</f>
        <v>44148</v>
      </c>
      <c r="D114" s="226"/>
      <c r="E114" s="196" t="str">
        <f t="shared" si="20"/>
        <v/>
      </c>
      <c r="F114" s="197" t="str">
        <f t="shared" si="21"/>
        <v/>
      </c>
      <c r="G114" s="197">
        <v>3.125E-2</v>
      </c>
      <c r="H114" s="197">
        <f t="shared" si="22"/>
        <v>0</v>
      </c>
      <c r="I114" s="198"/>
      <c r="J114" s="202"/>
      <c r="K114" s="203"/>
      <c r="L114" s="203"/>
      <c r="M114" s="257"/>
      <c r="N114" s="257"/>
      <c r="O114" s="257"/>
      <c r="P114" s="226"/>
      <c r="Q114" s="196" t="str">
        <f t="shared" si="23"/>
        <v/>
      </c>
      <c r="R114" s="197" t="str">
        <f t="shared" si="24"/>
        <v/>
      </c>
      <c r="S114" s="197">
        <v>3.125E-2</v>
      </c>
      <c r="T114" s="197">
        <f t="shared" si="25"/>
        <v>0</v>
      </c>
      <c r="U114" s="198"/>
      <c r="V114" s="202"/>
      <c r="W114" s="206"/>
      <c r="X114" s="206"/>
      <c r="Y114" s="257"/>
      <c r="Z114" s="257"/>
      <c r="AA114" s="257"/>
      <c r="AB114" s="204" t="str">
        <f t="shared" si="26"/>
        <v/>
      </c>
      <c r="AC114" s="204">
        <f t="shared" si="27"/>
        <v>0</v>
      </c>
    </row>
    <row r="115" spans="1:29" s="205" customFormat="1" ht="15.75" x14ac:dyDescent="0.2">
      <c r="A115" s="162">
        <f t="shared" si="28"/>
        <v>6</v>
      </c>
      <c r="B115" s="163" t="s">
        <v>19</v>
      </c>
      <c r="C115" s="175">
        <f>C114</f>
        <v>44148</v>
      </c>
      <c r="D115" s="226"/>
      <c r="E115" s="196" t="str">
        <f t="shared" si="20"/>
        <v/>
      </c>
      <c r="F115" s="197" t="str">
        <f t="shared" si="21"/>
        <v/>
      </c>
      <c r="G115" s="197">
        <v>3.125E-2</v>
      </c>
      <c r="H115" s="197">
        <f t="shared" si="22"/>
        <v>0</v>
      </c>
      <c r="I115" s="198"/>
      <c r="J115" s="202"/>
      <c r="K115" s="203"/>
      <c r="L115" s="203"/>
      <c r="M115" s="257"/>
      <c r="N115" s="257"/>
      <c r="O115" s="257"/>
      <c r="P115" s="226"/>
      <c r="Q115" s="196" t="str">
        <f t="shared" si="23"/>
        <v/>
      </c>
      <c r="R115" s="197" t="str">
        <f t="shared" si="24"/>
        <v/>
      </c>
      <c r="S115" s="197">
        <v>3.125E-2</v>
      </c>
      <c r="T115" s="197">
        <f t="shared" si="25"/>
        <v>0</v>
      </c>
      <c r="U115" s="198"/>
      <c r="V115" s="202"/>
      <c r="W115" s="206"/>
      <c r="X115" s="206"/>
      <c r="Y115" s="257"/>
      <c r="Z115" s="257"/>
      <c r="AA115" s="257"/>
      <c r="AB115" s="204" t="str">
        <f t="shared" si="26"/>
        <v/>
      </c>
      <c r="AC115" s="204">
        <f t="shared" si="27"/>
        <v>0</v>
      </c>
    </row>
    <row r="116" spans="1:29" s="205" customFormat="1" ht="15.75" x14ac:dyDescent="0.2">
      <c r="A116" s="162">
        <f t="shared" si="28"/>
        <v>6</v>
      </c>
      <c r="B116" s="163" t="s">
        <v>20</v>
      </c>
      <c r="C116" s="175">
        <f>C115+1</f>
        <v>44149</v>
      </c>
      <c r="D116" s="195">
        <v>0.33333333333333331</v>
      </c>
      <c r="E116" s="196" t="str">
        <f t="shared" si="20"/>
        <v>-</v>
      </c>
      <c r="F116" s="197">
        <f t="shared" si="21"/>
        <v>0.42708333333333331</v>
      </c>
      <c r="G116" s="197">
        <v>3.125E-2</v>
      </c>
      <c r="H116" s="197">
        <f t="shared" si="22"/>
        <v>9.375E-2</v>
      </c>
      <c r="I116" s="198">
        <v>3</v>
      </c>
      <c r="J116" s="202"/>
      <c r="K116" s="231" t="s">
        <v>47</v>
      </c>
      <c r="L116" s="232" t="s">
        <v>45</v>
      </c>
      <c r="M116" s="262" t="s">
        <v>145</v>
      </c>
      <c r="N116" s="263"/>
      <c r="O116" s="264"/>
      <c r="P116" s="195"/>
      <c r="Q116" s="196"/>
      <c r="R116" s="197"/>
      <c r="S116" s="197"/>
      <c r="T116" s="197"/>
      <c r="U116" s="198"/>
      <c r="V116" s="202"/>
      <c r="W116" s="231"/>
      <c r="X116" s="211"/>
      <c r="Y116" s="257"/>
      <c r="Z116" s="257"/>
      <c r="AA116" s="257"/>
      <c r="AB116" s="204" t="str">
        <f t="shared" si="26"/>
        <v>Dr W. Sroka</v>
      </c>
      <c r="AC116" s="204">
        <f t="shared" si="27"/>
        <v>3</v>
      </c>
    </row>
    <row r="117" spans="1:29" s="205" customFormat="1" ht="15.75" x14ac:dyDescent="0.2">
      <c r="A117" s="162">
        <f t="shared" si="28"/>
        <v>6</v>
      </c>
      <c r="B117" s="163" t="s">
        <v>20</v>
      </c>
      <c r="C117" s="175">
        <f>C116</f>
        <v>44149</v>
      </c>
      <c r="D117" s="195">
        <v>0.4375</v>
      </c>
      <c r="E117" s="196" t="str">
        <f t="shared" si="20"/>
        <v>-</v>
      </c>
      <c r="F117" s="197">
        <f t="shared" si="21"/>
        <v>0.5625</v>
      </c>
      <c r="G117" s="197">
        <v>3.125E-2</v>
      </c>
      <c r="H117" s="197">
        <f t="shared" si="22"/>
        <v>0.125</v>
      </c>
      <c r="I117" s="198">
        <v>4</v>
      </c>
      <c r="J117" s="202"/>
      <c r="K117" s="200" t="s">
        <v>51</v>
      </c>
      <c r="L117" s="201" t="s">
        <v>113</v>
      </c>
      <c r="M117" s="262" t="s">
        <v>145</v>
      </c>
      <c r="N117" s="263"/>
      <c r="O117" s="264"/>
      <c r="P117" s="195"/>
      <c r="Q117" s="196" t="str">
        <f t="shared" si="23"/>
        <v/>
      </c>
      <c r="R117" s="197" t="str">
        <f t="shared" si="24"/>
        <v/>
      </c>
      <c r="S117" s="197">
        <v>3.125E-2</v>
      </c>
      <c r="T117" s="197">
        <f t="shared" si="25"/>
        <v>0</v>
      </c>
      <c r="U117" s="198"/>
      <c r="V117" s="202"/>
      <c r="W117" s="203"/>
      <c r="X117" s="203"/>
      <c r="Y117" s="257"/>
      <c r="Z117" s="257"/>
      <c r="AA117" s="257"/>
      <c r="AB117" s="204" t="str">
        <f t="shared" si="26"/>
        <v>Dr K. Chmielarz</v>
      </c>
      <c r="AC117" s="204">
        <f t="shared" si="27"/>
        <v>4</v>
      </c>
    </row>
    <row r="118" spans="1:29" s="205" customFormat="1" ht="15.75" x14ac:dyDescent="0.2">
      <c r="A118" s="162">
        <f t="shared" si="28"/>
        <v>6</v>
      </c>
      <c r="B118" s="163" t="s">
        <v>20</v>
      </c>
      <c r="C118" s="175">
        <f>C117</f>
        <v>44149</v>
      </c>
      <c r="D118" s="194">
        <v>0.58333333333333337</v>
      </c>
      <c r="E118" s="196" t="str">
        <f t="shared" si="20"/>
        <v>-</v>
      </c>
      <c r="F118" s="197">
        <f t="shared" si="21"/>
        <v>0.67708333333333337</v>
      </c>
      <c r="G118" s="197">
        <v>3.125E-2</v>
      </c>
      <c r="H118" s="197">
        <f t="shared" si="22"/>
        <v>9.375E-2</v>
      </c>
      <c r="I118" s="198">
        <v>3</v>
      </c>
      <c r="J118" s="202"/>
      <c r="K118" s="212" t="s">
        <v>71</v>
      </c>
      <c r="L118" s="211" t="s">
        <v>111</v>
      </c>
      <c r="M118" s="262" t="s">
        <v>145</v>
      </c>
      <c r="N118" s="263"/>
      <c r="O118" s="264"/>
      <c r="P118" s="226"/>
      <c r="Q118" s="196" t="str">
        <f t="shared" si="23"/>
        <v/>
      </c>
      <c r="R118" s="197" t="str">
        <f t="shared" si="24"/>
        <v/>
      </c>
      <c r="S118" s="197">
        <v>3.125E-2</v>
      </c>
      <c r="T118" s="197">
        <f t="shared" si="25"/>
        <v>0</v>
      </c>
      <c r="U118" s="198"/>
      <c r="V118" s="202"/>
      <c r="W118" s="206"/>
      <c r="X118" s="206"/>
      <c r="Y118" s="257"/>
      <c r="Z118" s="257"/>
      <c r="AA118" s="257"/>
      <c r="AB118" s="204" t="str">
        <f t="shared" si="26"/>
        <v>Dr inż. K. Vinohradnik</v>
      </c>
      <c r="AC118" s="204">
        <f t="shared" si="27"/>
        <v>3</v>
      </c>
    </row>
    <row r="119" spans="1:29" s="205" customFormat="1" ht="15.75" x14ac:dyDescent="0.2">
      <c r="A119" s="162">
        <f t="shared" si="28"/>
        <v>6</v>
      </c>
      <c r="B119" s="163" t="s">
        <v>20</v>
      </c>
      <c r="C119" s="175">
        <f>C118</f>
        <v>44149</v>
      </c>
      <c r="D119" s="194"/>
      <c r="E119" s="196" t="str">
        <f t="shared" si="20"/>
        <v/>
      </c>
      <c r="F119" s="197" t="str">
        <f t="shared" si="21"/>
        <v/>
      </c>
      <c r="G119" s="197">
        <v>3.125E-2</v>
      </c>
      <c r="H119" s="197">
        <f t="shared" si="22"/>
        <v>0</v>
      </c>
      <c r="I119" s="198"/>
      <c r="J119" s="202"/>
      <c r="K119" s="200"/>
      <c r="L119" s="211"/>
      <c r="M119" s="262"/>
      <c r="N119" s="263"/>
      <c r="O119" s="264"/>
      <c r="P119" s="194">
        <v>0.67708333333333337</v>
      </c>
      <c r="Q119" s="196" t="str">
        <f>IF(U119&lt;&gt;0,"-","")</f>
        <v>-</v>
      </c>
      <c r="R119" s="197">
        <f>IF(U119&lt;&gt;0,P119+T119,"")</f>
        <v>0.77083333333333337</v>
      </c>
      <c r="S119" s="197">
        <v>3.125E-2</v>
      </c>
      <c r="T119" s="197">
        <f>S119*U119</f>
        <v>9.375E-2</v>
      </c>
      <c r="U119" s="198">
        <v>3</v>
      </c>
      <c r="V119" s="202"/>
      <c r="W119" s="231" t="s">
        <v>48</v>
      </c>
      <c r="X119" s="211" t="s">
        <v>112</v>
      </c>
      <c r="Y119" s="257" t="s">
        <v>145</v>
      </c>
      <c r="Z119" s="257"/>
      <c r="AA119" s="257"/>
      <c r="AB119" s="204" t="str">
        <f t="shared" si="26"/>
        <v>Dr inż. K.Vinohradnik</v>
      </c>
      <c r="AC119" s="204">
        <f t="shared" si="27"/>
        <v>3</v>
      </c>
    </row>
    <row r="120" spans="1:29" s="205" customFormat="1" ht="15.75" x14ac:dyDescent="0.2">
      <c r="A120" s="162">
        <f t="shared" si="28"/>
        <v>6</v>
      </c>
      <c r="B120" s="163" t="s">
        <v>49</v>
      </c>
      <c r="C120" s="175">
        <f>C119</f>
        <v>44149</v>
      </c>
      <c r="D120" s="194"/>
      <c r="E120" s="196" t="str">
        <f t="shared" si="20"/>
        <v/>
      </c>
      <c r="F120" s="197" t="str">
        <f t="shared" si="21"/>
        <v/>
      </c>
      <c r="G120" s="197">
        <v>3.125E-2</v>
      </c>
      <c r="H120" s="197">
        <f t="shared" si="22"/>
        <v>0</v>
      </c>
      <c r="I120" s="198"/>
      <c r="J120" s="202"/>
      <c r="K120" s="203"/>
      <c r="L120" s="203"/>
      <c r="M120" s="257"/>
      <c r="N120" s="257"/>
      <c r="O120" s="257"/>
      <c r="P120" s="194"/>
      <c r="Q120" s="196"/>
      <c r="R120" s="197"/>
      <c r="S120" s="197"/>
      <c r="T120" s="197"/>
      <c r="U120" s="198"/>
      <c r="V120" s="202"/>
      <c r="W120" s="231"/>
      <c r="X120" s="211"/>
      <c r="Y120" s="257"/>
      <c r="Z120" s="257"/>
      <c r="AA120" s="257"/>
      <c r="AB120" s="204" t="str">
        <f t="shared" si="26"/>
        <v/>
      </c>
      <c r="AC120" s="204">
        <f t="shared" si="27"/>
        <v>0</v>
      </c>
    </row>
    <row r="121" spans="1:29" s="205" customFormat="1" ht="15.75" x14ac:dyDescent="0.2">
      <c r="A121" s="162">
        <f t="shared" si="28"/>
        <v>6</v>
      </c>
      <c r="B121" s="163" t="s">
        <v>21</v>
      </c>
      <c r="C121" s="175">
        <f>C120+1</f>
        <v>44150</v>
      </c>
      <c r="D121" s="195"/>
      <c r="E121" s="196" t="str">
        <f t="shared" si="20"/>
        <v/>
      </c>
      <c r="F121" s="197" t="str">
        <f t="shared" si="21"/>
        <v/>
      </c>
      <c r="G121" s="197">
        <v>3.125E-2</v>
      </c>
      <c r="H121" s="197">
        <f t="shared" si="22"/>
        <v>0</v>
      </c>
      <c r="I121" s="198"/>
      <c r="J121" s="202"/>
      <c r="K121" s="200"/>
      <c r="L121" s="201"/>
      <c r="M121" s="262"/>
      <c r="N121" s="263"/>
      <c r="O121" s="264"/>
      <c r="P121" s="195"/>
      <c r="Q121" s="196" t="str">
        <f t="shared" si="23"/>
        <v/>
      </c>
      <c r="R121" s="197" t="str">
        <f t="shared" si="24"/>
        <v/>
      </c>
      <c r="S121" s="197">
        <v>3.125E-2</v>
      </c>
      <c r="T121" s="197">
        <f t="shared" si="25"/>
        <v>0</v>
      </c>
      <c r="U121" s="198"/>
      <c r="V121" s="202"/>
      <c r="W121" s="203"/>
      <c r="X121" s="203"/>
      <c r="Y121" s="257"/>
      <c r="Z121" s="257"/>
      <c r="AA121" s="257"/>
      <c r="AB121" s="204" t="str">
        <f t="shared" si="26"/>
        <v/>
      </c>
      <c r="AC121" s="204">
        <f t="shared" si="27"/>
        <v>0</v>
      </c>
    </row>
    <row r="122" spans="1:29" s="205" customFormat="1" ht="15.75" x14ac:dyDescent="0.2">
      <c r="A122" s="162">
        <f t="shared" si="28"/>
        <v>6</v>
      </c>
      <c r="B122" s="163" t="s">
        <v>21</v>
      </c>
      <c r="C122" s="175">
        <f>C121</f>
        <v>44150</v>
      </c>
      <c r="D122" s="195"/>
      <c r="E122" s="196" t="str">
        <f t="shared" si="20"/>
        <v/>
      </c>
      <c r="F122" s="197" t="str">
        <f t="shared" si="21"/>
        <v/>
      </c>
      <c r="G122" s="197">
        <v>3.125E-2</v>
      </c>
      <c r="H122" s="197">
        <f t="shared" si="22"/>
        <v>0</v>
      </c>
      <c r="I122" s="198"/>
      <c r="J122" s="202"/>
      <c r="K122" s="212"/>
      <c r="L122" s="201"/>
      <c r="M122" s="262"/>
      <c r="N122" s="263"/>
      <c r="O122" s="264"/>
      <c r="P122" s="195"/>
      <c r="Q122" s="196" t="str">
        <f t="shared" si="23"/>
        <v/>
      </c>
      <c r="R122" s="197" t="str">
        <f t="shared" si="24"/>
        <v/>
      </c>
      <c r="S122" s="197">
        <v>3.125E-2</v>
      </c>
      <c r="T122" s="197">
        <f t="shared" si="25"/>
        <v>0</v>
      </c>
      <c r="U122" s="198"/>
      <c r="V122" s="202"/>
      <c r="W122" s="203"/>
      <c r="X122" s="203"/>
      <c r="Y122" s="257"/>
      <c r="Z122" s="257"/>
      <c r="AA122" s="257"/>
      <c r="AB122" s="204" t="str">
        <f t="shared" si="26"/>
        <v/>
      </c>
      <c r="AC122" s="204">
        <f t="shared" si="27"/>
        <v>0</v>
      </c>
    </row>
    <row r="123" spans="1:29" s="205" customFormat="1" ht="15.75" x14ac:dyDescent="0.2">
      <c r="A123" s="162">
        <f t="shared" si="28"/>
        <v>6</v>
      </c>
      <c r="B123" s="163" t="s">
        <v>21</v>
      </c>
      <c r="C123" s="175">
        <f>C122</f>
        <v>44150</v>
      </c>
      <c r="D123" s="195"/>
      <c r="E123" s="196" t="str">
        <f t="shared" si="20"/>
        <v/>
      </c>
      <c r="F123" s="197" t="str">
        <f t="shared" si="21"/>
        <v/>
      </c>
      <c r="G123" s="197">
        <v>3.125E-2</v>
      </c>
      <c r="H123" s="197">
        <f t="shared" si="22"/>
        <v>0</v>
      </c>
      <c r="I123" s="198"/>
      <c r="J123" s="202"/>
      <c r="K123" s="212"/>
      <c r="L123" s="210"/>
      <c r="M123" s="262"/>
      <c r="N123" s="263"/>
      <c r="O123" s="264"/>
      <c r="P123" s="226"/>
      <c r="Q123" s="196" t="str">
        <f t="shared" si="23"/>
        <v/>
      </c>
      <c r="R123" s="197" t="str">
        <f t="shared" si="24"/>
        <v/>
      </c>
      <c r="S123" s="197">
        <v>3.125E-2</v>
      </c>
      <c r="T123" s="197">
        <f t="shared" si="25"/>
        <v>0</v>
      </c>
      <c r="U123" s="198"/>
      <c r="V123" s="202"/>
      <c r="W123" s="206"/>
      <c r="X123" s="206"/>
      <c r="Y123" s="257"/>
      <c r="Z123" s="257"/>
      <c r="AA123" s="257"/>
      <c r="AB123" s="204" t="str">
        <f t="shared" si="26"/>
        <v/>
      </c>
      <c r="AC123" s="204">
        <f t="shared" si="27"/>
        <v>0</v>
      </c>
    </row>
    <row r="124" spans="1:29" s="205" customFormat="1" ht="15.75" x14ac:dyDescent="0.2">
      <c r="A124" s="162">
        <f t="shared" si="28"/>
        <v>6</v>
      </c>
      <c r="B124" s="163" t="s">
        <v>21</v>
      </c>
      <c r="C124" s="175">
        <f>C123</f>
        <v>44150</v>
      </c>
      <c r="D124" s="226"/>
      <c r="E124" s="196" t="str">
        <f t="shared" si="20"/>
        <v/>
      </c>
      <c r="F124" s="197" t="str">
        <f t="shared" si="21"/>
        <v/>
      </c>
      <c r="G124" s="197">
        <v>3.125E-2</v>
      </c>
      <c r="H124" s="197">
        <f t="shared" si="22"/>
        <v>0</v>
      </c>
      <c r="I124" s="198"/>
      <c r="J124" s="202"/>
      <c r="K124" s="203"/>
      <c r="L124" s="203"/>
      <c r="M124" s="262"/>
      <c r="N124" s="263"/>
      <c r="O124" s="264"/>
      <c r="P124" s="195"/>
      <c r="Q124" s="196" t="str">
        <f t="shared" si="23"/>
        <v/>
      </c>
      <c r="R124" s="197" t="str">
        <f t="shared" si="24"/>
        <v/>
      </c>
      <c r="S124" s="197">
        <v>3.125E-2</v>
      </c>
      <c r="T124" s="197">
        <f t="shared" si="25"/>
        <v>0</v>
      </c>
      <c r="U124" s="198"/>
      <c r="V124" s="202"/>
      <c r="W124" s="203"/>
      <c r="X124" s="203"/>
      <c r="Y124" s="257"/>
      <c r="Z124" s="257"/>
      <c r="AA124" s="257"/>
      <c r="AB124" s="204" t="str">
        <f t="shared" si="26"/>
        <v/>
      </c>
      <c r="AC124" s="204">
        <f t="shared" si="27"/>
        <v>0</v>
      </c>
    </row>
    <row r="125" spans="1:29" s="205" customFormat="1" ht="15.75" x14ac:dyDescent="0.2">
      <c r="A125" s="162">
        <f t="shared" si="28"/>
        <v>6</v>
      </c>
      <c r="B125" s="163" t="s">
        <v>50</v>
      </c>
      <c r="C125" s="175">
        <f>C124</f>
        <v>44150</v>
      </c>
      <c r="D125" s="195"/>
      <c r="E125" s="196" t="str">
        <f t="shared" si="20"/>
        <v/>
      </c>
      <c r="F125" s="197" t="str">
        <f t="shared" si="21"/>
        <v/>
      </c>
      <c r="G125" s="197">
        <v>3.125E-2</v>
      </c>
      <c r="H125" s="197">
        <f t="shared" si="22"/>
        <v>0</v>
      </c>
      <c r="I125" s="198"/>
      <c r="J125" s="202"/>
      <c r="K125" s="203"/>
      <c r="L125" s="206"/>
      <c r="M125" s="257"/>
      <c r="N125" s="257"/>
      <c r="O125" s="257"/>
      <c r="P125" s="195"/>
      <c r="Q125" s="196" t="str">
        <f t="shared" si="23"/>
        <v/>
      </c>
      <c r="R125" s="197" t="str">
        <f t="shared" si="24"/>
        <v/>
      </c>
      <c r="S125" s="197">
        <v>3.125E-2</v>
      </c>
      <c r="T125" s="197">
        <f t="shared" si="25"/>
        <v>0</v>
      </c>
      <c r="U125" s="198"/>
      <c r="V125" s="202"/>
      <c r="W125" s="203"/>
      <c r="X125" s="206"/>
      <c r="Y125" s="257"/>
      <c r="Z125" s="257"/>
      <c r="AA125" s="257"/>
      <c r="AB125" s="204" t="str">
        <f t="shared" si="26"/>
        <v/>
      </c>
      <c r="AC125" s="204">
        <f t="shared" si="27"/>
        <v>0</v>
      </c>
    </row>
    <row r="126" spans="1:29" s="205" customFormat="1" ht="15.75" x14ac:dyDescent="0.2">
      <c r="A126" s="162">
        <v>7</v>
      </c>
      <c r="B126" s="163" t="s">
        <v>19</v>
      </c>
      <c r="C126" s="164">
        <f>C111+7</f>
        <v>44155</v>
      </c>
      <c r="D126" s="195">
        <v>0.6875</v>
      </c>
      <c r="E126" s="196" t="str">
        <f t="shared" si="20"/>
        <v/>
      </c>
      <c r="F126" s="197" t="str">
        <f t="shared" si="21"/>
        <v/>
      </c>
      <c r="G126" s="197">
        <v>3.125E-2</v>
      </c>
      <c r="H126" s="197">
        <f t="shared" si="22"/>
        <v>0</v>
      </c>
      <c r="I126" s="198"/>
      <c r="J126" s="202"/>
      <c r="K126" s="212"/>
      <c r="L126" s="203"/>
      <c r="M126" s="262"/>
      <c r="N126" s="263"/>
      <c r="O126" s="264"/>
      <c r="P126" s="195"/>
      <c r="Q126" s="196" t="str">
        <f t="shared" si="23"/>
        <v/>
      </c>
      <c r="R126" s="197" t="str">
        <f t="shared" si="24"/>
        <v/>
      </c>
      <c r="S126" s="197">
        <v>3.125E-2</v>
      </c>
      <c r="T126" s="197">
        <f t="shared" si="25"/>
        <v>0</v>
      </c>
      <c r="U126" s="198"/>
      <c r="V126" s="202"/>
      <c r="W126" s="203"/>
      <c r="X126" s="203"/>
      <c r="Y126" s="257"/>
      <c r="Z126" s="257"/>
      <c r="AA126" s="257"/>
      <c r="AB126" s="204" t="str">
        <f t="shared" si="26"/>
        <v/>
      </c>
      <c r="AC126" s="204">
        <f t="shared" si="27"/>
        <v>0</v>
      </c>
    </row>
    <row r="127" spans="1:29" s="205" customFormat="1" ht="15.75" x14ac:dyDescent="0.2">
      <c r="A127" s="162">
        <f t="shared" ref="A127:A140" si="29">A126</f>
        <v>7</v>
      </c>
      <c r="B127" s="163" t="s">
        <v>19</v>
      </c>
      <c r="C127" s="175">
        <f>C126</f>
        <v>44155</v>
      </c>
      <c r="D127" s="195"/>
      <c r="E127" s="196" t="str">
        <f t="shared" si="20"/>
        <v/>
      </c>
      <c r="F127" s="197" t="str">
        <f t="shared" si="21"/>
        <v/>
      </c>
      <c r="G127" s="197">
        <v>3.125E-2</v>
      </c>
      <c r="H127" s="197">
        <f t="shared" si="22"/>
        <v>0</v>
      </c>
      <c r="I127" s="198"/>
      <c r="J127" s="202"/>
      <c r="K127" s="212"/>
      <c r="L127" s="203"/>
      <c r="M127" s="262"/>
      <c r="N127" s="263"/>
      <c r="O127" s="264"/>
      <c r="P127" s="226"/>
      <c r="Q127" s="196" t="str">
        <f t="shared" si="23"/>
        <v/>
      </c>
      <c r="R127" s="197" t="str">
        <f t="shared" si="24"/>
        <v/>
      </c>
      <c r="S127" s="197">
        <v>3.125E-2</v>
      </c>
      <c r="T127" s="197">
        <f t="shared" si="25"/>
        <v>0</v>
      </c>
      <c r="U127" s="198"/>
      <c r="V127" s="202"/>
      <c r="W127" s="206"/>
      <c r="X127" s="206"/>
      <c r="Y127" s="257"/>
      <c r="Z127" s="257"/>
      <c r="AA127" s="257"/>
      <c r="AB127" s="204" t="str">
        <f t="shared" si="26"/>
        <v/>
      </c>
      <c r="AC127" s="204">
        <f t="shared" si="27"/>
        <v>0</v>
      </c>
    </row>
    <row r="128" spans="1:29" s="205" customFormat="1" ht="15.75" x14ac:dyDescent="0.2">
      <c r="A128" s="162">
        <f t="shared" si="29"/>
        <v>7</v>
      </c>
      <c r="B128" s="163" t="s">
        <v>19</v>
      </c>
      <c r="C128" s="175">
        <f>C127</f>
        <v>44155</v>
      </c>
      <c r="D128" s="226"/>
      <c r="E128" s="196" t="str">
        <f t="shared" si="20"/>
        <v/>
      </c>
      <c r="F128" s="197" t="str">
        <f t="shared" si="21"/>
        <v/>
      </c>
      <c r="G128" s="197">
        <v>3.125E-2</v>
      </c>
      <c r="H128" s="197">
        <f t="shared" si="22"/>
        <v>0</v>
      </c>
      <c r="I128" s="198"/>
      <c r="J128" s="202"/>
      <c r="K128" s="203"/>
      <c r="L128" s="203"/>
      <c r="M128" s="257"/>
      <c r="N128" s="257"/>
      <c r="O128" s="257"/>
      <c r="P128" s="226"/>
      <c r="Q128" s="196" t="str">
        <f t="shared" si="23"/>
        <v/>
      </c>
      <c r="R128" s="197" t="str">
        <f t="shared" si="24"/>
        <v/>
      </c>
      <c r="S128" s="197">
        <v>3.125E-2</v>
      </c>
      <c r="T128" s="197">
        <f t="shared" si="25"/>
        <v>0</v>
      </c>
      <c r="U128" s="198"/>
      <c r="V128" s="202"/>
      <c r="W128" s="206"/>
      <c r="X128" s="206"/>
      <c r="Y128" s="257"/>
      <c r="Z128" s="257"/>
      <c r="AA128" s="257"/>
      <c r="AB128" s="204" t="str">
        <f t="shared" si="26"/>
        <v/>
      </c>
      <c r="AC128" s="204">
        <f t="shared" si="27"/>
        <v>0</v>
      </c>
    </row>
    <row r="129" spans="1:29" s="205" customFormat="1" ht="15.75" x14ac:dyDescent="0.2">
      <c r="A129" s="162">
        <f t="shared" si="29"/>
        <v>7</v>
      </c>
      <c r="B129" s="163" t="s">
        <v>19</v>
      </c>
      <c r="C129" s="175">
        <f>C128</f>
        <v>44155</v>
      </c>
      <c r="D129" s="226"/>
      <c r="E129" s="196" t="str">
        <f t="shared" si="20"/>
        <v/>
      </c>
      <c r="F129" s="197" t="str">
        <f t="shared" si="21"/>
        <v/>
      </c>
      <c r="G129" s="197">
        <v>3.125E-2</v>
      </c>
      <c r="H129" s="197">
        <f t="shared" si="22"/>
        <v>0</v>
      </c>
      <c r="I129" s="198"/>
      <c r="J129" s="202"/>
      <c r="K129" s="203"/>
      <c r="L129" s="203"/>
      <c r="M129" s="257"/>
      <c r="N129" s="257"/>
      <c r="O129" s="257"/>
      <c r="P129" s="226"/>
      <c r="Q129" s="196" t="str">
        <f t="shared" si="23"/>
        <v/>
      </c>
      <c r="R129" s="197" t="str">
        <f t="shared" si="24"/>
        <v/>
      </c>
      <c r="S129" s="197">
        <v>3.125E-2</v>
      </c>
      <c r="T129" s="197">
        <f t="shared" si="25"/>
        <v>0</v>
      </c>
      <c r="U129" s="198"/>
      <c r="V129" s="202"/>
      <c r="W129" s="206"/>
      <c r="X129" s="206"/>
      <c r="Y129" s="257"/>
      <c r="Z129" s="257"/>
      <c r="AA129" s="257"/>
      <c r="AB129" s="204" t="str">
        <f t="shared" si="26"/>
        <v/>
      </c>
      <c r="AC129" s="204">
        <f t="shared" si="27"/>
        <v>0</v>
      </c>
    </row>
    <row r="130" spans="1:29" s="205" customFormat="1" ht="15.75" x14ac:dyDescent="0.2">
      <c r="A130" s="162">
        <f t="shared" si="29"/>
        <v>7</v>
      </c>
      <c r="B130" s="163" t="s">
        <v>19</v>
      </c>
      <c r="C130" s="175">
        <f>C129</f>
        <v>44155</v>
      </c>
      <c r="D130" s="226"/>
      <c r="E130" s="196" t="str">
        <f t="shared" si="20"/>
        <v/>
      </c>
      <c r="F130" s="197" t="str">
        <f t="shared" si="21"/>
        <v/>
      </c>
      <c r="G130" s="197">
        <v>3.125E-2</v>
      </c>
      <c r="H130" s="197">
        <f t="shared" si="22"/>
        <v>0</v>
      </c>
      <c r="I130" s="198"/>
      <c r="J130" s="202"/>
      <c r="K130" s="203"/>
      <c r="L130" s="203"/>
      <c r="M130" s="257"/>
      <c r="N130" s="257"/>
      <c r="O130" s="257"/>
      <c r="P130" s="226"/>
      <c r="Q130" s="196" t="str">
        <f t="shared" si="23"/>
        <v/>
      </c>
      <c r="R130" s="197" t="str">
        <f t="shared" si="24"/>
        <v/>
      </c>
      <c r="S130" s="197">
        <v>3.125E-2</v>
      </c>
      <c r="T130" s="197">
        <f t="shared" si="25"/>
        <v>0</v>
      </c>
      <c r="U130" s="198"/>
      <c r="V130" s="202"/>
      <c r="W130" s="206"/>
      <c r="X130" s="206"/>
      <c r="Y130" s="257"/>
      <c r="Z130" s="257"/>
      <c r="AA130" s="257"/>
      <c r="AB130" s="204" t="str">
        <f t="shared" si="26"/>
        <v/>
      </c>
      <c r="AC130" s="204">
        <f t="shared" si="27"/>
        <v>0</v>
      </c>
    </row>
    <row r="131" spans="1:29" s="205" customFormat="1" ht="15.75" x14ac:dyDescent="0.2">
      <c r="A131" s="162">
        <f t="shared" si="29"/>
        <v>7</v>
      </c>
      <c r="B131" s="163" t="s">
        <v>20</v>
      </c>
      <c r="C131" s="175">
        <f>C130+1</f>
        <v>44156</v>
      </c>
      <c r="D131" s="194">
        <v>0.41666666666666669</v>
      </c>
      <c r="E131" s="196" t="str">
        <f t="shared" si="20"/>
        <v>-</v>
      </c>
      <c r="F131" s="197">
        <f t="shared" si="21"/>
        <v>0.51041666666666674</v>
      </c>
      <c r="G131" s="197">
        <v>3.125E-2</v>
      </c>
      <c r="H131" s="197">
        <f t="shared" si="22"/>
        <v>9.375E-2</v>
      </c>
      <c r="I131" s="198">
        <v>3</v>
      </c>
      <c r="J131" s="202"/>
      <c r="K131" s="200" t="s">
        <v>61</v>
      </c>
      <c r="L131" s="201" t="s">
        <v>114</v>
      </c>
      <c r="M131" s="262" t="s">
        <v>150</v>
      </c>
      <c r="N131" s="263"/>
      <c r="O131" s="264"/>
      <c r="P131" s="194">
        <v>0.41666666666666669</v>
      </c>
      <c r="Q131" s="196" t="str">
        <f t="shared" si="23"/>
        <v>-</v>
      </c>
      <c r="R131" s="197">
        <f t="shared" si="24"/>
        <v>0.51041666666666674</v>
      </c>
      <c r="S131" s="197">
        <v>3.125E-2</v>
      </c>
      <c r="T131" s="197">
        <f t="shared" si="25"/>
        <v>9.375E-2</v>
      </c>
      <c r="U131" s="198">
        <v>3</v>
      </c>
      <c r="V131" s="202"/>
      <c r="W131" s="227" t="s">
        <v>109</v>
      </c>
      <c r="X131" s="211" t="s">
        <v>112</v>
      </c>
      <c r="Y131" s="257"/>
      <c r="Z131" s="257"/>
      <c r="AA131" s="257"/>
      <c r="AB131" s="204" t="str">
        <f t="shared" si="26"/>
        <v>Prof. dr hab. K. FirlejDr inż. K.Vinohradnik</v>
      </c>
      <c r="AC131" s="204">
        <f t="shared" si="27"/>
        <v>6</v>
      </c>
    </row>
    <row r="132" spans="1:29" s="205" customFormat="1" ht="15.75" x14ac:dyDescent="0.2">
      <c r="A132" s="162">
        <f t="shared" si="29"/>
        <v>7</v>
      </c>
      <c r="B132" s="163" t="s">
        <v>20</v>
      </c>
      <c r="C132" s="175">
        <f>C131</f>
        <v>44156</v>
      </c>
      <c r="D132" s="194">
        <v>0.52083333333333337</v>
      </c>
      <c r="E132" s="196" t="str">
        <f t="shared" si="20"/>
        <v>-</v>
      </c>
      <c r="F132" s="197">
        <f t="shared" si="21"/>
        <v>0.61458333333333337</v>
      </c>
      <c r="G132" s="197">
        <v>3.125E-2</v>
      </c>
      <c r="H132" s="197">
        <f t="shared" si="22"/>
        <v>9.375E-2</v>
      </c>
      <c r="I132" s="198">
        <v>3</v>
      </c>
      <c r="J132" s="202"/>
      <c r="K132" s="200" t="s">
        <v>107</v>
      </c>
      <c r="L132" s="211" t="s">
        <v>112</v>
      </c>
      <c r="M132" s="262"/>
      <c r="N132" s="263"/>
      <c r="O132" s="264"/>
      <c r="P132" s="194">
        <v>0.52083333333333337</v>
      </c>
      <c r="Q132" s="196" t="str">
        <f t="shared" si="23"/>
        <v>-</v>
      </c>
      <c r="R132" s="197">
        <f t="shared" si="24"/>
        <v>0.61458333333333337</v>
      </c>
      <c r="S132" s="197">
        <v>3.125E-2</v>
      </c>
      <c r="T132" s="197">
        <f t="shared" si="25"/>
        <v>9.375E-2</v>
      </c>
      <c r="U132" s="198">
        <v>3</v>
      </c>
      <c r="V132" s="202"/>
      <c r="W132" s="227" t="s">
        <v>70</v>
      </c>
      <c r="X132" s="201" t="s">
        <v>114</v>
      </c>
      <c r="Y132" s="257" t="s">
        <v>150</v>
      </c>
      <c r="Z132" s="257"/>
      <c r="AA132" s="257"/>
      <c r="AB132" s="204" t="str">
        <f t="shared" si="26"/>
        <v>Dr inż. K.VinohradnikProf. dr hab. K. Firlej</v>
      </c>
      <c r="AC132" s="204">
        <f t="shared" si="27"/>
        <v>6</v>
      </c>
    </row>
    <row r="133" spans="1:29" s="205" customFormat="1" ht="25.5" x14ac:dyDescent="0.2">
      <c r="A133" s="162">
        <f t="shared" si="29"/>
        <v>7</v>
      </c>
      <c r="B133" s="163" t="s">
        <v>20</v>
      </c>
      <c r="C133" s="175">
        <f>C132</f>
        <v>44156</v>
      </c>
      <c r="D133" s="195">
        <v>0.64583333333333337</v>
      </c>
      <c r="E133" s="196" t="str">
        <f>IF(I133&lt;&gt;0,"-","")</f>
        <v>-</v>
      </c>
      <c r="F133" s="197">
        <f>IF(I133&lt;&gt;0,D133+H133,"")</f>
        <v>0.73958333333333337</v>
      </c>
      <c r="G133" s="197">
        <v>3.125E-2</v>
      </c>
      <c r="H133" s="197">
        <f>G133*I133</f>
        <v>9.375E-2</v>
      </c>
      <c r="I133" s="198">
        <v>3</v>
      </c>
      <c r="J133" s="202"/>
      <c r="K133" s="212" t="s">
        <v>54</v>
      </c>
      <c r="L133" s="201" t="s">
        <v>139</v>
      </c>
      <c r="M133" s="257" t="s">
        <v>146</v>
      </c>
      <c r="N133" s="257"/>
      <c r="O133" s="257"/>
      <c r="P133" s="195"/>
      <c r="Q133" s="196" t="str">
        <f t="shared" si="23"/>
        <v/>
      </c>
      <c r="R133" s="197" t="str">
        <f t="shared" si="24"/>
        <v/>
      </c>
      <c r="S133" s="197">
        <v>3.125E-2</v>
      </c>
      <c r="T133" s="197">
        <f t="shared" si="25"/>
        <v>0</v>
      </c>
      <c r="U133" s="198"/>
      <c r="V133" s="202"/>
      <c r="W133" s="203"/>
      <c r="X133" s="203"/>
      <c r="Y133" s="257"/>
      <c r="Z133" s="257"/>
      <c r="AA133" s="257"/>
      <c r="AB133" s="204" t="str">
        <f t="shared" si="26"/>
        <v>Dr hab. K. Stępień, prof. PWSZ</v>
      </c>
      <c r="AC133" s="204">
        <f t="shared" si="27"/>
        <v>3</v>
      </c>
    </row>
    <row r="134" spans="1:29" s="205" customFormat="1" ht="25.5" x14ac:dyDescent="0.2">
      <c r="A134" s="162">
        <f t="shared" si="29"/>
        <v>7</v>
      </c>
      <c r="B134" s="163" t="s">
        <v>49</v>
      </c>
      <c r="C134" s="175">
        <f>C133</f>
        <v>44156</v>
      </c>
      <c r="D134" s="195">
        <v>0.75</v>
      </c>
      <c r="E134" s="196" t="str">
        <f>IF(I134&lt;&gt;0,"-","")</f>
        <v>-</v>
      </c>
      <c r="F134" s="197">
        <f>IF(I134&lt;&gt;0,D134+H134,"")</f>
        <v>0.84375</v>
      </c>
      <c r="G134" s="197">
        <v>3.125E-2</v>
      </c>
      <c r="H134" s="197">
        <f>G134*I134</f>
        <v>9.375E-2</v>
      </c>
      <c r="I134" s="198">
        <v>3</v>
      </c>
      <c r="J134" s="202"/>
      <c r="K134" s="200" t="s">
        <v>55</v>
      </c>
      <c r="L134" s="201" t="s">
        <v>139</v>
      </c>
      <c r="M134" s="257" t="s">
        <v>146</v>
      </c>
      <c r="N134" s="257"/>
      <c r="O134" s="257"/>
      <c r="P134" s="226"/>
      <c r="Q134" s="196" t="str">
        <f t="shared" si="23"/>
        <v/>
      </c>
      <c r="R134" s="197" t="str">
        <f t="shared" si="24"/>
        <v/>
      </c>
      <c r="S134" s="197">
        <v>3.125E-2</v>
      </c>
      <c r="T134" s="197">
        <f t="shared" si="25"/>
        <v>0</v>
      </c>
      <c r="U134" s="198"/>
      <c r="V134" s="202"/>
      <c r="W134" s="206"/>
      <c r="X134" s="206"/>
      <c r="Y134" s="257"/>
      <c r="Z134" s="257"/>
      <c r="AA134" s="257"/>
      <c r="AB134" s="204" t="str">
        <f t="shared" si="26"/>
        <v>Dr hab. K. Stępień, prof. PWSZ</v>
      </c>
      <c r="AC134" s="204">
        <f t="shared" si="27"/>
        <v>3</v>
      </c>
    </row>
    <row r="135" spans="1:29" s="205" customFormat="1" ht="15.75" x14ac:dyDescent="0.2">
      <c r="A135" s="162">
        <f t="shared" si="29"/>
        <v>7</v>
      </c>
      <c r="B135" s="163" t="s">
        <v>49</v>
      </c>
      <c r="C135" s="175">
        <f>C134</f>
        <v>44156</v>
      </c>
      <c r="D135" s="226"/>
      <c r="E135" s="196" t="str">
        <f t="shared" si="20"/>
        <v/>
      </c>
      <c r="F135" s="197" t="str">
        <f t="shared" si="21"/>
        <v/>
      </c>
      <c r="G135" s="197">
        <v>3.125E-2</v>
      </c>
      <c r="H135" s="197">
        <f t="shared" si="22"/>
        <v>0</v>
      </c>
      <c r="I135" s="198"/>
      <c r="J135" s="202"/>
      <c r="K135" s="203"/>
      <c r="L135" s="203"/>
      <c r="M135" s="257"/>
      <c r="N135" s="257"/>
      <c r="O135" s="257"/>
      <c r="P135" s="226"/>
      <c r="Q135" s="196" t="str">
        <f t="shared" si="23"/>
        <v/>
      </c>
      <c r="R135" s="197" t="str">
        <f t="shared" si="24"/>
        <v/>
      </c>
      <c r="S135" s="197">
        <v>3.125E-2</v>
      </c>
      <c r="T135" s="197">
        <f t="shared" si="25"/>
        <v>0</v>
      </c>
      <c r="U135" s="198"/>
      <c r="V135" s="202"/>
      <c r="W135" s="206"/>
      <c r="X135" s="206"/>
      <c r="Y135" s="257"/>
      <c r="Z135" s="257"/>
      <c r="AA135" s="257"/>
      <c r="AB135" s="204" t="str">
        <f t="shared" si="26"/>
        <v/>
      </c>
      <c r="AC135" s="204">
        <f t="shared" si="27"/>
        <v>0</v>
      </c>
    </row>
    <row r="136" spans="1:29" s="205" customFormat="1" ht="15.75" x14ac:dyDescent="0.2">
      <c r="A136" s="162">
        <f t="shared" si="29"/>
        <v>7</v>
      </c>
      <c r="B136" s="163" t="s">
        <v>21</v>
      </c>
      <c r="C136" s="175">
        <f>C135+1</f>
        <v>44157</v>
      </c>
      <c r="D136" s="194"/>
      <c r="E136" s="196"/>
      <c r="F136" s="197"/>
      <c r="G136" s="197"/>
      <c r="H136" s="197"/>
      <c r="I136" s="198"/>
      <c r="J136" s="202"/>
      <c r="K136" s="200"/>
      <c r="L136" s="201"/>
      <c r="M136" s="262"/>
      <c r="N136" s="263"/>
      <c r="O136" s="264"/>
      <c r="P136" s="226"/>
      <c r="Q136" s="196" t="str">
        <f t="shared" si="23"/>
        <v/>
      </c>
      <c r="R136" s="197" t="str">
        <f t="shared" si="24"/>
        <v/>
      </c>
      <c r="S136" s="197">
        <v>3.125E-2</v>
      </c>
      <c r="T136" s="197">
        <f t="shared" si="25"/>
        <v>0</v>
      </c>
      <c r="U136" s="198"/>
      <c r="V136" s="202"/>
      <c r="W136" s="206"/>
      <c r="X136" s="206"/>
      <c r="Y136" s="257"/>
      <c r="Z136" s="257"/>
      <c r="AA136" s="257"/>
      <c r="AB136" s="204" t="str">
        <f t="shared" si="26"/>
        <v/>
      </c>
      <c r="AC136" s="204">
        <f t="shared" si="27"/>
        <v>0</v>
      </c>
    </row>
    <row r="137" spans="1:29" s="205" customFormat="1" ht="15.75" x14ac:dyDescent="0.2">
      <c r="A137" s="162">
        <f t="shared" si="29"/>
        <v>7</v>
      </c>
      <c r="B137" s="163" t="s">
        <v>21</v>
      </c>
      <c r="C137" s="175">
        <f>C136</f>
        <v>44157</v>
      </c>
      <c r="D137" s="194"/>
      <c r="E137" s="196"/>
      <c r="F137" s="197"/>
      <c r="G137" s="197"/>
      <c r="H137" s="197"/>
      <c r="I137" s="198"/>
      <c r="J137" s="202"/>
      <c r="K137" s="200"/>
      <c r="L137" s="201"/>
      <c r="M137" s="262"/>
      <c r="N137" s="263"/>
      <c r="O137" s="264"/>
      <c r="P137" s="195"/>
      <c r="Q137" s="196" t="str">
        <f t="shared" si="23"/>
        <v/>
      </c>
      <c r="R137" s="197" t="str">
        <f t="shared" si="24"/>
        <v/>
      </c>
      <c r="S137" s="197">
        <v>3.125E-2</v>
      </c>
      <c r="T137" s="197">
        <f t="shared" si="25"/>
        <v>0</v>
      </c>
      <c r="U137" s="198"/>
      <c r="V137" s="202"/>
      <c r="W137" s="203"/>
      <c r="X137" s="203"/>
      <c r="Y137" s="257"/>
      <c r="Z137" s="257"/>
      <c r="AA137" s="257"/>
      <c r="AB137" s="204" t="str">
        <f t="shared" si="26"/>
        <v/>
      </c>
      <c r="AC137" s="204">
        <f t="shared" si="27"/>
        <v>0</v>
      </c>
    </row>
    <row r="138" spans="1:29" s="205" customFormat="1" ht="15.75" x14ac:dyDescent="0.2">
      <c r="A138" s="162">
        <f t="shared" si="29"/>
        <v>7</v>
      </c>
      <c r="B138" s="163" t="s">
        <v>50</v>
      </c>
      <c r="C138" s="175">
        <f>C137</f>
        <v>44157</v>
      </c>
      <c r="D138" s="195"/>
      <c r="E138" s="196" t="str">
        <f t="shared" si="20"/>
        <v/>
      </c>
      <c r="F138" s="197" t="str">
        <f t="shared" si="21"/>
        <v/>
      </c>
      <c r="G138" s="197">
        <v>3.125E-2</v>
      </c>
      <c r="H138" s="197">
        <f t="shared" si="22"/>
        <v>0</v>
      </c>
      <c r="I138" s="198"/>
      <c r="J138" s="202"/>
      <c r="K138" s="212"/>
      <c r="L138" s="210"/>
      <c r="M138" s="262"/>
      <c r="N138" s="263"/>
      <c r="O138" s="264"/>
      <c r="P138" s="226"/>
      <c r="Q138" s="196" t="str">
        <f t="shared" si="23"/>
        <v/>
      </c>
      <c r="R138" s="197" t="str">
        <f t="shared" si="24"/>
        <v/>
      </c>
      <c r="S138" s="197">
        <v>3.125E-2</v>
      </c>
      <c r="T138" s="197">
        <f t="shared" si="25"/>
        <v>0</v>
      </c>
      <c r="U138" s="198"/>
      <c r="V138" s="202"/>
      <c r="W138" s="206"/>
      <c r="X138" s="206"/>
      <c r="Y138" s="257"/>
      <c r="Z138" s="257"/>
      <c r="AA138" s="257"/>
      <c r="AB138" s="204" t="str">
        <f t="shared" si="26"/>
        <v/>
      </c>
      <c r="AC138" s="204">
        <f t="shared" si="27"/>
        <v>0</v>
      </c>
    </row>
    <row r="139" spans="1:29" s="205" customFormat="1" ht="15.75" x14ac:dyDescent="0.2">
      <c r="A139" s="162">
        <f t="shared" si="29"/>
        <v>7</v>
      </c>
      <c r="B139" s="163" t="s">
        <v>50</v>
      </c>
      <c r="C139" s="175">
        <f>C138</f>
        <v>44157</v>
      </c>
      <c r="D139" s="226"/>
      <c r="E139" s="196" t="str">
        <f t="shared" si="20"/>
        <v/>
      </c>
      <c r="F139" s="197" t="str">
        <f t="shared" si="21"/>
        <v/>
      </c>
      <c r="G139" s="197">
        <v>3.125E-2</v>
      </c>
      <c r="H139" s="197">
        <f t="shared" si="22"/>
        <v>0</v>
      </c>
      <c r="I139" s="198"/>
      <c r="J139" s="202"/>
      <c r="K139" s="203"/>
      <c r="L139" s="203"/>
      <c r="M139" s="257"/>
      <c r="N139" s="257"/>
      <c r="O139" s="257"/>
      <c r="P139" s="226"/>
      <c r="Q139" s="196" t="str">
        <f t="shared" si="23"/>
        <v/>
      </c>
      <c r="R139" s="197" t="str">
        <f t="shared" si="24"/>
        <v/>
      </c>
      <c r="S139" s="197">
        <v>3.125E-2</v>
      </c>
      <c r="T139" s="197">
        <f t="shared" si="25"/>
        <v>0</v>
      </c>
      <c r="U139" s="198"/>
      <c r="V139" s="202"/>
      <c r="W139" s="206"/>
      <c r="X139" s="206"/>
      <c r="Y139" s="257"/>
      <c r="Z139" s="257"/>
      <c r="AA139" s="257"/>
      <c r="AB139" s="204" t="str">
        <f t="shared" si="26"/>
        <v/>
      </c>
      <c r="AC139" s="204">
        <f t="shared" si="27"/>
        <v>0</v>
      </c>
    </row>
    <row r="140" spans="1:29" s="205" customFormat="1" ht="15.75" x14ac:dyDescent="0.2">
      <c r="A140" s="162">
        <f t="shared" si="29"/>
        <v>7</v>
      </c>
      <c r="B140" s="163" t="s">
        <v>50</v>
      </c>
      <c r="C140" s="175">
        <f>C139</f>
        <v>44157</v>
      </c>
      <c r="D140" s="195"/>
      <c r="E140" s="196" t="str">
        <f t="shared" si="20"/>
        <v/>
      </c>
      <c r="F140" s="197" t="str">
        <f t="shared" si="21"/>
        <v/>
      </c>
      <c r="G140" s="197">
        <v>3.125E-2</v>
      </c>
      <c r="H140" s="197">
        <f t="shared" si="22"/>
        <v>0</v>
      </c>
      <c r="I140" s="198"/>
      <c r="J140" s="202"/>
      <c r="K140" s="203"/>
      <c r="L140" s="206"/>
      <c r="M140" s="257"/>
      <c r="N140" s="257"/>
      <c r="O140" s="257"/>
      <c r="P140" s="195"/>
      <c r="Q140" s="196" t="str">
        <f t="shared" si="23"/>
        <v/>
      </c>
      <c r="R140" s="197" t="str">
        <f t="shared" si="24"/>
        <v/>
      </c>
      <c r="S140" s="197">
        <v>3.125E-2</v>
      </c>
      <c r="T140" s="197">
        <f t="shared" si="25"/>
        <v>0</v>
      </c>
      <c r="U140" s="198"/>
      <c r="V140" s="202"/>
      <c r="W140" s="203"/>
      <c r="X140" s="206"/>
      <c r="Y140" s="257"/>
      <c r="Z140" s="257"/>
      <c r="AA140" s="257"/>
      <c r="AB140" s="204" t="str">
        <f t="shared" si="26"/>
        <v/>
      </c>
      <c r="AC140" s="204">
        <f t="shared" si="27"/>
        <v>0</v>
      </c>
    </row>
    <row r="141" spans="1:29" s="205" customFormat="1" ht="15.75" x14ac:dyDescent="0.2">
      <c r="A141" s="162">
        <v>8</v>
      </c>
      <c r="B141" s="163" t="s">
        <v>19</v>
      </c>
      <c r="C141" s="164">
        <f>C126+7</f>
        <v>44162</v>
      </c>
      <c r="D141" s="195">
        <v>0.6875</v>
      </c>
      <c r="E141" s="196" t="str">
        <f t="shared" si="20"/>
        <v/>
      </c>
      <c r="F141" s="197" t="str">
        <f t="shared" si="21"/>
        <v/>
      </c>
      <c r="G141" s="197">
        <v>3.125E-2</v>
      </c>
      <c r="H141" s="197">
        <f t="shared" si="22"/>
        <v>0</v>
      </c>
      <c r="I141" s="198"/>
      <c r="J141" s="202"/>
      <c r="K141" s="200"/>
      <c r="L141" s="201"/>
      <c r="M141" s="262"/>
      <c r="N141" s="263"/>
      <c r="O141" s="264"/>
      <c r="P141" s="195"/>
      <c r="Q141" s="196" t="str">
        <f t="shared" si="23"/>
        <v/>
      </c>
      <c r="R141" s="197" t="str">
        <f t="shared" si="24"/>
        <v/>
      </c>
      <c r="S141" s="197">
        <v>3.125E-2</v>
      </c>
      <c r="T141" s="197">
        <f t="shared" si="25"/>
        <v>0</v>
      </c>
      <c r="U141" s="198"/>
      <c r="V141" s="202"/>
      <c r="W141" s="203"/>
      <c r="X141" s="203"/>
      <c r="Y141" s="257"/>
      <c r="Z141" s="257"/>
      <c r="AA141" s="257"/>
      <c r="AB141" s="204" t="str">
        <f t="shared" si="26"/>
        <v/>
      </c>
      <c r="AC141" s="204">
        <f t="shared" si="27"/>
        <v>0</v>
      </c>
    </row>
    <row r="142" spans="1:29" s="205" customFormat="1" ht="15.75" x14ac:dyDescent="0.2">
      <c r="A142" s="162">
        <f t="shared" ref="A142:A155" si="30">A141</f>
        <v>8</v>
      </c>
      <c r="B142" s="163" t="s">
        <v>19</v>
      </c>
      <c r="C142" s="175">
        <f>C141</f>
        <v>44162</v>
      </c>
      <c r="D142" s="195"/>
      <c r="E142" s="196" t="str">
        <f t="shared" si="20"/>
        <v/>
      </c>
      <c r="F142" s="197" t="str">
        <f t="shared" si="21"/>
        <v/>
      </c>
      <c r="G142" s="197">
        <v>3.125E-2</v>
      </c>
      <c r="H142" s="197">
        <f t="shared" si="22"/>
        <v>0</v>
      </c>
      <c r="I142" s="198"/>
      <c r="J142" s="202"/>
      <c r="K142" s="200"/>
      <c r="L142" s="210"/>
      <c r="M142" s="262"/>
      <c r="N142" s="263"/>
      <c r="O142" s="264"/>
      <c r="P142" s="226"/>
      <c r="Q142" s="196" t="str">
        <f t="shared" si="23"/>
        <v/>
      </c>
      <c r="R142" s="197" t="str">
        <f t="shared" si="24"/>
        <v/>
      </c>
      <c r="S142" s="197">
        <v>3.125E-2</v>
      </c>
      <c r="T142" s="197">
        <f t="shared" si="25"/>
        <v>0</v>
      </c>
      <c r="U142" s="198"/>
      <c r="V142" s="202"/>
      <c r="W142" s="206"/>
      <c r="X142" s="206"/>
      <c r="Y142" s="257"/>
      <c r="Z142" s="257"/>
      <c r="AA142" s="257"/>
      <c r="AB142" s="204" t="str">
        <f t="shared" si="26"/>
        <v/>
      </c>
      <c r="AC142" s="204">
        <f t="shared" si="27"/>
        <v>0</v>
      </c>
    </row>
    <row r="143" spans="1:29" s="205" customFormat="1" ht="15.75" x14ac:dyDescent="0.2">
      <c r="A143" s="162">
        <f t="shared" si="30"/>
        <v>8</v>
      </c>
      <c r="B143" s="163" t="s">
        <v>19</v>
      </c>
      <c r="C143" s="175">
        <f>C142</f>
        <v>44162</v>
      </c>
      <c r="D143" s="226"/>
      <c r="E143" s="196" t="str">
        <f t="shared" si="20"/>
        <v/>
      </c>
      <c r="F143" s="197" t="str">
        <f t="shared" si="21"/>
        <v/>
      </c>
      <c r="G143" s="197">
        <v>3.125E-2</v>
      </c>
      <c r="H143" s="197">
        <f t="shared" si="22"/>
        <v>0</v>
      </c>
      <c r="I143" s="198"/>
      <c r="J143" s="202"/>
      <c r="K143" s="203"/>
      <c r="L143" s="203"/>
      <c r="M143" s="257"/>
      <c r="N143" s="257"/>
      <c r="O143" s="257"/>
      <c r="P143" s="226"/>
      <c r="Q143" s="196" t="str">
        <f t="shared" si="23"/>
        <v/>
      </c>
      <c r="R143" s="197" t="str">
        <f t="shared" si="24"/>
        <v/>
      </c>
      <c r="S143" s="197">
        <v>3.125E-2</v>
      </c>
      <c r="T143" s="197">
        <f t="shared" si="25"/>
        <v>0</v>
      </c>
      <c r="U143" s="198"/>
      <c r="V143" s="202"/>
      <c r="W143" s="206"/>
      <c r="X143" s="206"/>
      <c r="Y143" s="257"/>
      <c r="Z143" s="257"/>
      <c r="AA143" s="257"/>
      <c r="AB143" s="204" t="str">
        <f t="shared" si="26"/>
        <v/>
      </c>
      <c r="AC143" s="204">
        <f t="shared" si="27"/>
        <v>0</v>
      </c>
    </row>
    <row r="144" spans="1:29" s="205" customFormat="1" ht="15.75" x14ac:dyDescent="0.2">
      <c r="A144" s="162">
        <f t="shared" si="30"/>
        <v>8</v>
      </c>
      <c r="B144" s="163" t="s">
        <v>19</v>
      </c>
      <c r="C144" s="175">
        <f>C143</f>
        <v>44162</v>
      </c>
      <c r="D144" s="226"/>
      <c r="E144" s="196" t="str">
        <f t="shared" si="20"/>
        <v/>
      </c>
      <c r="G144" s="197">
        <v>3.125E-2</v>
      </c>
      <c r="H144" s="197">
        <f t="shared" si="22"/>
        <v>0</v>
      </c>
      <c r="I144" s="198"/>
      <c r="J144" s="202"/>
      <c r="K144" s="203"/>
      <c r="L144" s="203"/>
      <c r="M144" s="257"/>
      <c r="N144" s="257"/>
      <c r="O144" s="257"/>
      <c r="P144" s="226"/>
      <c r="Q144" s="196" t="str">
        <f t="shared" si="23"/>
        <v/>
      </c>
      <c r="R144" s="197" t="str">
        <f t="shared" si="24"/>
        <v/>
      </c>
      <c r="S144" s="197">
        <v>3.125E-2</v>
      </c>
      <c r="T144" s="197">
        <f t="shared" si="25"/>
        <v>0</v>
      </c>
      <c r="U144" s="198"/>
      <c r="V144" s="202"/>
      <c r="W144" s="206"/>
      <c r="X144" s="206"/>
      <c r="Y144" s="257"/>
      <c r="Z144" s="257"/>
      <c r="AA144" s="257"/>
      <c r="AB144" s="204" t="str">
        <f t="shared" si="26"/>
        <v/>
      </c>
      <c r="AC144" s="204">
        <f t="shared" si="27"/>
        <v>0</v>
      </c>
    </row>
    <row r="145" spans="1:29" s="205" customFormat="1" ht="15.75" x14ac:dyDescent="0.2">
      <c r="A145" s="162">
        <f t="shared" si="30"/>
        <v>8</v>
      </c>
      <c r="B145" s="163" t="s">
        <v>19</v>
      </c>
      <c r="C145" s="175">
        <f>C144</f>
        <v>44162</v>
      </c>
      <c r="D145" s="226"/>
      <c r="E145" s="196" t="str">
        <f t="shared" si="20"/>
        <v/>
      </c>
      <c r="F145" s="197" t="str">
        <f t="shared" si="21"/>
        <v/>
      </c>
      <c r="G145" s="197">
        <v>3.125E-2</v>
      </c>
      <c r="H145" s="197">
        <f t="shared" si="22"/>
        <v>0</v>
      </c>
      <c r="I145" s="198"/>
      <c r="J145" s="202"/>
      <c r="K145" s="203"/>
      <c r="L145" s="203"/>
      <c r="M145" s="257"/>
      <c r="N145" s="257"/>
      <c r="O145" s="257"/>
      <c r="P145" s="226"/>
      <c r="Q145" s="196" t="str">
        <f t="shared" si="23"/>
        <v/>
      </c>
      <c r="R145" s="197" t="str">
        <f t="shared" si="24"/>
        <v/>
      </c>
      <c r="S145" s="197">
        <v>3.125E-2</v>
      </c>
      <c r="T145" s="197">
        <f t="shared" si="25"/>
        <v>0</v>
      </c>
      <c r="U145" s="198"/>
      <c r="V145" s="202"/>
      <c r="W145" s="206"/>
      <c r="X145" s="206"/>
      <c r="Y145" s="257"/>
      <c r="Z145" s="257"/>
      <c r="AA145" s="257"/>
      <c r="AB145" s="204" t="str">
        <f t="shared" si="26"/>
        <v/>
      </c>
      <c r="AC145" s="204">
        <f t="shared" si="27"/>
        <v>0</v>
      </c>
    </row>
    <row r="146" spans="1:29" s="205" customFormat="1" ht="15.75" x14ac:dyDescent="0.2">
      <c r="A146" s="162">
        <f t="shared" si="30"/>
        <v>8</v>
      </c>
      <c r="B146" s="163" t="s">
        <v>20</v>
      </c>
      <c r="C146" s="175">
        <f>C145+1</f>
        <v>44163</v>
      </c>
      <c r="D146" s="195">
        <v>0.33333333333333331</v>
      </c>
      <c r="E146" s="196" t="str">
        <f t="shared" si="20"/>
        <v>-</v>
      </c>
      <c r="F146" s="197">
        <f t="shared" si="21"/>
        <v>0.42708333333333331</v>
      </c>
      <c r="G146" s="197">
        <v>3.125E-2</v>
      </c>
      <c r="H146" s="197">
        <f t="shared" si="22"/>
        <v>9.375E-2</v>
      </c>
      <c r="I146" s="198">
        <v>3</v>
      </c>
      <c r="J146" s="202"/>
      <c r="K146" s="231" t="s">
        <v>47</v>
      </c>
      <c r="L146" s="232" t="s">
        <v>45</v>
      </c>
      <c r="M146" s="262" t="s">
        <v>146</v>
      </c>
      <c r="N146" s="263"/>
      <c r="O146" s="264"/>
      <c r="P146" s="195">
        <v>0.33333333333333331</v>
      </c>
      <c r="Q146" s="196" t="str">
        <f t="shared" si="23"/>
        <v>-</v>
      </c>
      <c r="R146" s="197">
        <f t="shared" si="24"/>
        <v>0.42708333333333331</v>
      </c>
      <c r="S146" s="197">
        <v>3.125E-2</v>
      </c>
      <c r="T146" s="197">
        <f t="shared" si="25"/>
        <v>9.375E-2</v>
      </c>
      <c r="U146" s="198">
        <v>3</v>
      </c>
      <c r="V146" s="202"/>
      <c r="W146" s="231" t="s">
        <v>48</v>
      </c>
      <c r="X146" s="211" t="s">
        <v>112</v>
      </c>
      <c r="Y146" s="257" t="s">
        <v>143</v>
      </c>
      <c r="Z146" s="257"/>
      <c r="AA146" s="257"/>
      <c r="AB146" s="204" t="str">
        <f t="shared" si="26"/>
        <v>Dr W. SrokaDr inż. K.Vinohradnik</v>
      </c>
      <c r="AC146" s="204">
        <f t="shared" si="27"/>
        <v>6</v>
      </c>
    </row>
    <row r="147" spans="1:29" s="205" customFormat="1" ht="15.75" x14ac:dyDescent="0.2">
      <c r="A147" s="162">
        <f t="shared" si="30"/>
        <v>8</v>
      </c>
      <c r="B147" s="163" t="s">
        <v>20</v>
      </c>
      <c r="C147" s="175">
        <f>C146</f>
        <v>44163</v>
      </c>
      <c r="D147" s="194">
        <v>0.4375</v>
      </c>
      <c r="E147" s="196" t="str">
        <f>IF(I147&lt;&gt;0,"-","")</f>
        <v>-</v>
      </c>
      <c r="F147" s="197">
        <f>IF(I147&lt;&gt;0,D147+H147,"")</f>
        <v>0.5</v>
      </c>
      <c r="G147" s="197">
        <v>3.125E-2</v>
      </c>
      <c r="H147" s="197">
        <f>G147*I147</f>
        <v>6.25E-2</v>
      </c>
      <c r="I147" s="198">
        <v>2</v>
      </c>
      <c r="J147" s="202"/>
      <c r="K147" s="212" t="s">
        <v>71</v>
      </c>
      <c r="L147" s="211" t="s">
        <v>111</v>
      </c>
      <c r="M147" s="262" t="s">
        <v>143</v>
      </c>
      <c r="N147" s="263"/>
      <c r="O147" s="264"/>
      <c r="P147" s="195"/>
      <c r="Q147" s="196" t="str">
        <f t="shared" si="23"/>
        <v/>
      </c>
      <c r="R147" s="197" t="str">
        <f t="shared" si="24"/>
        <v/>
      </c>
      <c r="S147" s="197">
        <v>3.125E-2</v>
      </c>
      <c r="T147" s="197">
        <f t="shared" si="25"/>
        <v>0</v>
      </c>
      <c r="U147" s="198"/>
      <c r="V147" s="202"/>
      <c r="W147" s="203"/>
      <c r="X147" s="203"/>
      <c r="Y147" s="257"/>
      <c r="Z147" s="257"/>
      <c r="AA147" s="257"/>
      <c r="AB147" s="204" t="str">
        <f t="shared" si="26"/>
        <v>Dr inż. K. Vinohradnik</v>
      </c>
      <c r="AC147" s="204">
        <f t="shared" si="27"/>
        <v>2</v>
      </c>
    </row>
    <row r="148" spans="1:29" s="205" customFormat="1" ht="15.75" x14ac:dyDescent="0.2">
      <c r="A148" s="162">
        <f t="shared" si="30"/>
        <v>8</v>
      </c>
      <c r="B148" s="163" t="s">
        <v>20</v>
      </c>
      <c r="C148" s="175">
        <f>C147</f>
        <v>44163</v>
      </c>
      <c r="D148" s="194">
        <v>0.51041666666666663</v>
      </c>
      <c r="E148" s="196" t="str">
        <f>IF(I148&lt;&gt;0,"-","")</f>
        <v>-</v>
      </c>
      <c r="F148" s="197">
        <f>IF(I148&lt;&gt;0,D148+H148,"")</f>
        <v>0.57291666666666663</v>
      </c>
      <c r="G148" s="197">
        <v>3.125E-2</v>
      </c>
      <c r="H148" s="197">
        <f>G148*I148</f>
        <v>6.25E-2</v>
      </c>
      <c r="I148" s="198">
        <v>2</v>
      </c>
      <c r="J148" s="202"/>
      <c r="K148" s="200" t="s">
        <v>108</v>
      </c>
      <c r="L148" s="211" t="s">
        <v>111</v>
      </c>
      <c r="M148" s="270" t="s">
        <v>143</v>
      </c>
      <c r="N148" s="263"/>
      <c r="O148" s="264"/>
      <c r="P148" s="195"/>
      <c r="Q148" s="196" t="str">
        <f t="shared" si="23"/>
        <v/>
      </c>
      <c r="R148" s="197" t="str">
        <f t="shared" si="24"/>
        <v/>
      </c>
      <c r="S148" s="197">
        <v>3.125E-2</v>
      </c>
      <c r="T148" s="197">
        <f t="shared" si="25"/>
        <v>0</v>
      </c>
      <c r="U148" s="198"/>
      <c r="V148" s="202"/>
      <c r="W148" s="203"/>
      <c r="X148" s="203"/>
      <c r="Y148" s="257"/>
      <c r="Z148" s="257"/>
      <c r="AA148" s="257"/>
      <c r="AB148" s="204" t="str">
        <f t="shared" si="26"/>
        <v>Dr inż. K. Vinohradnik</v>
      </c>
      <c r="AC148" s="204">
        <f t="shared" si="27"/>
        <v>2</v>
      </c>
    </row>
    <row r="149" spans="1:29" s="205" customFormat="1" ht="15.75" x14ac:dyDescent="0.2">
      <c r="A149" s="162">
        <f t="shared" si="30"/>
        <v>8</v>
      </c>
      <c r="B149" s="163" t="s">
        <v>49</v>
      </c>
      <c r="C149" s="175">
        <f>C148</f>
        <v>44163</v>
      </c>
      <c r="D149" s="226"/>
      <c r="E149" s="196" t="str">
        <f t="shared" si="20"/>
        <v/>
      </c>
      <c r="F149" s="197" t="str">
        <f t="shared" si="21"/>
        <v/>
      </c>
      <c r="G149" s="197">
        <v>3.125E-2</v>
      </c>
      <c r="H149" s="197">
        <f t="shared" si="22"/>
        <v>0</v>
      </c>
      <c r="I149" s="198"/>
      <c r="J149" s="202"/>
      <c r="K149" s="210"/>
      <c r="L149" s="210"/>
      <c r="M149" s="262"/>
      <c r="N149" s="263"/>
      <c r="O149" s="264"/>
      <c r="P149" s="226"/>
      <c r="Q149" s="196" t="str">
        <f t="shared" si="23"/>
        <v/>
      </c>
      <c r="R149" s="197" t="str">
        <f t="shared" si="24"/>
        <v/>
      </c>
      <c r="S149" s="197">
        <v>3.125E-2</v>
      </c>
      <c r="T149" s="197">
        <f t="shared" si="25"/>
        <v>0</v>
      </c>
      <c r="U149" s="198"/>
      <c r="V149" s="202"/>
      <c r="W149" s="206"/>
      <c r="X149" s="206"/>
      <c r="Y149" s="257"/>
      <c r="Z149" s="257"/>
      <c r="AA149" s="257"/>
      <c r="AB149" s="204" t="str">
        <f t="shared" si="26"/>
        <v/>
      </c>
      <c r="AC149" s="204">
        <f t="shared" si="27"/>
        <v>0</v>
      </c>
    </row>
    <row r="150" spans="1:29" s="205" customFormat="1" ht="15.75" x14ac:dyDescent="0.2">
      <c r="A150" s="162">
        <f t="shared" si="30"/>
        <v>8</v>
      </c>
      <c r="B150" s="163" t="s">
        <v>49</v>
      </c>
      <c r="C150" s="175">
        <f>C149</f>
        <v>44163</v>
      </c>
      <c r="D150" s="226"/>
      <c r="E150" s="196" t="str">
        <f t="shared" si="20"/>
        <v/>
      </c>
      <c r="F150" s="197" t="str">
        <f t="shared" si="21"/>
        <v/>
      </c>
      <c r="G150" s="197">
        <v>3.125E-2</v>
      </c>
      <c r="H150" s="197">
        <f t="shared" si="22"/>
        <v>0</v>
      </c>
      <c r="I150" s="198"/>
      <c r="J150" s="202"/>
      <c r="K150" s="203"/>
      <c r="L150" s="203"/>
      <c r="M150" s="257"/>
      <c r="N150" s="257"/>
      <c r="O150" s="257"/>
      <c r="P150" s="226"/>
      <c r="Q150" s="196" t="str">
        <f t="shared" si="23"/>
        <v/>
      </c>
      <c r="R150" s="197" t="str">
        <f t="shared" si="24"/>
        <v/>
      </c>
      <c r="S150" s="197">
        <v>3.125E-2</v>
      </c>
      <c r="T150" s="197">
        <f t="shared" si="25"/>
        <v>0</v>
      </c>
      <c r="U150" s="198"/>
      <c r="V150" s="202"/>
      <c r="W150" s="206"/>
      <c r="X150" s="206"/>
      <c r="Y150" s="257"/>
      <c r="Z150" s="257"/>
      <c r="AA150" s="257"/>
      <c r="AB150" s="204" t="str">
        <f t="shared" si="26"/>
        <v/>
      </c>
      <c r="AC150" s="204">
        <f t="shared" si="27"/>
        <v>0</v>
      </c>
    </row>
    <row r="151" spans="1:29" s="205" customFormat="1" ht="15.75" x14ac:dyDescent="0.2">
      <c r="A151" s="162">
        <f t="shared" si="30"/>
        <v>8</v>
      </c>
      <c r="B151" s="163" t="s">
        <v>21</v>
      </c>
      <c r="C151" s="175">
        <f>C150+1</f>
        <v>44164</v>
      </c>
      <c r="D151" s="194">
        <v>0.54166666666666663</v>
      </c>
      <c r="E151" s="196" t="str">
        <f t="shared" si="20"/>
        <v>-</v>
      </c>
      <c r="F151" s="197">
        <f t="shared" si="21"/>
        <v>0.63541666666666663</v>
      </c>
      <c r="G151" s="197">
        <v>3.125E-2</v>
      </c>
      <c r="H151" s="197">
        <f t="shared" si="22"/>
        <v>9.375E-2</v>
      </c>
      <c r="I151" s="198">
        <v>3</v>
      </c>
      <c r="J151" s="202"/>
      <c r="K151" s="200" t="s">
        <v>53</v>
      </c>
      <c r="L151" s="201" t="s">
        <v>84</v>
      </c>
      <c r="M151" s="262" t="s">
        <v>146</v>
      </c>
      <c r="N151" s="263"/>
      <c r="O151" s="264"/>
      <c r="P151" s="195"/>
      <c r="Q151" s="196" t="str">
        <f t="shared" si="23"/>
        <v/>
      </c>
      <c r="R151" s="197" t="str">
        <f t="shared" si="24"/>
        <v/>
      </c>
      <c r="S151" s="197">
        <v>3.125E-2</v>
      </c>
      <c r="T151" s="197">
        <f t="shared" si="25"/>
        <v>0</v>
      </c>
      <c r="U151" s="228"/>
      <c r="V151" s="202"/>
      <c r="W151" s="203"/>
      <c r="X151" s="203"/>
      <c r="Y151" s="257"/>
      <c r="Z151" s="257"/>
      <c r="AA151" s="257"/>
      <c r="AB151" s="204" t="str">
        <f t="shared" si="26"/>
        <v>Dr inż. K. Barwacz</v>
      </c>
      <c r="AC151" s="204">
        <f t="shared" si="27"/>
        <v>3</v>
      </c>
    </row>
    <row r="152" spans="1:29" s="205" customFormat="1" ht="15.75" x14ac:dyDescent="0.2">
      <c r="A152" s="162">
        <f t="shared" si="30"/>
        <v>8</v>
      </c>
      <c r="B152" s="163" t="s">
        <v>21</v>
      </c>
      <c r="C152" s="175">
        <f>C151</f>
        <v>44164</v>
      </c>
      <c r="D152" s="194">
        <v>0.64583333333333337</v>
      </c>
      <c r="E152" s="196" t="str">
        <f t="shared" si="20"/>
        <v>-</v>
      </c>
      <c r="F152" s="197">
        <f t="shared" si="21"/>
        <v>0.73958333333333337</v>
      </c>
      <c r="G152" s="197">
        <v>3.125E-2</v>
      </c>
      <c r="H152" s="197">
        <f t="shared" si="22"/>
        <v>9.375E-2</v>
      </c>
      <c r="I152" s="198">
        <v>3</v>
      </c>
      <c r="J152" s="202"/>
      <c r="K152" s="200" t="s">
        <v>52</v>
      </c>
      <c r="L152" s="201" t="s">
        <v>84</v>
      </c>
      <c r="M152" s="262" t="s">
        <v>146</v>
      </c>
      <c r="N152" s="263"/>
      <c r="O152" s="264"/>
      <c r="P152" s="195"/>
      <c r="Q152" s="196" t="str">
        <f t="shared" si="23"/>
        <v/>
      </c>
      <c r="R152" s="197" t="str">
        <f t="shared" si="24"/>
        <v/>
      </c>
      <c r="S152" s="197">
        <v>3.125E-2</v>
      </c>
      <c r="T152" s="197">
        <f t="shared" si="25"/>
        <v>0</v>
      </c>
      <c r="U152" s="198"/>
      <c r="V152" s="202"/>
      <c r="W152" s="203"/>
      <c r="X152" s="203"/>
      <c r="Y152" s="257"/>
      <c r="Z152" s="257"/>
      <c r="AA152" s="257"/>
      <c r="AB152" s="204" t="str">
        <f t="shared" si="26"/>
        <v>Dr inż. K. Barwacz</v>
      </c>
      <c r="AC152" s="204">
        <f t="shared" si="27"/>
        <v>3</v>
      </c>
    </row>
    <row r="153" spans="1:29" s="205" customFormat="1" ht="15.75" x14ac:dyDescent="0.2">
      <c r="A153" s="162">
        <f t="shared" si="30"/>
        <v>8</v>
      </c>
      <c r="B153" s="163" t="s">
        <v>21</v>
      </c>
      <c r="C153" s="175">
        <f>C152</f>
        <v>44164</v>
      </c>
      <c r="D153" s="195"/>
      <c r="E153" s="196" t="str">
        <f t="shared" si="20"/>
        <v/>
      </c>
      <c r="F153" s="197" t="str">
        <f t="shared" si="21"/>
        <v/>
      </c>
      <c r="G153" s="197">
        <v>3.125E-2</v>
      </c>
      <c r="H153" s="197">
        <f t="shared" si="22"/>
        <v>0</v>
      </c>
      <c r="I153" s="198"/>
      <c r="J153" s="202"/>
      <c r="K153" s="203"/>
      <c r="L153" s="206"/>
      <c r="M153" s="257"/>
      <c r="N153" s="257"/>
      <c r="O153" s="257"/>
      <c r="P153" s="226"/>
      <c r="Q153" s="196" t="str">
        <f t="shared" si="23"/>
        <v/>
      </c>
      <c r="R153" s="197" t="str">
        <f t="shared" si="24"/>
        <v/>
      </c>
      <c r="S153" s="197">
        <v>3.125E-2</v>
      </c>
      <c r="T153" s="197">
        <f t="shared" si="25"/>
        <v>0</v>
      </c>
      <c r="U153" s="198"/>
      <c r="V153" s="202"/>
      <c r="W153" s="206"/>
      <c r="X153" s="206"/>
      <c r="Y153" s="257"/>
      <c r="Z153" s="257"/>
      <c r="AA153" s="257"/>
      <c r="AB153" s="204" t="str">
        <f t="shared" si="26"/>
        <v/>
      </c>
      <c r="AC153" s="204">
        <f t="shared" si="27"/>
        <v>0</v>
      </c>
    </row>
    <row r="154" spans="1:29" s="205" customFormat="1" ht="15.75" x14ac:dyDescent="0.2">
      <c r="A154" s="162">
        <f t="shared" si="30"/>
        <v>8</v>
      </c>
      <c r="B154" s="163" t="s">
        <v>21</v>
      </c>
      <c r="C154" s="175">
        <f>C153</f>
        <v>44164</v>
      </c>
      <c r="D154" s="226"/>
      <c r="E154" s="196" t="str">
        <f t="shared" si="20"/>
        <v/>
      </c>
      <c r="F154" s="197" t="str">
        <f t="shared" si="21"/>
        <v/>
      </c>
      <c r="G154" s="197">
        <v>3.125E-2</v>
      </c>
      <c r="H154" s="197">
        <f t="shared" si="22"/>
        <v>0</v>
      </c>
      <c r="I154" s="198"/>
      <c r="J154" s="202"/>
      <c r="K154" s="203"/>
      <c r="L154" s="203"/>
      <c r="M154" s="257"/>
      <c r="N154" s="257"/>
      <c r="O154" s="257"/>
      <c r="P154" s="195"/>
      <c r="Q154" s="196" t="str">
        <f t="shared" si="23"/>
        <v/>
      </c>
      <c r="R154" s="197" t="str">
        <f t="shared" si="24"/>
        <v/>
      </c>
      <c r="S154" s="197">
        <v>3.125E-2</v>
      </c>
      <c r="T154" s="197">
        <f t="shared" si="25"/>
        <v>0</v>
      </c>
      <c r="U154" s="198"/>
      <c r="V154" s="202"/>
      <c r="W154" s="203"/>
      <c r="X154" s="203"/>
      <c r="Y154" s="257"/>
      <c r="Z154" s="257"/>
      <c r="AA154" s="257"/>
      <c r="AB154" s="204" t="str">
        <f t="shared" si="26"/>
        <v/>
      </c>
      <c r="AC154" s="204">
        <f t="shared" si="27"/>
        <v>0</v>
      </c>
    </row>
    <row r="155" spans="1:29" s="205" customFormat="1" ht="15.75" x14ac:dyDescent="0.2">
      <c r="A155" s="162">
        <f t="shared" si="30"/>
        <v>8</v>
      </c>
      <c r="B155" s="163" t="s">
        <v>50</v>
      </c>
      <c r="C155" s="175">
        <f>C154</f>
        <v>44164</v>
      </c>
      <c r="D155" s="195"/>
      <c r="E155" s="196" t="str">
        <f t="shared" si="20"/>
        <v/>
      </c>
      <c r="F155" s="197" t="str">
        <f t="shared" si="21"/>
        <v/>
      </c>
      <c r="G155" s="197">
        <v>3.125E-2</v>
      </c>
      <c r="H155" s="197">
        <f t="shared" si="22"/>
        <v>0</v>
      </c>
      <c r="I155" s="198"/>
      <c r="J155" s="202"/>
      <c r="K155" s="203"/>
      <c r="L155" s="206"/>
      <c r="M155" s="257"/>
      <c r="N155" s="257"/>
      <c r="O155" s="257"/>
      <c r="P155" s="195"/>
      <c r="Q155" s="196" t="str">
        <f t="shared" si="23"/>
        <v/>
      </c>
      <c r="R155" s="197" t="str">
        <f t="shared" si="24"/>
        <v/>
      </c>
      <c r="S155" s="197">
        <v>3.125E-2</v>
      </c>
      <c r="T155" s="197">
        <f t="shared" si="25"/>
        <v>0</v>
      </c>
      <c r="U155" s="198"/>
      <c r="V155" s="202"/>
      <c r="W155" s="203"/>
      <c r="X155" s="206"/>
      <c r="Y155" s="257"/>
      <c r="Z155" s="257"/>
      <c r="AA155" s="257"/>
      <c r="AB155" s="204" t="str">
        <f t="shared" si="26"/>
        <v/>
      </c>
      <c r="AC155" s="204">
        <f t="shared" si="27"/>
        <v>0</v>
      </c>
    </row>
    <row r="156" spans="1:29" s="205" customFormat="1" ht="15.75" x14ac:dyDescent="0.2">
      <c r="A156" s="162">
        <v>9</v>
      </c>
      <c r="B156" s="163" t="s">
        <v>19</v>
      </c>
      <c r="C156" s="164">
        <f>C141+7</f>
        <v>44169</v>
      </c>
      <c r="D156" s="195"/>
      <c r="E156" s="196" t="str">
        <f t="shared" si="20"/>
        <v/>
      </c>
      <c r="F156" s="197" t="str">
        <f t="shared" si="21"/>
        <v/>
      </c>
      <c r="G156" s="197">
        <v>3.125E-2</v>
      </c>
      <c r="H156" s="197">
        <f t="shared" si="22"/>
        <v>0</v>
      </c>
      <c r="I156" s="198"/>
      <c r="J156" s="202"/>
      <c r="K156" s="203"/>
      <c r="L156" s="206"/>
      <c r="M156" s="257"/>
      <c r="N156" s="257"/>
      <c r="O156" s="257"/>
      <c r="P156" s="195"/>
      <c r="Q156" s="196" t="str">
        <f t="shared" si="23"/>
        <v/>
      </c>
      <c r="R156" s="197" t="str">
        <f t="shared" si="24"/>
        <v/>
      </c>
      <c r="S156" s="197">
        <v>3.125E-2</v>
      </c>
      <c r="T156" s="197">
        <f t="shared" si="25"/>
        <v>0</v>
      </c>
      <c r="U156" s="198"/>
      <c r="V156" s="202"/>
      <c r="W156" s="203"/>
      <c r="X156" s="206"/>
      <c r="Y156" s="257"/>
      <c r="Z156" s="257"/>
      <c r="AA156" s="257"/>
      <c r="AB156" s="204" t="str">
        <f t="shared" si="26"/>
        <v/>
      </c>
      <c r="AC156" s="204">
        <f t="shared" si="27"/>
        <v>0</v>
      </c>
    </row>
    <row r="157" spans="1:29" s="205" customFormat="1" ht="15.75" x14ac:dyDescent="0.2">
      <c r="A157" s="162">
        <f t="shared" ref="A157:A170" si="31">A156</f>
        <v>9</v>
      </c>
      <c r="B157" s="163" t="s">
        <v>19</v>
      </c>
      <c r="C157" s="175">
        <f>C156</f>
        <v>44169</v>
      </c>
      <c r="D157" s="195"/>
      <c r="E157" s="196" t="str">
        <f t="shared" si="20"/>
        <v/>
      </c>
      <c r="F157" s="197" t="str">
        <f t="shared" si="21"/>
        <v/>
      </c>
      <c r="G157" s="197">
        <v>3.125E-2</v>
      </c>
      <c r="H157" s="197">
        <f t="shared" si="22"/>
        <v>0</v>
      </c>
      <c r="I157" s="198"/>
      <c r="J157" s="202"/>
      <c r="K157" s="203"/>
      <c r="L157" s="203"/>
      <c r="M157" s="257"/>
      <c r="N157" s="257"/>
      <c r="O157" s="257"/>
      <c r="P157" s="226"/>
      <c r="Q157" s="196" t="str">
        <f t="shared" si="23"/>
        <v/>
      </c>
      <c r="R157" s="197" t="str">
        <f t="shared" si="24"/>
        <v/>
      </c>
      <c r="S157" s="197">
        <v>3.125E-2</v>
      </c>
      <c r="T157" s="197">
        <f t="shared" si="25"/>
        <v>0</v>
      </c>
      <c r="U157" s="198"/>
      <c r="V157" s="202"/>
      <c r="W157" s="206"/>
      <c r="X157" s="206"/>
      <c r="Y157" s="257"/>
      <c r="Z157" s="257"/>
      <c r="AA157" s="257"/>
      <c r="AB157" s="204" t="str">
        <f t="shared" si="26"/>
        <v/>
      </c>
      <c r="AC157" s="204">
        <f t="shared" si="27"/>
        <v>0</v>
      </c>
    </row>
    <row r="158" spans="1:29" s="205" customFormat="1" ht="15.75" x14ac:dyDescent="0.2">
      <c r="A158" s="162">
        <f t="shared" si="31"/>
        <v>9</v>
      </c>
      <c r="B158" s="163" t="s">
        <v>19</v>
      </c>
      <c r="C158" s="175">
        <f>C157</f>
        <v>44169</v>
      </c>
      <c r="D158" s="226"/>
      <c r="E158" s="196" t="str">
        <f t="shared" si="20"/>
        <v/>
      </c>
      <c r="F158" s="197" t="str">
        <f t="shared" si="21"/>
        <v/>
      </c>
      <c r="G158" s="197">
        <v>3.125E-2</v>
      </c>
      <c r="H158" s="197">
        <f t="shared" si="22"/>
        <v>0</v>
      </c>
      <c r="I158" s="198"/>
      <c r="J158" s="202"/>
      <c r="K158" s="203"/>
      <c r="L158" s="203"/>
      <c r="M158" s="257"/>
      <c r="N158" s="257"/>
      <c r="O158" s="257"/>
      <c r="P158" s="226"/>
      <c r="Q158" s="196" t="str">
        <f t="shared" si="23"/>
        <v/>
      </c>
      <c r="R158" s="197" t="str">
        <f t="shared" si="24"/>
        <v/>
      </c>
      <c r="S158" s="197">
        <v>3.125E-2</v>
      </c>
      <c r="T158" s="197">
        <f t="shared" si="25"/>
        <v>0</v>
      </c>
      <c r="U158" s="198"/>
      <c r="V158" s="202"/>
      <c r="W158" s="206"/>
      <c r="X158" s="206"/>
      <c r="Y158" s="257"/>
      <c r="Z158" s="257"/>
      <c r="AA158" s="257"/>
      <c r="AB158" s="204" t="str">
        <f t="shared" si="26"/>
        <v/>
      </c>
      <c r="AC158" s="204">
        <f t="shared" si="27"/>
        <v>0</v>
      </c>
    </row>
    <row r="159" spans="1:29" s="205" customFormat="1" ht="15.75" x14ac:dyDescent="0.2">
      <c r="A159" s="162">
        <f t="shared" si="31"/>
        <v>9</v>
      </c>
      <c r="B159" s="163" t="s">
        <v>19</v>
      </c>
      <c r="C159" s="175">
        <f>C158</f>
        <v>44169</v>
      </c>
      <c r="D159" s="226"/>
      <c r="E159" s="196" t="str">
        <f t="shared" si="20"/>
        <v/>
      </c>
      <c r="F159" s="197" t="str">
        <f t="shared" si="21"/>
        <v/>
      </c>
      <c r="G159" s="197">
        <v>3.125E-2</v>
      </c>
      <c r="H159" s="197">
        <f t="shared" si="22"/>
        <v>0</v>
      </c>
      <c r="I159" s="198"/>
      <c r="J159" s="202"/>
      <c r="K159" s="203"/>
      <c r="L159" s="203"/>
      <c r="M159" s="257"/>
      <c r="N159" s="257"/>
      <c r="O159" s="257"/>
      <c r="P159" s="226"/>
      <c r="Q159" s="196" t="str">
        <f t="shared" si="23"/>
        <v/>
      </c>
      <c r="R159" s="197" t="str">
        <f t="shared" si="24"/>
        <v/>
      </c>
      <c r="S159" s="197">
        <v>3.125E-2</v>
      </c>
      <c r="T159" s="197">
        <f t="shared" si="25"/>
        <v>0</v>
      </c>
      <c r="U159" s="198"/>
      <c r="V159" s="202"/>
      <c r="W159" s="206"/>
      <c r="X159" s="206"/>
      <c r="Y159" s="257"/>
      <c r="Z159" s="257"/>
      <c r="AA159" s="257"/>
      <c r="AB159" s="204" t="str">
        <f t="shared" si="26"/>
        <v/>
      </c>
      <c r="AC159" s="204">
        <f t="shared" si="27"/>
        <v>0</v>
      </c>
    </row>
    <row r="160" spans="1:29" s="205" customFormat="1" ht="15.75" x14ac:dyDescent="0.2">
      <c r="A160" s="162">
        <f t="shared" si="31"/>
        <v>9</v>
      </c>
      <c r="B160" s="163" t="s">
        <v>19</v>
      </c>
      <c r="C160" s="175">
        <f>C159</f>
        <v>44169</v>
      </c>
      <c r="D160" s="226"/>
      <c r="E160" s="196" t="str">
        <f t="shared" si="20"/>
        <v/>
      </c>
      <c r="F160" s="197" t="str">
        <f t="shared" si="21"/>
        <v/>
      </c>
      <c r="G160" s="197">
        <v>3.125E-2</v>
      </c>
      <c r="H160" s="197">
        <f t="shared" si="22"/>
        <v>0</v>
      </c>
      <c r="I160" s="198"/>
      <c r="J160" s="202"/>
      <c r="K160" s="203"/>
      <c r="L160" s="203"/>
      <c r="M160" s="257"/>
      <c r="N160" s="257"/>
      <c r="O160" s="257"/>
      <c r="P160" s="226"/>
      <c r="Q160" s="196" t="str">
        <f t="shared" si="23"/>
        <v/>
      </c>
      <c r="R160" s="197" t="str">
        <f t="shared" si="24"/>
        <v/>
      </c>
      <c r="S160" s="197">
        <v>3.125E-2</v>
      </c>
      <c r="T160" s="197">
        <f t="shared" si="25"/>
        <v>0</v>
      </c>
      <c r="U160" s="198"/>
      <c r="V160" s="202"/>
      <c r="W160" s="206"/>
      <c r="X160" s="206"/>
      <c r="Y160" s="257"/>
      <c r="Z160" s="257"/>
      <c r="AA160" s="257"/>
      <c r="AB160" s="204" t="str">
        <f t="shared" si="26"/>
        <v/>
      </c>
      <c r="AC160" s="204">
        <f t="shared" si="27"/>
        <v>0</v>
      </c>
    </row>
    <row r="161" spans="1:29" s="205" customFormat="1" ht="15.75" x14ac:dyDescent="0.2">
      <c r="A161" s="162">
        <f t="shared" si="31"/>
        <v>9</v>
      </c>
      <c r="B161" s="163" t="s">
        <v>20</v>
      </c>
      <c r="C161" s="175">
        <f>C160+1</f>
        <v>44170</v>
      </c>
      <c r="D161" s="195"/>
      <c r="E161" s="196"/>
      <c r="F161" s="197"/>
      <c r="G161" s="197"/>
      <c r="H161" s="197"/>
      <c r="I161" s="198"/>
      <c r="J161" s="202"/>
      <c r="K161" s="212"/>
      <c r="L161" s="201"/>
      <c r="M161" s="262"/>
      <c r="N161" s="263"/>
      <c r="O161" s="264"/>
      <c r="P161" s="195"/>
      <c r="Q161" s="196" t="str">
        <f t="shared" si="23"/>
        <v/>
      </c>
      <c r="R161" s="197" t="str">
        <f t="shared" si="24"/>
        <v/>
      </c>
      <c r="S161" s="197">
        <v>3.125E-2</v>
      </c>
      <c r="T161" s="197">
        <f t="shared" si="25"/>
        <v>0</v>
      </c>
      <c r="U161" s="198"/>
      <c r="V161" s="202"/>
      <c r="W161" s="203"/>
      <c r="X161" s="203"/>
      <c r="Y161" s="257"/>
      <c r="Z161" s="257"/>
      <c r="AA161" s="257"/>
      <c r="AB161" s="204" t="str">
        <f t="shared" si="26"/>
        <v/>
      </c>
      <c r="AC161" s="204">
        <f t="shared" si="27"/>
        <v>0</v>
      </c>
    </row>
    <row r="162" spans="1:29" s="205" customFormat="1" ht="15.75" x14ac:dyDescent="0.2">
      <c r="A162" s="162">
        <f t="shared" si="31"/>
        <v>9</v>
      </c>
      <c r="B162" s="163" t="s">
        <v>20</v>
      </c>
      <c r="C162" s="175">
        <f>C161</f>
        <v>44170</v>
      </c>
      <c r="D162" s="195">
        <v>0.48958333333333331</v>
      </c>
      <c r="E162" s="196" t="str">
        <f t="shared" ref="E162:E224" si="32">IF(I162&lt;&gt;0,"-","")</f>
        <v>-</v>
      </c>
      <c r="F162" s="197">
        <f t="shared" ref="F162:F224" si="33">IF(I162&lt;&gt;0,D162+H162,"")</f>
        <v>0.58333333333333326</v>
      </c>
      <c r="G162" s="197">
        <v>3.125E-2</v>
      </c>
      <c r="H162" s="197">
        <f t="shared" ref="H162:H224" si="34">G162*I162</f>
        <v>9.375E-2</v>
      </c>
      <c r="I162" s="198">
        <v>3</v>
      </c>
      <c r="J162" s="202"/>
      <c r="K162" s="212" t="s">
        <v>57</v>
      </c>
      <c r="L162" s="201" t="s">
        <v>114</v>
      </c>
      <c r="M162" s="262" t="s">
        <v>146</v>
      </c>
      <c r="N162" s="263"/>
      <c r="O162" s="264"/>
      <c r="P162" s="195"/>
      <c r="Q162" s="196"/>
      <c r="R162" s="197"/>
      <c r="S162" s="197"/>
      <c r="T162" s="197"/>
      <c r="U162" s="198"/>
      <c r="V162" s="202"/>
      <c r="W162" s="203"/>
      <c r="X162" s="203"/>
      <c r="Y162" s="257"/>
      <c r="Z162" s="257"/>
      <c r="AA162" s="257"/>
      <c r="AB162" s="204" t="str">
        <f t="shared" si="26"/>
        <v>Prof. dr hab. K. Firlej</v>
      </c>
      <c r="AC162" s="204">
        <f t="shared" si="27"/>
        <v>3</v>
      </c>
    </row>
    <row r="163" spans="1:29" s="205" customFormat="1" ht="15.75" x14ac:dyDescent="0.2">
      <c r="A163" s="162">
        <f t="shared" si="31"/>
        <v>9</v>
      </c>
      <c r="B163" s="163" t="s">
        <v>20</v>
      </c>
      <c r="C163" s="175">
        <f>C162</f>
        <v>44170</v>
      </c>
      <c r="D163" s="195">
        <v>0.59375</v>
      </c>
      <c r="E163" s="196" t="str">
        <f t="shared" si="32"/>
        <v>-</v>
      </c>
      <c r="F163" s="197">
        <f t="shared" si="33"/>
        <v>0.71875</v>
      </c>
      <c r="G163" s="197">
        <v>3.125E-2</v>
      </c>
      <c r="H163" s="197">
        <f t="shared" si="34"/>
        <v>0.125</v>
      </c>
      <c r="I163" s="198">
        <v>4</v>
      </c>
      <c r="J163" s="202"/>
      <c r="K163" s="200" t="s">
        <v>61</v>
      </c>
      <c r="L163" s="201" t="s">
        <v>114</v>
      </c>
      <c r="M163" s="257" t="s">
        <v>150</v>
      </c>
      <c r="N163" s="257"/>
      <c r="O163" s="257"/>
      <c r="P163" s="195">
        <v>0.59375</v>
      </c>
      <c r="Q163" s="196" t="str">
        <f>IF(U163&lt;&gt;0,"-","")</f>
        <v>-</v>
      </c>
      <c r="R163" s="197">
        <f>IF(U163&lt;&gt;0,P163+T163,"")</f>
        <v>0.71875</v>
      </c>
      <c r="S163" s="197">
        <v>3.125E-2</v>
      </c>
      <c r="T163" s="197">
        <f>S163*U163</f>
        <v>0.125</v>
      </c>
      <c r="U163" s="198">
        <v>4</v>
      </c>
      <c r="V163" s="202"/>
      <c r="W163" s="227" t="s">
        <v>109</v>
      </c>
      <c r="X163" s="211" t="s">
        <v>112</v>
      </c>
      <c r="Y163" s="257" t="s">
        <v>153</v>
      </c>
      <c r="Z163" s="257"/>
      <c r="AA163" s="257"/>
      <c r="AB163" s="204" t="str">
        <f t="shared" si="26"/>
        <v>Prof. dr hab. K. FirlejDr inż. K.Vinohradnik</v>
      </c>
      <c r="AC163" s="204">
        <f t="shared" si="27"/>
        <v>8</v>
      </c>
    </row>
    <row r="164" spans="1:29" s="205" customFormat="1" ht="15.75" x14ac:dyDescent="0.2">
      <c r="A164" s="162">
        <f t="shared" si="31"/>
        <v>9</v>
      </c>
      <c r="B164" s="163" t="s">
        <v>49</v>
      </c>
      <c r="C164" s="175">
        <f>C163</f>
        <v>44170</v>
      </c>
      <c r="D164" s="195">
        <v>0.72916666666666663</v>
      </c>
      <c r="E164" s="196" t="str">
        <f t="shared" si="32"/>
        <v>-</v>
      </c>
      <c r="F164" s="197">
        <f t="shared" si="33"/>
        <v>0.85416666666666663</v>
      </c>
      <c r="G164" s="197">
        <v>3.125E-2</v>
      </c>
      <c r="H164" s="197">
        <f t="shared" si="34"/>
        <v>0.125</v>
      </c>
      <c r="I164" s="198">
        <v>4</v>
      </c>
      <c r="J164" s="202"/>
      <c r="K164" s="200" t="s">
        <v>107</v>
      </c>
      <c r="L164" s="211" t="s">
        <v>112</v>
      </c>
      <c r="M164" s="257" t="s">
        <v>153</v>
      </c>
      <c r="N164" s="257"/>
      <c r="O164" s="257"/>
      <c r="P164" s="195">
        <v>0.72916666666666663</v>
      </c>
      <c r="Q164" s="196" t="str">
        <f>IF(U164&lt;&gt;0,"-","")</f>
        <v>-</v>
      </c>
      <c r="R164" s="197">
        <f>IF(U164&lt;&gt;0,P164+T164,"")</f>
        <v>0.85416666666666663</v>
      </c>
      <c r="S164" s="197">
        <v>3.125E-2</v>
      </c>
      <c r="T164" s="197">
        <f>S164*U164</f>
        <v>0.125</v>
      </c>
      <c r="U164" s="198">
        <v>4</v>
      </c>
      <c r="V164" s="202"/>
      <c r="W164" s="227" t="s">
        <v>70</v>
      </c>
      <c r="X164" s="201" t="s">
        <v>114</v>
      </c>
      <c r="Y164" s="257" t="s">
        <v>150</v>
      </c>
      <c r="Z164" s="257"/>
      <c r="AA164" s="257"/>
      <c r="AB164" s="204" t="str">
        <f t="shared" ref="AB164:AB227" si="35">L164&amp;X164</f>
        <v>Dr inż. K.VinohradnikProf. dr hab. K. Firlej</v>
      </c>
      <c r="AC164" s="204">
        <f t="shared" ref="AC164:AC227" si="36">I164+U164</f>
        <v>8</v>
      </c>
    </row>
    <row r="165" spans="1:29" s="205" customFormat="1" ht="15.75" x14ac:dyDescent="0.2">
      <c r="A165" s="162">
        <f t="shared" si="31"/>
        <v>9</v>
      </c>
      <c r="B165" s="163" t="s">
        <v>49</v>
      </c>
      <c r="C165" s="175">
        <f>C164</f>
        <v>44170</v>
      </c>
      <c r="D165" s="226"/>
      <c r="E165" s="196" t="str">
        <f t="shared" si="32"/>
        <v/>
      </c>
      <c r="F165" s="197" t="str">
        <f t="shared" si="33"/>
        <v/>
      </c>
      <c r="G165" s="197">
        <v>3.125E-2</v>
      </c>
      <c r="H165" s="197">
        <f t="shared" si="34"/>
        <v>0</v>
      </c>
      <c r="I165" s="198"/>
      <c r="J165" s="202"/>
      <c r="K165" s="203"/>
      <c r="L165" s="203"/>
      <c r="M165" s="257"/>
      <c r="N165" s="257"/>
      <c r="O165" s="257"/>
      <c r="P165" s="226"/>
      <c r="Q165" s="196" t="str">
        <f t="shared" ref="Q165:Q227" si="37">IF(U165&lt;&gt;0,"-","")</f>
        <v/>
      </c>
      <c r="R165" s="197" t="str">
        <f t="shared" ref="R165:R227" si="38">IF(U165&lt;&gt;0,P165+T165,"")</f>
        <v/>
      </c>
      <c r="S165" s="197">
        <v>3.125E-2</v>
      </c>
      <c r="T165" s="197">
        <f t="shared" ref="T165:T227" si="39">S165*U165</f>
        <v>0</v>
      </c>
      <c r="U165" s="198"/>
      <c r="V165" s="202"/>
      <c r="W165" s="206"/>
      <c r="X165" s="206"/>
      <c r="Y165" s="257"/>
      <c r="Z165" s="257"/>
      <c r="AA165" s="257"/>
      <c r="AB165" s="204" t="str">
        <f t="shared" si="35"/>
        <v/>
      </c>
      <c r="AC165" s="204">
        <f t="shared" si="36"/>
        <v>0</v>
      </c>
    </row>
    <row r="166" spans="1:29" s="205" customFormat="1" ht="15.75" x14ac:dyDescent="0.2">
      <c r="A166" s="162">
        <f t="shared" si="31"/>
        <v>9</v>
      </c>
      <c r="B166" s="163" t="s">
        <v>21</v>
      </c>
      <c r="C166" s="175">
        <f>C165+1</f>
        <v>44171</v>
      </c>
      <c r="D166" s="195"/>
      <c r="E166" s="196" t="str">
        <f t="shared" si="32"/>
        <v/>
      </c>
      <c r="F166" s="197" t="str">
        <f t="shared" si="33"/>
        <v/>
      </c>
      <c r="G166" s="197">
        <v>3.125E-2</v>
      </c>
      <c r="H166" s="197">
        <f t="shared" si="34"/>
        <v>0</v>
      </c>
      <c r="I166" s="198"/>
      <c r="J166" s="202"/>
      <c r="K166" s="203"/>
      <c r="L166" s="203"/>
      <c r="M166" s="262"/>
      <c r="N166" s="263"/>
      <c r="O166" s="264"/>
      <c r="P166" s="195"/>
      <c r="Q166" s="196" t="str">
        <f t="shared" si="37"/>
        <v/>
      </c>
      <c r="R166" s="197" t="str">
        <f t="shared" si="38"/>
        <v/>
      </c>
      <c r="S166" s="197">
        <v>3.125E-2</v>
      </c>
      <c r="T166" s="197">
        <f t="shared" si="39"/>
        <v>0</v>
      </c>
      <c r="U166" s="198"/>
      <c r="V166" s="202"/>
      <c r="W166" s="203"/>
      <c r="X166" s="203"/>
      <c r="Y166" s="257"/>
      <c r="Z166" s="257"/>
      <c r="AA166" s="257"/>
      <c r="AB166" s="204" t="str">
        <f t="shared" si="35"/>
        <v/>
      </c>
      <c r="AC166" s="204">
        <f t="shared" si="36"/>
        <v>0</v>
      </c>
    </row>
    <row r="167" spans="1:29" s="205" customFormat="1" ht="15.75" x14ac:dyDescent="0.2">
      <c r="A167" s="162">
        <f t="shared" si="31"/>
        <v>9</v>
      </c>
      <c r="B167" s="163" t="s">
        <v>21</v>
      </c>
      <c r="C167" s="175">
        <f>C166</f>
        <v>44171</v>
      </c>
      <c r="D167" s="195"/>
      <c r="E167" s="196" t="str">
        <f t="shared" si="32"/>
        <v/>
      </c>
      <c r="F167" s="197" t="str">
        <f t="shared" si="33"/>
        <v/>
      </c>
      <c r="G167" s="197">
        <v>3.125E-2</v>
      </c>
      <c r="H167" s="197">
        <f t="shared" si="34"/>
        <v>0</v>
      </c>
      <c r="I167" s="198"/>
      <c r="J167" s="202"/>
      <c r="K167" s="203"/>
      <c r="L167" s="203"/>
      <c r="M167" s="262"/>
      <c r="N167" s="263"/>
      <c r="O167" s="264"/>
      <c r="P167" s="195"/>
      <c r="Q167" s="196" t="str">
        <f t="shared" si="37"/>
        <v/>
      </c>
      <c r="R167" s="197" t="str">
        <f t="shared" si="38"/>
        <v/>
      </c>
      <c r="S167" s="197">
        <v>3.125E-2</v>
      </c>
      <c r="T167" s="197">
        <f t="shared" si="39"/>
        <v>0</v>
      </c>
      <c r="U167" s="198"/>
      <c r="V167" s="202"/>
      <c r="W167" s="203"/>
      <c r="X167" s="203"/>
      <c r="Y167" s="257"/>
      <c r="Z167" s="257"/>
      <c r="AA167" s="257"/>
      <c r="AB167" s="204" t="str">
        <f t="shared" si="35"/>
        <v/>
      </c>
      <c r="AC167" s="204">
        <f t="shared" si="36"/>
        <v>0</v>
      </c>
    </row>
    <row r="168" spans="1:29" s="205" customFormat="1" ht="15.75" x14ac:dyDescent="0.2">
      <c r="A168" s="162">
        <f t="shared" si="31"/>
        <v>9</v>
      </c>
      <c r="B168" s="163" t="s">
        <v>21</v>
      </c>
      <c r="C168" s="175">
        <f>C167</f>
        <v>44171</v>
      </c>
      <c r="D168" s="195"/>
      <c r="E168" s="196" t="str">
        <f t="shared" si="32"/>
        <v/>
      </c>
      <c r="F168" s="197" t="str">
        <f t="shared" si="33"/>
        <v/>
      </c>
      <c r="G168" s="197">
        <v>3.125E-2</v>
      </c>
      <c r="H168" s="197">
        <f t="shared" si="34"/>
        <v>0</v>
      </c>
      <c r="I168" s="198"/>
      <c r="J168" s="202"/>
      <c r="K168" s="203"/>
      <c r="L168" s="203"/>
      <c r="M168" s="257"/>
      <c r="N168" s="257"/>
      <c r="O168" s="257"/>
      <c r="P168" s="226"/>
      <c r="Q168" s="196" t="str">
        <f t="shared" si="37"/>
        <v/>
      </c>
      <c r="R168" s="197" t="str">
        <f t="shared" si="38"/>
        <v/>
      </c>
      <c r="S168" s="197">
        <v>3.125E-2</v>
      </c>
      <c r="T168" s="197">
        <f t="shared" si="39"/>
        <v>0</v>
      </c>
      <c r="U168" s="198"/>
      <c r="V168" s="202"/>
      <c r="W168" s="206"/>
      <c r="X168" s="206"/>
      <c r="Y168" s="257"/>
      <c r="Z168" s="257"/>
      <c r="AA168" s="257"/>
      <c r="AB168" s="204" t="str">
        <f t="shared" si="35"/>
        <v/>
      </c>
      <c r="AC168" s="204">
        <f t="shared" si="36"/>
        <v>0</v>
      </c>
    </row>
    <row r="169" spans="1:29" s="205" customFormat="1" ht="15.75" x14ac:dyDescent="0.2">
      <c r="A169" s="162">
        <f t="shared" si="31"/>
        <v>9</v>
      </c>
      <c r="B169" s="163" t="s">
        <v>50</v>
      </c>
      <c r="C169" s="175">
        <f>C168</f>
        <v>44171</v>
      </c>
      <c r="D169" s="195"/>
      <c r="E169" s="196" t="str">
        <f t="shared" si="32"/>
        <v/>
      </c>
      <c r="F169" s="197" t="str">
        <f t="shared" si="33"/>
        <v/>
      </c>
      <c r="G169" s="197">
        <v>3.125E-2</v>
      </c>
      <c r="H169" s="197">
        <f t="shared" si="34"/>
        <v>0</v>
      </c>
      <c r="I169" s="198"/>
      <c r="J169" s="202"/>
      <c r="K169" s="203"/>
      <c r="L169" s="203"/>
      <c r="M169" s="257"/>
      <c r="N169" s="257"/>
      <c r="O169" s="257"/>
      <c r="P169" s="226"/>
      <c r="Q169" s="196" t="str">
        <f t="shared" si="37"/>
        <v/>
      </c>
      <c r="R169" s="197" t="str">
        <f t="shared" si="38"/>
        <v/>
      </c>
      <c r="S169" s="197">
        <v>3.125E-2</v>
      </c>
      <c r="T169" s="197">
        <f t="shared" si="39"/>
        <v>0</v>
      </c>
      <c r="U169" s="198"/>
      <c r="V169" s="202"/>
      <c r="W169" s="206"/>
      <c r="X169" s="206"/>
      <c r="Y169" s="257"/>
      <c r="Z169" s="257"/>
      <c r="AA169" s="257"/>
      <c r="AB169" s="204" t="str">
        <f t="shared" si="35"/>
        <v/>
      </c>
      <c r="AC169" s="204">
        <f t="shared" si="36"/>
        <v>0</v>
      </c>
    </row>
    <row r="170" spans="1:29" s="205" customFormat="1" ht="15.75" x14ac:dyDescent="0.2">
      <c r="A170" s="162">
        <f t="shared" si="31"/>
        <v>9</v>
      </c>
      <c r="B170" s="163" t="s">
        <v>50</v>
      </c>
      <c r="C170" s="175">
        <f>C169</f>
        <v>44171</v>
      </c>
      <c r="D170" s="195"/>
      <c r="E170" s="196" t="str">
        <f t="shared" si="32"/>
        <v/>
      </c>
      <c r="F170" s="197" t="str">
        <f t="shared" si="33"/>
        <v/>
      </c>
      <c r="G170" s="197">
        <v>3.125E-2</v>
      </c>
      <c r="H170" s="197">
        <f t="shared" si="34"/>
        <v>0</v>
      </c>
      <c r="I170" s="198"/>
      <c r="J170" s="202"/>
      <c r="K170" s="203"/>
      <c r="L170" s="206"/>
      <c r="M170" s="257"/>
      <c r="N170" s="257"/>
      <c r="O170" s="257"/>
      <c r="P170" s="195"/>
      <c r="Q170" s="196" t="str">
        <f t="shared" si="37"/>
        <v/>
      </c>
      <c r="R170" s="197" t="str">
        <f t="shared" si="38"/>
        <v/>
      </c>
      <c r="S170" s="197">
        <v>3.125E-2</v>
      </c>
      <c r="T170" s="197">
        <f t="shared" si="39"/>
        <v>0</v>
      </c>
      <c r="U170" s="198"/>
      <c r="V170" s="202"/>
      <c r="W170" s="203"/>
      <c r="X170" s="206"/>
      <c r="Y170" s="257"/>
      <c r="Z170" s="257"/>
      <c r="AA170" s="257"/>
      <c r="AB170" s="204" t="str">
        <f t="shared" si="35"/>
        <v/>
      </c>
      <c r="AC170" s="204">
        <f t="shared" si="36"/>
        <v>0</v>
      </c>
    </row>
    <row r="171" spans="1:29" s="205" customFormat="1" ht="15.75" x14ac:dyDescent="0.2">
      <c r="A171" s="162">
        <v>10</v>
      </c>
      <c r="B171" s="163" t="s">
        <v>19</v>
      </c>
      <c r="C171" s="164">
        <f>C156+7</f>
        <v>44176</v>
      </c>
      <c r="D171" s="194">
        <v>0.6875</v>
      </c>
      <c r="E171" s="196" t="str">
        <f t="shared" si="32"/>
        <v/>
      </c>
      <c r="F171" s="197" t="str">
        <f t="shared" si="33"/>
        <v/>
      </c>
      <c r="G171" s="197">
        <v>3.125E-2</v>
      </c>
      <c r="H171" s="197">
        <f t="shared" si="34"/>
        <v>0</v>
      </c>
      <c r="I171" s="198"/>
      <c r="J171" s="202"/>
      <c r="K171" s="203"/>
      <c r="L171" s="203"/>
      <c r="M171" s="262"/>
      <c r="N171" s="263"/>
      <c r="O171" s="264"/>
      <c r="P171" s="194"/>
      <c r="Q171" s="196"/>
      <c r="R171" s="197"/>
      <c r="S171" s="197"/>
      <c r="T171" s="197"/>
      <c r="U171" s="198"/>
      <c r="V171" s="202"/>
      <c r="W171" s="231"/>
      <c r="X171" s="211"/>
      <c r="Y171" s="257"/>
      <c r="Z171" s="257"/>
      <c r="AA171" s="257"/>
      <c r="AB171" s="204" t="str">
        <f t="shared" si="35"/>
        <v/>
      </c>
      <c r="AC171" s="204">
        <f t="shared" si="36"/>
        <v>0</v>
      </c>
    </row>
    <row r="172" spans="1:29" s="205" customFormat="1" ht="15.75" x14ac:dyDescent="0.2">
      <c r="A172" s="162">
        <f t="shared" ref="A172:A185" si="40">A171</f>
        <v>10</v>
      </c>
      <c r="B172" s="163" t="s">
        <v>19</v>
      </c>
      <c r="C172" s="175">
        <f>C171</f>
        <v>44176</v>
      </c>
      <c r="D172" s="194"/>
      <c r="E172" s="196" t="str">
        <f t="shared" si="32"/>
        <v/>
      </c>
      <c r="F172" s="197" t="str">
        <f t="shared" si="33"/>
        <v/>
      </c>
      <c r="G172" s="197">
        <v>3.125E-2</v>
      </c>
      <c r="H172" s="197">
        <f t="shared" si="34"/>
        <v>0</v>
      </c>
      <c r="I172" s="198"/>
      <c r="J172" s="202"/>
      <c r="K172" s="203"/>
      <c r="L172" s="203"/>
      <c r="M172" s="257"/>
      <c r="N172" s="257"/>
      <c r="O172" s="257"/>
      <c r="P172" s="226"/>
      <c r="Q172" s="196" t="str">
        <f t="shared" si="37"/>
        <v/>
      </c>
      <c r="R172" s="197" t="str">
        <f t="shared" si="38"/>
        <v/>
      </c>
      <c r="S172" s="197">
        <v>3.125E-2</v>
      </c>
      <c r="T172" s="197">
        <f t="shared" si="39"/>
        <v>0</v>
      </c>
      <c r="U172" s="198"/>
      <c r="V172" s="202"/>
      <c r="W172" s="206"/>
      <c r="X172" s="206"/>
      <c r="Y172" s="257"/>
      <c r="Z172" s="257"/>
      <c r="AA172" s="257"/>
      <c r="AB172" s="204" t="str">
        <f t="shared" si="35"/>
        <v/>
      </c>
      <c r="AC172" s="204">
        <f t="shared" si="36"/>
        <v>0</v>
      </c>
    </row>
    <row r="173" spans="1:29" s="205" customFormat="1" ht="15.75" x14ac:dyDescent="0.2">
      <c r="A173" s="162">
        <f t="shared" si="40"/>
        <v>10</v>
      </c>
      <c r="B173" s="163" t="s">
        <v>19</v>
      </c>
      <c r="C173" s="175">
        <f>C172</f>
        <v>44176</v>
      </c>
      <c r="D173" s="226"/>
      <c r="E173" s="196" t="str">
        <f t="shared" si="32"/>
        <v/>
      </c>
      <c r="F173" s="197" t="str">
        <f t="shared" si="33"/>
        <v/>
      </c>
      <c r="G173" s="197">
        <v>3.125E-2</v>
      </c>
      <c r="H173" s="197">
        <f t="shared" si="34"/>
        <v>0</v>
      </c>
      <c r="I173" s="198"/>
      <c r="J173" s="202"/>
      <c r="K173" s="203"/>
      <c r="L173" s="203"/>
      <c r="M173" s="257"/>
      <c r="N173" s="257"/>
      <c r="O173" s="257"/>
      <c r="P173" s="226"/>
      <c r="Q173" s="196" t="str">
        <f t="shared" si="37"/>
        <v/>
      </c>
      <c r="R173" s="197" t="str">
        <f t="shared" si="38"/>
        <v/>
      </c>
      <c r="S173" s="197">
        <v>3.125E-2</v>
      </c>
      <c r="T173" s="197">
        <f t="shared" si="39"/>
        <v>0</v>
      </c>
      <c r="U173" s="198"/>
      <c r="V173" s="202"/>
      <c r="W173" s="206"/>
      <c r="X173" s="206"/>
      <c r="Y173" s="257"/>
      <c r="Z173" s="257"/>
      <c r="AA173" s="257"/>
      <c r="AB173" s="204" t="str">
        <f t="shared" si="35"/>
        <v/>
      </c>
      <c r="AC173" s="204">
        <f t="shared" si="36"/>
        <v>0</v>
      </c>
    </row>
    <row r="174" spans="1:29" s="205" customFormat="1" ht="15.75" x14ac:dyDescent="0.2">
      <c r="A174" s="162">
        <f t="shared" si="40"/>
        <v>10</v>
      </c>
      <c r="B174" s="163" t="s">
        <v>19</v>
      </c>
      <c r="C174" s="175">
        <f>C173</f>
        <v>44176</v>
      </c>
      <c r="D174" s="226"/>
      <c r="E174" s="196" t="str">
        <f t="shared" si="32"/>
        <v/>
      </c>
      <c r="F174" s="197" t="str">
        <f t="shared" si="33"/>
        <v/>
      </c>
      <c r="G174" s="197">
        <v>3.125E-2</v>
      </c>
      <c r="H174" s="197">
        <f t="shared" si="34"/>
        <v>0</v>
      </c>
      <c r="I174" s="198"/>
      <c r="J174" s="202"/>
      <c r="K174" s="203"/>
      <c r="L174" s="203"/>
      <c r="M174" s="257"/>
      <c r="N174" s="257"/>
      <c r="O174" s="257"/>
      <c r="P174" s="226"/>
      <c r="Q174" s="196" t="str">
        <f t="shared" si="37"/>
        <v/>
      </c>
      <c r="R174" s="197" t="str">
        <f t="shared" si="38"/>
        <v/>
      </c>
      <c r="S174" s="197">
        <v>3.125E-2</v>
      </c>
      <c r="T174" s="197">
        <f t="shared" si="39"/>
        <v>0</v>
      </c>
      <c r="U174" s="198"/>
      <c r="V174" s="202"/>
      <c r="W174" s="206"/>
      <c r="X174" s="206"/>
      <c r="Y174" s="257"/>
      <c r="Z174" s="257"/>
      <c r="AA174" s="257"/>
      <c r="AB174" s="204" t="str">
        <f t="shared" si="35"/>
        <v/>
      </c>
      <c r="AC174" s="204">
        <f t="shared" si="36"/>
        <v>0</v>
      </c>
    </row>
    <row r="175" spans="1:29" s="205" customFormat="1" ht="15.75" x14ac:dyDescent="0.2">
      <c r="A175" s="162">
        <f t="shared" si="40"/>
        <v>10</v>
      </c>
      <c r="B175" s="163" t="s">
        <v>19</v>
      </c>
      <c r="C175" s="175">
        <f>C174</f>
        <v>44176</v>
      </c>
      <c r="D175" s="226"/>
      <c r="E175" s="196" t="str">
        <f t="shared" si="32"/>
        <v/>
      </c>
      <c r="F175" s="197" t="str">
        <f t="shared" si="33"/>
        <v/>
      </c>
      <c r="G175" s="197">
        <v>3.125E-2</v>
      </c>
      <c r="H175" s="197">
        <f t="shared" si="34"/>
        <v>0</v>
      </c>
      <c r="I175" s="198"/>
      <c r="J175" s="202"/>
      <c r="K175" s="203"/>
      <c r="L175" s="203"/>
      <c r="M175" s="257"/>
      <c r="N175" s="257"/>
      <c r="O175" s="257"/>
      <c r="P175" s="226"/>
      <c r="Q175" s="196" t="str">
        <f t="shared" si="37"/>
        <v/>
      </c>
      <c r="R175" s="197" t="str">
        <f t="shared" si="38"/>
        <v/>
      </c>
      <c r="S175" s="197">
        <v>3.125E-2</v>
      </c>
      <c r="T175" s="197">
        <f t="shared" si="39"/>
        <v>0</v>
      </c>
      <c r="U175" s="198"/>
      <c r="V175" s="202"/>
      <c r="W175" s="206"/>
      <c r="X175" s="206"/>
      <c r="Y175" s="257"/>
      <c r="Z175" s="257"/>
      <c r="AA175" s="257"/>
      <c r="AB175" s="204" t="str">
        <f t="shared" si="35"/>
        <v/>
      </c>
      <c r="AC175" s="204">
        <f t="shared" si="36"/>
        <v>0</v>
      </c>
    </row>
    <row r="176" spans="1:29" s="205" customFormat="1" ht="15.75" x14ac:dyDescent="0.2">
      <c r="A176" s="162">
        <f t="shared" si="40"/>
        <v>10</v>
      </c>
      <c r="B176" s="163" t="s">
        <v>20</v>
      </c>
      <c r="C176" s="175">
        <f>C175+1</f>
        <v>44177</v>
      </c>
      <c r="D176" s="194">
        <v>0.33333333333333331</v>
      </c>
      <c r="E176" s="196" t="str">
        <f t="shared" si="32"/>
        <v>-</v>
      </c>
      <c r="F176" s="197">
        <f t="shared" si="33"/>
        <v>0.42708333333333331</v>
      </c>
      <c r="G176" s="197">
        <v>3.125E-2</v>
      </c>
      <c r="H176" s="197">
        <f t="shared" si="34"/>
        <v>9.375E-2</v>
      </c>
      <c r="I176" s="198">
        <v>3</v>
      </c>
      <c r="J176" s="202"/>
      <c r="K176" s="231" t="s">
        <v>47</v>
      </c>
      <c r="L176" s="232" t="s">
        <v>45</v>
      </c>
      <c r="M176" s="262" t="s">
        <v>146</v>
      </c>
      <c r="N176" s="263"/>
      <c r="O176" s="264"/>
      <c r="P176" s="195"/>
      <c r="Q176" s="196" t="str">
        <f t="shared" si="37"/>
        <v/>
      </c>
      <c r="R176" s="197" t="str">
        <f t="shared" si="38"/>
        <v/>
      </c>
      <c r="S176" s="197">
        <v>3.125E-2</v>
      </c>
      <c r="T176" s="197">
        <f t="shared" si="39"/>
        <v>0</v>
      </c>
      <c r="U176" s="198"/>
      <c r="V176" s="202"/>
      <c r="W176" s="231"/>
      <c r="X176" s="210"/>
      <c r="Y176" s="257"/>
      <c r="Z176" s="257"/>
      <c r="AA176" s="257"/>
      <c r="AB176" s="204" t="str">
        <f t="shared" si="35"/>
        <v>Dr W. Sroka</v>
      </c>
      <c r="AC176" s="204">
        <f t="shared" si="36"/>
        <v>3</v>
      </c>
    </row>
    <row r="177" spans="1:29" s="205" customFormat="1" ht="25.5" x14ac:dyDescent="0.2">
      <c r="A177" s="162">
        <f t="shared" si="40"/>
        <v>10</v>
      </c>
      <c r="B177" s="163" t="s">
        <v>20</v>
      </c>
      <c r="C177" s="175">
        <f>C176</f>
        <v>44177</v>
      </c>
      <c r="D177" s="194">
        <v>0.4375</v>
      </c>
      <c r="E177" s="196" t="str">
        <f t="shared" si="32"/>
        <v>-</v>
      </c>
      <c r="F177" s="197">
        <f t="shared" si="33"/>
        <v>0.53125</v>
      </c>
      <c r="G177" s="197">
        <v>3.125E-2</v>
      </c>
      <c r="H177" s="197">
        <f t="shared" si="34"/>
        <v>9.375E-2</v>
      </c>
      <c r="I177" s="198">
        <v>3</v>
      </c>
      <c r="J177" s="202"/>
      <c r="K177" s="212" t="s">
        <v>54</v>
      </c>
      <c r="L177" s="201" t="s">
        <v>139</v>
      </c>
      <c r="M177" s="257" t="s">
        <v>145</v>
      </c>
      <c r="N177" s="257"/>
      <c r="O177" s="257"/>
      <c r="P177" s="195"/>
      <c r="Q177" s="196" t="str">
        <f t="shared" si="37"/>
        <v/>
      </c>
      <c r="R177" s="197" t="str">
        <f t="shared" si="38"/>
        <v/>
      </c>
      <c r="S177" s="197">
        <v>3.125E-2</v>
      </c>
      <c r="T177" s="197">
        <f t="shared" si="39"/>
        <v>0</v>
      </c>
      <c r="U177" s="198"/>
      <c r="V177" s="202"/>
      <c r="W177" s="203"/>
      <c r="X177" s="203"/>
      <c r="Y177" s="257"/>
      <c r="Z177" s="257"/>
      <c r="AA177" s="257"/>
      <c r="AB177" s="204" t="str">
        <f t="shared" si="35"/>
        <v>Dr hab. K. Stępień, prof. PWSZ</v>
      </c>
      <c r="AC177" s="204">
        <f t="shared" si="36"/>
        <v>3</v>
      </c>
    </row>
    <row r="178" spans="1:29" s="205" customFormat="1" ht="25.5" x14ac:dyDescent="0.2">
      <c r="A178" s="162">
        <f t="shared" si="40"/>
        <v>10</v>
      </c>
      <c r="B178" s="163" t="s">
        <v>20</v>
      </c>
      <c r="C178" s="175">
        <f>C177</f>
        <v>44177</v>
      </c>
      <c r="D178" s="194">
        <v>0.54166666666666663</v>
      </c>
      <c r="E178" s="196" t="str">
        <f t="shared" si="32"/>
        <v>-</v>
      </c>
      <c r="F178" s="197">
        <f t="shared" si="33"/>
        <v>0.63541666666666663</v>
      </c>
      <c r="G178" s="197">
        <v>3.125E-2</v>
      </c>
      <c r="H178" s="197">
        <f t="shared" si="34"/>
        <v>9.375E-2</v>
      </c>
      <c r="I178" s="198">
        <v>3</v>
      </c>
      <c r="J178" s="202"/>
      <c r="K178" s="200" t="s">
        <v>55</v>
      </c>
      <c r="L178" s="201" t="s">
        <v>139</v>
      </c>
      <c r="M178" s="257" t="s">
        <v>145</v>
      </c>
      <c r="N178" s="257"/>
      <c r="O178" s="257"/>
      <c r="P178" s="195"/>
      <c r="Q178" s="196" t="str">
        <f t="shared" si="37"/>
        <v/>
      </c>
      <c r="R178" s="197" t="str">
        <f t="shared" si="38"/>
        <v/>
      </c>
      <c r="S178" s="197">
        <v>3.125E-2</v>
      </c>
      <c r="T178" s="197">
        <f t="shared" si="39"/>
        <v>0</v>
      </c>
      <c r="U178" s="198"/>
      <c r="V178" s="202"/>
      <c r="W178" s="203"/>
      <c r="X178" s="203"/>
      <c r="Y178" s="257"/>
      <c r="Z178" s="257"/>
      <c r="AA178" s="257"/>
      <c r="AB178" s="204" t="str">
        <f t="shared" si="35"/>
        <v>Dr hab. K. Stępień, prof. PWSZ</v>
      </c>
      <c r="AC178" s="204">
        <f t="shared" si="36"/>
        <v>3</v>
      </c>
    </row>
    <row r="179" spans="1:29" s="205" customFormat="1" ht="15.75" x14ac:dyDescent="0.2">
      <c r="A179" s="162">
        <f t="shared" si="40"/>
        <v>10</v>
      </c>
      <c r="B179" s="163" t="s">
        <v>49</v>
      </c>
      <c r="C179" s="175">
        <f>C178</f>
        <v>44177</v>
      </c>
      <c r="D179" s="194">
        <v>0.64583333333333337</v>
      </c>
      <c r="E179" s="196" t="str">
        <f t="shared" si="32"/>
        <v>-</v>
      </c>
      <c r="F179" s="197">
        <f t="shared" si="33"/>
        <v>0.70833333333333337</v>
      </c>
      <c r="G179" s="197">
        <v>3.125E-2</v>
      </c>
      <c r="H179" s="197">
        <f t="shared" si="34"/>
        <v>6.25E-2</v>
      </c>
      <c r="I179" s="198">
        <v>2</v>
      </c>
      <c r="J179" s="202"/>
      <c r="K179" s="212" t="s">
        <v>56</v>
      </c>
      <c r="L179" s="201" t="s">
        <v>45</v>
      </c>
      <c r="M179" s="257" t="s">
        <v>145</v>
      </c>
      <c r="N179" s="257"/>
      <c r="O179" s="257"/>
      <c r="P179" s="226"/>
      <c r="Q179" s="196" t="str">
        <f t="shared" si="37"/>
        <v/>
      </c>
      <c r="R179" s="197" t="str">
        <f t="shared" si="38"/>
        <v/>
      </c>
      <c r="S179" s="197">
        <v>3.125E-2</v>
      </c>
      <c r="T179" s="197">
        <f t="shared" si="39"/>
        <v>0</v>
      </c>
      <c r="U179" s="198"/>
      <c r="V179" s="202"/>
      <c r="W179" s="206"/>
      <c r="X179" s="206"/>
      <c r="Y179" s="257"/>
      <c r="Z179" s="257"/>
      <c r="AA179" s="257"/>
      <c r="AB179" s="204" t="str">
        <f t="shared" si="35"/>
        <v>Dr W. Sroka</v>
      </c>
      <c r="AC179" s="204">
        <f t="shared" si="36"/>
        <v>2</v>
      </c>
    </row>
    <row r="180" spans="1:29" s="205" customFormat="1" ht="15.75" x14ac:dyDescent="0.2">
      <c r="A180" s="162">
        <f t="shared" si="40"/>
        <v>10</v>
      </c>
      <c r="B180" s="163" t="s">
        <v>49</v>
      </c>
      <c r="C180" s="175">
        <f>C179</f>
        <v>44177</v>
      </c>
      <c r="D180" s="195">
        <v>0.71875</v>
      </c>
      <c r="E180" s="196" t="str">
        <f t="shared" si="32"/>
        <v>-</v>
      </c>
      <c r="F180" s="197">
        <f t="shared" si="33"/>
        <v>0.8125</v>
      </c>
      <c r="G180" s="197">
        <v>3.125E-2</v>
      </c>
      <c r="H180" s="197">
        <f t="shared" si="34"/>
        <v>9.375E-2</v>
      </c>
      <c r="I180" s="198">
        <v>3</v>
      </c>
      <c r="J180" s="202"/>
      <c r="K180" s="200" t="s">
        <v>59</v>
      </c>
      <c r="L180" s="201" t="s">
        <v>45</v>
      </c>
      <c r="M180" s="257" t="s">
        <v>145</v>
      </c>
      <c r="N180" s="257"/>
      <c r="O180" s="257"/>
      <c r="P180" s="226"/>
      <c r="Q180" s="196" t="str">
        <f t="shared" si="37"/>
        <v/>
      </c>
      <c r="R180" s="197" t="str">
        <f t="shared" si="38"/>
        <v/>
      </c>
      <c r="S180" s="197">
        <v>3.125E-2</v>
      </c>
      <c r="T180" s="197">
        <f t="shared" si="39"/>
        <v>0</v>
      </c>
      <c r="U180" s="198"/>
      <c r="V180" s="202"/>
      <c r="W180" s="206"/>
      <c r="X180" s="206"/>
      <c r="Y180" s="257"/>
      <c r="Z180" s="257"/>
      <c r="AA180" s="257"/>
      <c r="AB180" s="204" t="str">
        <f t="shared" si="35"/>
        <v>Dr W. Sroka</v>
      </c>
      <c r="AC180" s="204">
        <f t="shared" si="36"/>
        <v>3</v>
      </c>
    </row>
    <row r="181" spans="1:29" s="205" customFormat="1" ht="15.75" x14ac:dyDescent="0.2">
      <c r="A181" s="162">
        <f t="shared" si="40"/>
        <v>10</v>
      </c>
      <c r="B181" s="163" t="s">
        <v>21</v>
      </c>
      <c r="C181" s="175">
        <f>C180+1</f>
        <v>44178</v>
      </c>
      <c r="D181" s="195"/>
      <c r="E181" s="196" t="str">
        <f t="shared" si="32"/>
        <v/>
      </c>
      <c r="F181" s="197" t="str">
        <f t="shared" si="33"/>
        <v/>
      </c>
      <c r="G181" s="197">
        <v>3.125E-2</v>
      </c>
      <c r="H181" s="197">
        <f t="shared" si="34"/>
        <v>0</v>
      </c>
      <c r="I181" s="198"/>
      <c r="J181" s="202"/>
      <c r="K181" s="203"/>
      <c r="L181" s="203"/>
      <c r="M181" s="262"/>
      <c r="N181" s="263"/>
      <c r="O181" s="264"/>
      <c r="P181" s="226"/>
      <c r="Q181" s="196" t="str">
        <f t="shared" si="37"/>
        <v/>
      </c>
      <c r="R181" s="197" t="str">
        <f t="shared" si="38"/>
        <v/>
      </c>
      <c r="S181" s="197">
        <v>3.125E-2</v>
      </c>
      <c r="T181" s="197">
        <f t="shared" si="39"/>
        <v>0</v>
      </c>
      <c r="U181" s="198"/>
      <c r="V181" s="202"/>
      <c r="W181" s="206"/>
      <c r="X181" s="206"/>
      <c r="Y181" s="257"/>
      <c r="Z181" s="257"/>
      <c r="AA181" s="257"/>
      <c r="AB181" s="204" t="str">
        <f t="shared" si="35"/>
        <v/>
      </c>
      <c r="AC181" s="204">
        <f t="shared" si="36"/>
        <v>0</v>
      </c>
    </row>
    <row r="182" spans="1:29" s="205" customFormat="1" ht="15.75" x14ac:dyDescent="0.2">
      <c r="A182" s="162">
        <f t="shared" si="40"/>
        <v>10</v>
      </c>
      <c r="B182" s="163" t="s">
        <v>21</v>
      </c>
      <c r="C182" s="175">
        <f>C181</f>
        <v>44178</v>
      </c>
      <c r="D182" s="195"/>
      <c r="E182" s="196" t="str">
        <f t="shared" si="32"/>
        <v/>
      </c>
      <c r="F182" s="197" t="str">
        <f t="shared" si="33"/>
        <v/>
      </c>
      <c r="G182" s="197">
        <v>3.125E-2</v>
      </c>
      <c r="H182" s="197">
        <f t="shared" si="34"/>
        <v>0</v>
      </c>
      <c r="I182" s="198"/>
      <c r="J182" s="202"/>
      <c r="K182" s="203"/>
      <c r="L182" s="206"/>
      <c r="M182" s="262"/>
      <c r="N182" s="263"/>
      <c r="O182" s="264"/>
      <c r="P182" s="195"/>
      <c r="Q182" s="196" t="str">
        <f t="shared" si="37"/>
        <v/>
      </c>
      <c r="R182" s="197" t="str">
        <f t="shared" si="38"/>
        <v/>
      </c>
      <c r="S182" s="197">
        <v>3.125E-2</v>
      </c>
      <c r="T182" s="197">
        <f t="shared" si="39"/>
        <v>0</v>
      </c>
      <c r="U182" s="198"/>
      <c r="V182" s="202"/>
      <c r="W182" s="203"/>
      <c r="X182" s="203"/>
      <c r="Y182" s="257"/>
      <c r="Z182" s="257"/>
      <c r="AA182" s="257"/>
      <c r="AB182" s="204" t="str">
        <f t="shared" si="35"/>
        <v/>
      </c>
      <c r="AC182" s="204">
        <f t="shared" si="36"/>
        <v>0</v>
      </c>
    </row>
    <row r="183" spans="1:29" s="205" customFormat="1" ht="15.75" x14ac:dyDescent="0.2">
      <c r="A183" s="162">
        <f t="shared" si="40"/>
        <v>10</v>
      </c>
      <c r="B183" s="163" t="s">
        <v>21</v>
      </c>
      <c r="C183" s="175">
        <f>C182</f>
        <v>44178</v>
      </c>
      <c r="D183" s="195"/>
      <c r="E183" s="196" t="str">
        <f t="shared" si="32"/>
        <v/>
      </c>
      <c r="F183" s="197" t="str">
        <f t="shared" si="33"/>
        <v/>
      </c>
      <c r="G183" s="197">
        <v>3.125E-2</v>
      </c>
      <c r="H183" s="197">
        <f t="shared" si="34"/>
        <v>0</v>
      </c>
      <c r="I183" s="198"/>
      <c r="J183" s="202"/>
      <c r="K183" s="203"/>
      <c r="L183" s="203"/>
      <c r="M183" s="257"/>
      <c r="N183" s="257"/>
      <c r="O183" s="257"/>
      <c r="P183" s="226"/>
      <c r="Q183" s="196" t="str">
        <f t="shared" si="37"/>
        <v/>
      </c>
      <c r="R183" s="197" t="str">
        <f t="shared" si="38"/>
        <v/>
      </c>
      <c r="S183" s="197">
        <v>3.125E-2</v>
      </c>
      <c r="T183" s="197">
        <f t="shared" si="39"/>
        <v>0</v>
      </c>
      <c r="U183" s="198"/>
      <c r="V183" s="202"/>
      <c r="W183" s="206"/>
      <c r="X183" s="206"/>
      <c r="Y183" s="257"/>
      <c r="Z183" s="257"/>
      <c r="AA183" s="257"/>
      <c r="AB183" s="204" t="str">
        <f t="shared" si="35"/>
        <v/>
      </c>
      <c r="AC183" s="204">
        <f t="shared" si="36"/>
        <v>0</v>
      </c>
    </row>
    <row r="184" spans="1:29" s="205" customFormat="1" ht="15.75" x14ac:dyDescent="0.2">
      <c r="A184" s="162">
        <f t="shared" si="40"/>
        <v>10</v>
      </c>
      <c r="B184" s="163" t="s">
        <v>21</v>
      </c>
      <c r="C184" s="175">
        <f>C183</f>
        <v>44178</v>
      </c>
      <c r="D184" s="226"/>
      <c r="E184" s="196" t="str">
        <f t="shared" si="32"/>
        <v/>
      </c>
      <c r="F184" s="197" t="str">
        <f t="shared" si="33"/>
        <v/>
      </c>
      <c r="G184" s="197">
        <v>3.125E-2</v>
      </c>
      <c r="H184" s="197">
        <f t="shared" si="34"/>
        <v>0</v>
      </c>
      <c r="I184" s="198"/>
      <c r="J184" s="202"/>
      <c r="K184" s="203"/>
      <c r="L184" s="203"/>
      <c r="M184" s="257"/>
      <c r="N184" s="257"/>
      <c r="O184" s="257"/>
      <c r="P184" s="226"/>
      <c r="Q184" s="196" t="str">
        <f t="shared" si="37"/>
        <v/>
      </c>
      <c r="R184" s="197" t="str">
        <f t="shared" si="38"/>
        <v/>
      </c>
      <c r="S184" s="197">
        <v>3.125E-2</v>
      </c>
      <c r="T184" s="197">
        <f t="shared" si="39"/>
        <v>0</v>
      </c>
      <c r="U184" s="198"/>
      <c r="V184" s="202"/>
      <c r="W184" s="206"/>
      <c r="X184" s="206"/>
      <c r="Y184" s="257"/>
      <c r="Z184" s="257"/>
      <c r="AA184" s="257"/>
      <c r="AB184" s="204" t="str">
        <f t="shared" si="35"/>
        <v/>
      </c>
      <c r="AC184" s="204">
        <f t="shared" si="36"/>
        <v>0</v>
      </c>
    </row>
    <row r="185" spans="1:29" s="205" customFormat="1" ht="15.75" x14ac:dyDescent="0.2">
      <c r="A185" s="162">
        <f t="shared" si="40"/>
        <v>10</v>
      </c>
      <c r="B185" s="163" t="s">
        <v>50</v>
      </c>
      <c r="C185" s="175">
        <f>C184</f>
        <v>44178</v>
      </c>
      <c r="D185" s="195"/>
      <c r="E185" s="196" t="str">
        <f t="shared" si="32"/>
        <v/>
      </c>
      <c r="F185" s="197" t="str">
        <f t="shared" si="33"/>
        <v/>
      </c>
      <c r="G185" s="197">
        <v>3.125E-2</v>
      </c>
      <c r="H185" s="197">
        <f t="shared" si="34"/>
        <v>0</v>
      </c>
      <c r="I185" s="198"/>
      <c r="J185" s="202"/>
      <c r="K185" s="203"/>
      <c r="L185" s="206"/>
      <c r="M185" s="257"/>
      <c r="N185" s="257"/>
      <c r="O185" s="257"/>
      <c r="P185" s="195"/>
      <c r="Q185" s="196" t="str">
        <f t="shared" si="37"/>
        <v/>
      </c>
      <c r="R185" s="197" t="str">
        <f t="shared" si="38"/>
        <v/>
      </c>
      <c r="S185" s="197">
        <v>3.125E-2</v>
      </c>
      <c r="T185" s="197">
        <f t="shared" si="39"/>
        <v>0</v>
      </c>
      <c r="U185" s="198"/>
      <c r="V185" s="202"/>
      <c r="W185" s="203"/>
      <c r="X185" s="206"/>
      <c r="Y185" s="257"/>
      <c r="Z185" s="257"/>
      <c r="AA185" s="257"/>
      <c r="AB185" s="204" t="str">
        <f t="shared" si="35"/>
        <v/>
      </c>
      <c r="AC185" s="204">
        <f t="shared" si="36"/>
        <v>0</v>
      </c>
    </row>
    <row r="186" spans="1:29" s="205" customFormat="1" ht="15.75" x14ac:dyDescent="0.2">
      <c r="A186" s="162">
        <v>11</v>
      </c>
      <c r="B186" s="163" t="s">
        <v>19</v>
      </c>
      <c r="C186" s="164">
        <f>C171+7</f>
        <v>44183</v>
      </c>
      <c r="D186" s="195"/>
      <c r="E186" s="196" t="str">
        <f t="shared" si="32"/>
        <v/>
      </c>
      <c r="F186" s="197" t="str">
        <f t="shared" si="33"/>
        <v/>
      </c>
      <c r="G186" s="197">
        <v>3.125E-2</v>
      </c>
      <c r="H186" s="197">
        <f t="shared" si="34"/>
        <v>0</v>
      </c>
      <c r="I186" s="198"/>
      <c r="J186" s="202"/>
      <c r="K186" s="203"/>
      <c r="L186" s="206"/>
      <c r="M186" s="262"/>
      <c r="N186" s="263"/>
      <c r="O186" s="264"/>
      <c r="P186" s="195"/>
      <c r="Q186" s="196" t="str">
        <f t="shared" si="37"/>
        <v/>
      </c>
      <c r="R186" s="197" t="str">
        <f t="shared" si="38"/>
        <v/>
      </c>
      <c r="S186" s="197">
        <v>3.125E-2</v>
      </c>
      <c r="T186" s="197">
        <f t="shared" si="39"/>
        <v>0</v>
      </c>
      <c r="U186" s="198"/>
      <c r="V186" s="202"/>
      <c r="W186" s="203"/>
      <c r="X186" s="203"/>
      <c r="Y186" s="257"/>
      <c r="Z186" s="257"/>
      <c r="AA186" s="257"/>
      <c r="AB186" s="204" t="str">
        <f t="shared" si="35"/>
        <v/>
      </c>
      <c r="AC186" s="204">
        <f t="shared" si="36"/>
        <v>0</v>
      </c>
    </row>
    <row r="187" spans="1:29" s="205" customFormat="1" ht="15.75" x14ac:dyDescent="0.2">
      <c r="A187" s="162">
        <f t="shared" ref="A187:A200" si="41">A186</f>
        <v>11</v>
      </c>
      <c r="B187" s="163" t="s">
        <v>19</v>
      </c>
      <c r="C187" s="175">
        <f>C186</f>
        <v>44183</v>
      </c>
      <c r="D187" s="195"/>
      <c r="E187" s="196" t="str">
        <f t="shared" si="32"/>
        <v/>
      </c>
      <c r="F187" s="197" t="str">
        <f t="shared" si="33"/>
        <v/>
      </c>
      <c r="G187" s="197">
        <v>3.125E-2</v>
      </c>
      <c r="H187" s="197">
        <f t="shared" si="34"/>
        <v>0</v>
      </c>
      <c r="I187" s="198"/>
      <c r="J187" s="202"/>
      <c r="K187" s="203"/>
      <c r="L187" s="206"/>
      <c r="M187" s="257"/>
      <c r="N187" s="257"/>
      <c r="O187" s="257"/>
      <c r="P187" s="226"/>
      <c r="Q187" s="196" t="str">
        <f t="shared" si="37"/>
        <v/>
      </c>
      <c r="R187" s="197" t="str">
        <f t="shared" si="38"/>
        <v/>
      </c>
      <c r="S187" s="197">
        <v>3.125E-2</v>
      </c>
      <c r="T187" s="197">
        <f t="shared" si="39"/>
        <v>0</v>
      </c>
      <c r="U187" s="198"/>
      <c r="V187" s="202"/>
      <c r="W187" s="206"/>
      <c r="X187" s="206"/>
      <c r="Y187" s="257"/>
      <c r="Z187" s="257"/>
      <c r="AA187" s="257"/>
      <c r="AB187" s="204" t="str">
        <f t="shared" si="35"/>
        <v/>
      </c>
      <c r="AC187" s="204">
        <f t="shared" si="36"/>
        <v>0</v>
      </c>
    </row>
    <row r="188" spans="1:29" s="205" customFormat="1" ht="15.75" x14ac:dyDescent="0.2">
      <c r="A188" s="162">
        <f t="shared" si="41"/>
        <v>11</v>
      </c>
      <c r="B188" s="163" t="s">
        <v>19</v>
      </c>
      <c r="C188" s="175">
        <f>C187</f>
        <v>44183</v>
      </c>
      <c r="D188" s="195"/>
      <c r="E188" s="196" t="str">
        <f t="shared" si="32"/>
        <v/>
      </c>
      <c r="F188" s="197" t="str">
        <f t="shared" si="33"/>
        <v/>
      </c>
      <c r="G188" s="197">
        <v>3.125E-2</v>
      </c>
      <c r="H188" s="197">
        <f t="shared" si="34"/>
        <v>0</v>
      </c>
      <c r="I188" s="198"/>
      <c r="J188" s="202"/>
      <c r="K188" s="203"/>
      <c r="L188" s="203"/>
      <c r="M188" s="257"/>
      <c r="N188" s="257"/>
      <c r="O188" s="257"/>
      <c r="P188" s="226"/>
      <c r="Q188" s="196" t="str">
        <f t="shared" si="37"/>
        <v/>
      </c>
      <c r="R188" s="197" t="str">
        <f t="shared" si="38"/>
        <v/>
      </c>
      <c r="S188" s="197">
        <v>3.125E-2</v>
      </c>
      <c r="T188" s="197">
        <f t="shared" si="39"/>
        <v>0</v>
      </c>
      <c r="U188" s="198"/>
      <c r="V188" s="202"/>
      <c r="W188" s="206"/>
      <c r="X188" s="206"/>
      <c r="Y188" s="257"/>
      <c r="Z188" s="257"/>
      <c r="AA188" s="257"/>
      <c r="AB188" s="204" t="str">
        <f t="shared" si="35"/>
        <v/>
      </c>
      <c r="AC188" s="204">
        <f t="shared" si="36"/>
        <v>0</v>
      </c>
    </row>
    <row r="189" spans="1:29" s="205" customFormat="1" ht="15.75" x14ac:dyDescent="0.2">
      <c r="A189" s="162">
        <f t="shared" si="41"/>
        <v>11</v>
      </c>
      <c r="B189" s="163" t="s">
        <v>19</v>
      </c>
      <c r="C189" s="175">
        <f>C188</f>
        <v>44183</v>
      </c>
      <c r="D189" s="195"/>
      <c r="E189" s="196" t="str">
        <f t="shared" si="32"/>
        <v/>
      </c>
      <c r="F189" s="197" t="str">
        <f t="shared" si="33"/>
        <v/>
      </c>
      <c r="G189" s="197">
        <v>3.125E-2</v>
      </c>
      <c r="H189" s="197">
        <f t="shared" si="34"/>
        <v>0</v>
      </c>
      <c r="I189" s="198"/>
      <c r="J189" s="202"/>
      <c r="K189" s="203"/>
      <c r="L189" s="203"/>
      <c r="M189" s="257"/>
      <c r="N189" s="257"/>
      <c r="O189" s="257"/>
      <c r="P189" s="226"/>
      <c r="Q189" s="196" t="str">
        <f t="shared" si="37"/>
        <v/>
      </c>
      <c r="R189" s="197" t="str">
        <f t="shared" si="38"/>
        <v/>
      </c>
      <c r="S189" s="197">
        <v>3.125E-2</v>
      </c>
      <c r="T189" s="197">
        <f t="shared" si="39"/>
        <v>0</v>
      </c>
      <c r="U189" s="198"/>
      <c r="V189" s="202"/>
      <c r="W189" s="206"/>
      <c r="X189" s="206"/>
      <c r="Y189" s="257"/>
      <c r="Z189" s="257"/>
      <c r="AA189" s="257"/>
      <c r="AB189" s="204" t="str">
        <f t="shared" si="35"/>
        <v/>
      </c>
      <c r="AC189" s="204">
        <f t="shared" si="36"/>
        <v>0</v>
      </c>
    </row>
    <row r="190" spans="1:29" s="205" customFormat="1" ht="15.75" x14ac:dyDescent="0.2">
      <c r="A190" s="162">
        <f t="shared" si="41"/>
        <v>11</v>
      </c>
      <c r="B190" s="163" t="s">
        <v>19</v>
      </c>
      <c r="C190" s="175">
        <f>C189</f>
        <v>44183</v>
      </c>
      <c r="D190" s="195"/>
      <c r="E190" s="196" t="str">
        <f t="shared" si="32"/>
        <v/>
      </c>
      <c r="F190" s="197" t="str">
        <f t="shared" si="33"/>
        <v/>
      </c>
      <c r="G190" s="197">
        <v>3.125E-2</v>
      </c>
      <c r="H190" s="197">
        <f t="shared" si="34"/>
        <v>0</v>
      </c>
      <c r="I190" s="198"/>
      <c r="J190" s="202"/>
      <c r="K190" s="203"/>
      <c r="L190" s="203"/>
      <c r="M190" s="257"/>
      <c r="N190" s="257"/>
      <c r="O190" s="257"/>
      <c r="P190" s="226"/>
      <c r="Q190" s="196" t="str">
        <f t="shared" si="37"/>
        <v/>
      </c>
      <c r="R190" s="197" t="str">
        <f t="shared" si="38"/>
        <v/>
      </c>
      <c r="S190" s="197">
        <v>3.125E-2</v>
      </c>
      <c r="T190" s="197">
        <f t="shared" si="39"/>
        <v>0</v>
      </c>
      <c r="U190" s="198"/>
      <c r="V190" s="202"/>
      <c r="W190" s="206"/>
      <c r="X190" s="206"/>
      <c r="Y190" s="257"/>
      <c r="Z190" s="257"/>
      <c r="AA190" s="257"/>
      <c r="AB190" s="204" t="str">
        <f t="shared" si="35"/>
        <v/>
      </c>
      <c r="AC190" s="204">
        <f t="shared" si="36"/>
        <v>0</v>
      </c>
    </row>
    <row r="191" spans="1:29" s="205" customFormat="1" ht="15.75" x14ac:dyDescent="0.2">
      <c r="A191" s="162">
        <f t="shared" si="41"/>
        <v>11</v>
      </c>
      <c r="B191" s="163" t="s">
        <v>20</v>
      </c>
      <c r="C191" s="175">
        <f>C190+1</f>
        <v>44184</v>
      </c>
      <c r="D191" s="194"/>
      <c r="E191" s="196"/>
      <c r="F191" s="197"/>
      <c r="G191" s="197"/>
      <c r="H191" s="197"/>
      <c r="I191" s="198"/>
      <c r="J191" s="202"/>
      <c r="K191" s="212"/>
      <c r="L191" s="201"/>
      <c r="M191" s="262"/>
      <c r="N191" s="263"/>
      <c r="O191" s="264"/>
      <c r="P191" s="194">
        <v>0.41666666666666669</v>
      </c>
      <c r="Q191" s="196" t="str">
        <f t="shared" si="37"/>
        <v>-</v>
      </c>
      <c r="R191" s="197">
        <f t="shared" si="38"/>
        <v>0.47916666666666669</v>
      </c>
      <c r="S191" s="197">
        <v>3.125E-2</v>
      </c>
      <c r="T191" s="197">
        <f t="shared" si="39"/>
        <v>6.25E-2</v>
      </c>
      <c r="U191" s="198">
        <v>2</v>
      </c>
      <c r="V191" s="202"/>
      <c r="W191" s="227" t="s">
        <v>70</v>
      </c>
      <c r="X191" s="201" t="s">
        <v>114</v>
      </c>
      <c r="Y191" s="257"/>
      <c r="Z191" s="257"/>
      <c r="AA191" s="257"/>
      <c r="AB191" s="204" t="str">
        <f t="shared" si="35"/>
        <v>Prof. dr hab. K. Firlej</v>
      </c>
      <c r="AC191" s="204">
        <f t="shared" si="36"/>
        <v>2</v>
      </c>
    </row>
    <row r="192" spans="1:29" s="205" customFormat="1" ht="15.75" x14ac:dyDescent="0.2">
      <c r="A192" s="162">
        <f t="shared" si="41"/>
        <v>11</v>
      </c>
      <c r="B192" s="163" t="s">
        <v>20</v>
      </c>
      <c r="C192" s="175">
        <f>C191</f>
        <v>44184</v>
      </c>
      <c r="D192" s="194">
        <v>0.5</v>
      </c>
      <c r="E192" s="196" t="str">
        <f>IF(I192&lt;&gt;0,"-","")</f>
        <v>-</v>
      </c>
      <c r="F192" s="197">
        <f>IF(I192&lt;&gt;0,D192+H192,"")</f>
        <v>0.625</v>
      </c>
      <c r="G192" s="197">
        <v>3.125E-2</v>
      </c>
      <c r="H192" s="197">
        <f>G192*I192</f>
        <v>0.125</v>
      </c>
      <c r="I192" s="198">
        <v>4</v>
      </c>
      <c r="J192" s="202"/>
      <c r="K192" s="212" t="s">
        <v>57</v>
      </c>
      <c r="L192" s="201" t="s">
        <v>114</v>
      </c>
      <c r="M192" s="262" t="s">
        <v>146</v>
      </c>
      <c r="N192" s="263"/>
      <c r="O192" s="264"/>
      <c r="P192" s="194"/>
      <c r="Q192" s="196"/>
      <c r="R192" s="197"/>
      <c r="S192" s="197"/>
      <c r="T192" s="197"/>
      <c r="U192" s="198"/>
      <c r="V192" s="202"/>
      <c r="W192" s="200"/>
      <c r="X192" s="201"/>
      <c r="Y192" s="257"/>
      <c r="Z192" s="257"/>
      <c r="AA192" s="257"/>
      <c r="AB192" s="204" t="str">
        <f t="shared" si="35"/>
        <v>Prof. dr hab. K. Firlej</v>
      </c>
      <c r="AC192" s="204">
        <f t="shared" si="36"/>
        <v>4</v>
      </c>
    </row>
    <row r="193" spans="1:29" s="205" customFormat="1" ht="15.75" x14ac:dyDescent="0.2">
      <c r="A193" s="162">
        <f t="shared" si="41"/>
        <v>11</v>
      </c>
      <c r="B193" s="163" t="s">
        <v>20</v>
      </c>
      <c r="C193" s="175">
        <f>C192</f>
        <v>44184</v>
      </c>
      <c r="D193" s="194">
        <v>0.64583333333333337</v>
      </c>
      <c r="E193" s="196" t="str">
        <f>IF(I193&lt;&gt;0,"-","")</f>
        <v>-</v>
      </c>
      <c r="F193" s="197">
        <f>IF(I193&lt;&gt;0,D193+H193,"")</f>
        <v>0.70833333333333337</v>
      </c>
      <c r="G193" s="197">
        <v>3.125E-2</v>
      </c>
      <c r="H193" s="197">
        <f>G193*I193</f>
        <v>6.25E-2</v>
      </c>
      <c r="I193" s="198">
        <v>2</v>
      </c>
      <c r="J193" s="202"/>
      <c r="K193" s="200" t="s">
        <v>61</v>
      </c>
      <c r="L193" s="201" t="s">
        <v>114</v>
      </c>
      <c r="M193" s="257" t="s">
        <v>150</v>
      </c>
      <c r="N193" s="257"/>
      <c r="O193" s="257"/>
      <c r="P193" s="226"/>
      <c r="Q193" s="196" t="str">
        <f t="shared" si="37"/>
        <v/>
      </c>
      <c r="R193" s="197" t="str">
        <f t="shared" si="38"/>
        <v/>
      </c>
      <c r="S193" s="197">
        <v>3.125E-2</v>
      </c>
      <c r="T193" s="197">
        <f t="shared" si="39"/>
        <v>0</v>
      </c>
      <c r="U193" s="198"/>
      <c r="V193" s="202"/>
      <c r="W193" s="206"/>
      <c r="X193" s="206"/>
      <c r="Y193" s="257"/>
      <c r="Z193" s="257"/>
      <c r="AA193" s="257"/>
      <c r="AB193" s="204" t="str">
        <f t="shared" si="35"/>
        <v>Prof. dr hab. K. Firlej</v>
      </c>
      <c r="AC193" s="204">
        <f t="shared" si="36"/>
        <v>2</v>
      </c>
    </row>
    <row r="194" spans="1:29" s="205" customFormat="1" ht="15.75" x14ac:dyDescent="0.2">
      <c r="A194" s="162">
        <f t="shared" si="41"/>
        <v>11</v>
      </c>
      <c r="B194" s="163" t="s">
        <v>49</v>
      </c>
      <c r="C194" s="175">
        <f>C193</f>
        <v>44184</v>
      </c>
      <c r="D194" s="195"/>
      <c r="E194" s="196" t="str">
        <f t="shared" si="32"/>
        <v/>
      </c>
      <c r="F194" s="197" t="str">
        <f t="shared" si="33"/>
        <v/>
      </c>
      <c r="G194" s="197">
        <v>3.125E-2</v>
      </c>
      <c r="H194" s="197">
        <f t="shared" si="34"/>
        <v>0</v>
      </c>
      <c r="I194" s="198"/>
      <c r="J194" s="202"/>
      <c r="K194" s="203"/>
      <c r="L194" s="203"/>
      <c r="M194" s="257"/>
      <c r="N194" s="257"/>
      <c r="O194" s="257"/>
      <c r="P194" s="226"/>
      <c r="Q194" s="196" t="str">
        <f t="shared" si="37"/>
        <v/>
      </c>
      <c r="R194" s="197" t="str">
        <f t="shared" si="38"/>
        <v/>
      </c>
      <c r="S194" s="197">
        <v>3.125E-2</v>
      </c>
      <c r="T194" s="197">
        <f t="shared" si="39"/>
        <v>0</v>
      </c>
      <c r="U194" s="198"/>
      <c r="V194" s="202"/>
      <c r="W194" s="206"/>
      <c r="X194" s="206"/>
      <c r="Y194" s="257"/>
      <c r="Z194" s="257"/>
      <c r="AA194" s="257"/>
      <c r="AB194" s="204" t="str">
        <f t="shared" si="35"/>
        <v/>
      </c>
      <c r="AC194" s="204">
        <f t="shared" si="36"/>
        <v>0</v>
      </c>
    </row>
    <row r="195" spans="1:29" s="205" customFormat="1" ht="15.75" x14ac:dyDescent="0.2">
      <c r="A195" s="162">
        <f t="shared" si="41"/>
        <v>11</v>
      </c>
      <c r="B195" s="163" t="s">
        <v>49</v>
      </c>
      <c r="C195" s="175">
        <f>C194</f>
        <v>44184</v>
      </c>
      <c r="D195" s="195"/>
      <c r="E195" s="196" t="str">
        <f t="shared" si="32"/>
        <v/>
      </c>
      <c r="F195" s="197" t="str">
        <f t="shared" si="33"/>
        <v/>
      </c>
      <c r="G195" s="197">
        <v>3.125E-2</v>
      </c>
      <c r="H195" s="197">
        <f t="shared" si="34"/>
        <v>0</v>
      </c>
      <c r="I195" s="198"/>
      <c r="J195" s="202"/>
      <c r="K195" s="203"/>
      <c r="L195" s="203"/>
      <c r="M195" s="257"/>
      <c r="N195" s="257"/>
      <c r="O195" s="257"/>
      <c r="P195" s="226"/>
      <c r="Q195" s="196" t="str">
        <f t="shared" si="37"/>
        <v/>
      </c>
      <c r="R195" s="197" t="str">
        <f t="shared" si="38"/>
        <v/>
      </c>
      <c r="S195" s="197">
        <v>3.125E-2</v>
      </c>
      <c r="T195" s="197">
        <f t="shared" si="39"/>
        <v>0</v>
      </c>
      <c r="U195" s="198"/>
      <c r="V195" s="202"/>
      <c r="W195" s="206"/>
      <c r="X195" s="206"/>
      <c r="Y195" s="257"/>
      <c r="Z195" s="257"/>
      <c r="AA195" s="257"/>
      <c r="AB195" s="204" t="str">
        <f t="shared" si="35"/>
        <v/>
      </c>
      <c r="AC195" s="204">
        <f t="shared" si="36"/>
        <v>0</v>
      </c>
    </row>
    <row r="196" spans="1:29" s="205" customFormat="1" ht="15.75" x14ac:dyDescent="0.2">
      <c r="A196" s="162">
        <f t="shared" si="41"/>
        <v>11</v>
      </c>
      <c r="B196" s="163" t="s">
        <v>21</v>
      </c>
      <c r="C196" s="175">
        <f>C195+1</f>
        <v>44185</v>
      </c>
      <c r="D196" s="195"/>
      <c r="E196" s="196" t="str">
        <f t="shared" si="32"/>
        <v/>
      </c>
      <c r="F196" s="197" t="str">
        <f t="shared" si="33"/>
        <v/>
      </c>
      <c r="G196" s="197">
        <v>3.125E-2</v>
      </c>
      <c r="H196" s="197">
        <f t="shared" si="34"/>
        <v>0</v>
      </c>
      <c r="I196" s="198"/>
      <c r="J196" s="202"/>
      <c r="K196" s="212"/>
      <c r="L196" s="201"/>
      <c r="M196" s="262"/>
      <c r="N196" s="263"/>
      <c r="O196" s="264"/>
      <c r="P196" s="195"/>
      <c r="Q196" s="196" t="str">
        <f t="shared" si="37"/>
        <v/>
      </c>
      <c r="R196" s="197" t="str">
        <f t="shared" si="38"/>
        <v/>
      </c>
      <c r="S196" s="197">
        <v>3.125E-2</v>
      </c>
      <c r="T196" s="197">
        <f t="shared" si="39"/>
        <v>0</v>
      </c>
      <c r="U196" s="198"/>
      <c r="V196" s="202"/>
      <c r="W196" s="203"/>
      <c r="X196" s="203"/>
      <c r="Y196" s="257"/>
      <c r="Z196" s="257"/>
      <c r="AA196" s="257"/>
      <c r="AB196" s="204" t="str">
        <f t="shared" si="35"/>
        <v/>
      </c>
      <c r="AC196" s="204">
        <f t="shared" si="36"/>
        <v>0</v>
      </c>
    </row>
    <row r="197" spans="1:29" s="205" customFormat="1" ht="15.75" x14ac:dyDescent="0.2">
      <c r="A197" s="162">
        <f t="shared" si="41"/>
        <v>11</v>
      </c>
      <c r="B197" s="163" t="s">
        <v>21</v>
      </c>
      <c r="C197" s="175">
        <f>C196</f>
        <v>44185</v>
      </c>
      <c r="D197" s="195">
        <v>0.46875</v>
      </c>
      <c r="E197" s="196" t="str">
        <f t="shared" si="32"/>
        <v>-</v>
      </c>
      <c r="F197" s="197">
        <f t="shared" si="33"/>
        <v>0.59375</v>
      </c>
      <c r="G197" s="197">
        <v>3.125E-2</v>
      </c>
      <c r="H197" s="197">
        <f t="shared" si="34"/>
        <v>0.125</v>
      </c>
      <c r="I197" s="198">
        <v>4</v>
      </c>
      <c r="J197" s="202"/>
      <c r="K197" s="200" t="s">
        <v>58</v>
      </c>
      <c r="L197" s="201" t="s">
        <v>113</v>
      </c>
      <c r="M197" s="262" t="s">
        <v>145</v>
      </c>
      <c r="N197" s="263"/>
      <c r="O197" s="264"/>
      <c r="P197" s="195"/>
      <c r="Q197" s="196" t="str">
        <f t="shared" si="37"/>
        <v/>
      </c>
      <c r="R197" s="197" t="str">
        <f t="shared" si="38"/>
        <v/>
      </c>
      <c r="S197" s="197">
        <v>3.125E-2</v>
      </c>
      <c r="T197" s="197">
        <f t="shared" si="39"/>
        <v>0</v>
      </c>
      <c r="U197" s="198"/>
      <c r="V197" s="202"/>
      <c r="W197" s="203"/>
      <c r="X197" s="203"/>
      <c r="Y197" s="257"/>
      <c r="Z197" s="257"/>
      <c r="AA197" s="257"/>
      <c r="AB197" s="204" t="str">
        <f t="shared" si="35"/>
        <v>Dr K. Chmielarz</v>
      </c>
      <c r="AC197" s="204">
        <f t="shared" si="36"/>
        <v>4</v>
      </c>
    </row>
    <row r="198" spans="1:29" s="205" customFormat="1" ht="15.75" x14ac:dyDescent="0.2">
      <c r="A198" s="162">
        <f t="shared" si="41"/>
        <v>11</v>
      </c>
      <c r="B198" s="163" t="s">
        <v>21</v>
      </c>
      <c r="C198" s="175">
        <f>C197</f>
        <v>44185</v>
      </c>
      <c r="D198" s="195"/>
      <c r="E198" s="196" t="str">
        <f t="shared" si="32"/>
        <v/>
      </c>
      <c r="F198" s="197" t="str">
        <f t="shared" si="33"/>
        <v/>
      </c>
      <c r="G198" s="197">
        <v>3.125E-2</v>
      </c>
      <c r="H198" s="197">
        <f t="shared" si="34"/>
        <v>0</v>
      </c>
      <c r="I198" s="198"/>
      <c r="J198" s="202"/>
      <c r="K198" s="203"/>
      <c r="L198" s="203"/>
      <c r="M198" s="257"/>
      <c r="N198" s="257"/>
      <c r="O198" s="257"/>
      <c r="P198" s="195"/>
      <c r="Q198" s="196" t="str">
        <f t="shared" si="37"/>
        <v/>
      </c>
      <c r="R198" s="197" t="str">
        <f t="shared" si="38"/>
        <v/>
      </c>
      <c r="S198" s="197">
        <v>3.125E-2</v>
      </c>
      <c r="T198" s="197">
        <f t="shared" si="39"/>
        <v>0</v>
      </c>
      <c r="U198" s="198"/>
      <c r="V198" s="202"/>
      <c r="W198" s="203"/>
      <c r="X198" s="203"/>
      <c r="Y198" s="257"/>
      <c r="Z198" s="257"/>
      <c r="AA198" s="257"/>
      <c r="AB198" s="204" t="str">
        <f t="shared" si="35"/>
        <v/>
      </c>
      <c r="AC198" s="204">
        <f t="shared" si="36"/>
        <v>0</v>
      </c>
    </row>
    <row r="199" spans="1:29" s="205" customFormat="1" ht="15.75" x14ac:dyDescent="0.2">
      <c r="A199" s="162">
        <f t="shared" si="41"/>
        <v>11</v>
      </c>
      <c r="B199" s="163" t="s">
        <v>21</v>
      </c>
      <c r="C199" s="175">
        <f>C198</f>
        <v>44185</v>
      </c>
      <c r="D199" s="195"/>
      <c r="E199" s="196" t="str">
        <f t="shared" si="32"/>
        <v/>
      </c>
      <c r="F199" s="197" t="str">
        <f t="shared" si="33"/>
        <v/>
      </c>
      <c r="G199" s="197">
        <v>3.125E-2</v>
      </c>
      <c r="H199" s="197">
        <f t="shared" si="34"/>
        <v>0</v>
      </c>
      <c r="I199" s="198"/>
      <c r="J199" s="202"/>
      <c r="K199" s="203"/>
      <c r="L199" s="203"/>
      <c r="M199" s="257"/>
      <c r="N199" s="257"/>
      <c r="O199" s="257"/>
      <c r="P199" s="195"/>
      <c r="Q199" s="196" t="str">
        <f t="shared" si="37"/>
        <v/>
      </c>
      <c r="R199" s="197" t="str">
        <f t="shared" si="38"/>
        <v/>
      </c>
      <c r="S199" s="197">
        <v>3.125E-2</v>
      </c>
      <c r="T199" s="197">
        <f t="shared" si="39"/>
        <v>0</v>
      </c>
      <c r="U199" s="198"/>
      <c r="V199" s="202"/>
      <c r="W199" s="203"/>
      <c r="X199" s="203"/>
      <c r="Y199" s="257"/>
      <c r="Z199" s="257"/>
      <c r="AA199" s="257"/>
      <c r="AB199" s="204" t="str">
        <f t="shared" si="35"/>
        <v/>
      </c>
      <c r="AC199" s="204">
        <f t="shared" si="36"/>
        <v>0</v>
      </c>
    </row>
    <row r="200" spans="1:29" s="205" customFormat="1" ht="15.75" x14ac:dyDescent="0.2">
      <c r="A200" s="162">
        <f t="shared" si="41"/>
        <v>11</v>
      </c>
      <c r="B200" s="163" t="s">
        <v>50</v>
      </c>
      <c r="C200" s="175">
        <f>C199</f>
        <v>44185</v>
      </c>
      <c r="D200" s="195"/>
      <c r="E200" s="196" t="str">
        <f t="shared" si="32"/>
        <v/>
      </c>
      <c r="F200" s="197" t="str">
        <f t="shared" si="33"/>
        <v/>
      </c>
      <c r="G200" s="197">
        <v>3.125E-2</v>
      </c>
      <c r="H200" s="197">
        <f t="shared" si="34"/>
        <v>0</v>
      </c>
      <c r="I200" s="198"/>
      <c r="J200" s="202"/>
      <c r="K200" s="203"/>
      <c r="L200" s="203"/>
      <c r="M200" s="257"/>
      <c r="N200" s="257"/>
      <c r="O200" s="257"/>
      <c r="P200" s="195"/>
      <c r="Q200" s="196" t="str">
        <f t="shared" si="37"/>
        <v/>
      </c>
      <c r="R200" s="197" t="str">
        <f t="shared" si="38"/>
        <v/>
      </c>
      <c r="S200" s="197">
        <v>3.125E-2</v>
      </c>
      <c r="T200" s="197">
        <f t="shared" si="39"/>
        <v>0</v>
      </c>
      <c r="U200" s="198"/>
      <c r="V200" s="202"/>
      <c r="W200" s="203"/>
      <c r="X200" s="203"/>
      <c r="Y200" s="257"/>
      <c r="Z200" s="257"/>
      <c r="AA200" s="257"/>
      <c r="AB200" s="204" t="str">
        <f t="shared" si="35"/>
        <v/>
      </c>
      <c r="AC200" s="204">
        <f t="shared" si="36"/>
        <v>0</v>
      </c>
    </row>
    <row r="201" spans="1:29" s="205" customFormat="1" ht="15.75" x14ac:dyDescent="0.2">
      <c r="A201" s="162">
        <v>12</v>
      </c>
      <c r="B201" s="163" t="s">
        <v>19</v>
      </c>
      <c r="C201" s="164">
        <v>44204</v>
      </c>
      <c r="D201" s="195">
        <v>0.6875</v>
      </c>
      <c r="E201" s="196" t="str">
        <f t="shared" si="32"/>
        <v>-</v>
      </c>
      <c r="F201" s="197">
        <f t="shared" si="33"/>
        <v>0.8125</v>
      </c>
      <c r="G201" s="197">
        <v>3.125E-2</v>
      </c>
      <c r="H201" s="197">
        <f t="shared" si="34"/>
        <v>0.125</v>
      </c>
      <c r="I201" s="198">
        <v>4</v>
      </c>
      <c r="J201" s="202"/>
      <c r="K201" s="200" t="s">
        <v>58</v>
      </c>
      <c r="L201" s="201" t="s">
        <v>113</v>
      </c>
      <c r="M201" s="262" t="s">
        <v>145</v>
      </c>
      <c r="N201" s="263"/>
      <c r="O201" s="264"/>
      <c r="P201" s="195"/>
      <c r="Q201" s="196" t="str">
        <f t="shared" si="37"/>
        <v/>
      </c>
      <c r="R201" s="197" t="str">
        <f t="shared" si="38"/>
        <v/>
      </c>
      <c r="S201" s="197">
        <v>3.125E-2</v>
      </c>
      <c r="T201" s="197">
        <f t="shared" si="39"/>
        <v>0</v>
      </c>
      <c r="U201" s="198"/>
      <c r="V201" s="202"/>
      <c r="W201" s="203"/>
      <c r="X201" s="203"/>
      <c r="Y201" s="257"/>
      <c r="Z201" s="257"/>
      <c r="AA201" s="257"/>
      <c r="AB201" s="204" t="str">
        <f t="shared" si="35"/>
        <v>Dr K. Chmielarz</v>
      </c>
      <c r="AC201" s="204">
        <f t="shared" si="36"/>
        <v>4</v>
      </c>
    </row>
    <row r="202" spans="1:29" s="205" customFormat="1" ht="15.75" x14ac:dyDescent="0.2">
      <c r="A202" s="162">
        <f t="shared" ref="A202:A215" si="42">A201</f>
        <v>12</v>
      </c>
      <c r="B202" s="163" t="s">
        <v>19</v>
      </c>
      <c r="C202" s="175">
        <f>C201</f>
        <v>44204</v>
      </c>
      <c r="D202" s="195"/>
      <c r="E202" s="196" t="str">
        <f t="shared" si="32"/>
        <v/>
      </c>
      <c r="F202" s="197" t="str">
        <f t="shared" si="33"/>
        <v/>
      </c>
      <c r="G202" s="197">
        <v>3.125E-2</v>
      </c>
      <c r="H202" s="197">
        <f t="shared" si="34"/>
        <v>0</v>
      </c>
      <c r="I202" s="198"/>
      <c r="J202" s="202"/>
      <c r="K202" s="200"/>
      <c r="L202" s="210"/>
      <c r="M202" s="262"/>
      <c r="N202" s="263"/>
      <c r="O202" s="264"/>
      <c r="P202" s="226"/>
      <c r="Q202" s="196" t="str">
        <f t="shared" si="37"/>
        <v/>
      </c>
      <c r="R202" s="197" t="str">
        <f t="shared" si="38"/>
        <v/>
      </c>
      <c r="S202" s="197">
        <v>3.125E-2</v>
      </c>
      <c r="T202" s="197">
        <f t="shared" si="39"/>
        <v>0</v>
      </c>
      <c r="U202" s="198"/>
      <c r="V202" s="202"/>
      <c r="W202" s="206"/>
      <c r="X202" s="206"/>
      <c r="Y202" s="257"/>
      <c r="Z202" s="257"/>
      <c r="AA202" s="257"/>
      <c r="AB202" s="204" t="str">
        <f t="shared" si="35"/>
        <v/>
      </c>
      <c r="AC202" s="204">
        <f t="shared" si="36"/>
        <v>0</v>
      </c>
    </row>
    <row r="203" spans="1:29" s="205" customFormat="1" ht="15.75" x14ac:dyDescent="0.2">
      <c r="A203" s="162">
        <f t="shared" si="42"/>
        <v>12</v>
      </c>
      <c r="B203" s="163" t="s">
        <v>19</v>
      </c>
      <c r="C203" s="175">
        <f>C202</f>
        <v>44204</v>
      </c>
      <c r="D203" s="226"/>
      <c r="E203" s="196" t="str">
        <f t="shared" si="32"/>
        <v/>
      </c>
      <c r="F203" s="197" t="str">
        <f t="shared" si="33"/>
        <v/>
      </c>
      <c r="G203" s="197">
        <v>3.125E-2</v>
      </c>
      <c r="H203" s="197">
        <f t="shared" si="34"/>
        <v>0</v>
      </c>
      <c r="I203" s="198"/>
      <c r="J203" s="202"/>
      <c r="K203" s="203"/>
      <c r="L203" s="203"/>
      <c r="M203" s="257"/>
      <c r="N203" s="257"/>
      <c r="O203" s="257"/>
      <c r="P203" s="226"/>
      <c r="Q203" s="196" t="str">
        <f t="shared" si="37"/>
        <v/>
      </c>
      <c r="R203" s="197" t="str">
        <f t="shared" si="38"/>
        <v/>
      </c>
      <c r="S203" s="197">
        <v>3.125E-2</v>
      </c>
      <c r="T203" s="197">
        <f t="shared" si="39"/>
        <v>0</v>
      </c>
      <c r="U203" s="198"/>
      <c r="V203" s="202"/>
      <c r="W203" s="206"/>
      <c r="X203" s="206"/>
      <c r="Y203" s="257"/>
      <c r="Z203" s="257"/>
      <c r="AA203" s="257"/>
      <c r="AB203" s="204" t="str">
        <f t="shared" si="35"/>
        <v/>
      </c>
      <c r="AC203" s="204">
        <f t="shared" si="36"/>
        <v>0</v>
      </c>
    </row>
    <row r="204" spans="1:29" s="205" customFormat="1" ht="15.75" x14ac:dyDescent="0.2">
      <c r="A204" s="162">
        <f t="shared" si="42"/>
        <v>12</v>
      </c>
      <c r="B204" s="163" t="s">
        <v>19</v>
      </c>
      <c r="C204" s="175">
        <f>C203</f>
        <v>44204</v>
      </c>
      <c r="D204" s="226"/>
      <c r="E204" s="196" t="str">
        <f t="shared" si="32"/>
        <v/>
      </c>
      <c r="F204" s="197" t="str">
        <f t="shared" si="33"/>
        <v/>
      </c>
      <c r="G204" s="197">
        <v>3.125E-2</v>
      </c>
      <c r="H204" s="197">
        <f t="shared" si="34"/>
        <v>0</v>
      </c>
      <c r="I204" s="198"/>
      <c r="J204" s="202"/>
      <c r="K204" s="203"/>
      <c r="L204" s="203"/>
      <c r="M204" s="257"/>
      <c r="N204" s="257"/>
      <c r="O204" s="257"/>
      <c r="P204" s="226"/>
      <c r="Q204" s="196" t="str">
        <f t="shared" si="37"/>
        <v/>
      </c>
      <c r="R204" s="197" t="str">
        <f t="shared" si="38"/>
        <v/>
      </c>
      <c r="S204" s="197">
        <v>3.125E-2</v>
      </c>
      <c r="T204" s="197">
        <f t="shared" si="39"/>
        <v>0</v>
      </c>
      <c r="U204" s="198"/>
      <c r="V204" s="202"/>
      <c r="W204" s="206"/>
      <c r="X204" s="206"/>
      <c r="Y204" s="257"/>
      <c r="Z204" s="257"/>
      <c r="AA204" s="257"/>
      <c r="AB204" s="204" t="str">
        <f t="shared" si="35"/>
        <v/>
      </c>
      <c r="AC204" s="204">
        <f t="shared" si="36"/>
        <v>0</v>
      </c>
    </row>
    <row r="205" spans="1:29" s="205" customFormat="1" ht="15.75" x14ac:dyDescent="0.2">
      <c r="A205" s="162">
        <f t="shared" si="42"/>
        <v>12</v>
      </c>
      <c r="B205" s="163" t="s">
        <v>19</v>
      </c>
      <c r="C205" s="175">
        <f>C204</f>
        <v>44204</v>
      </c>
      <c r="D205" s="226"/>
      <c r="E205" s="196" t="str">
        <f t="shared" si="32"/>
        <v/>
      </c>
      <c r="F205" s="197" t="str">
        <f t="shared" si="33"/>
        <v/>
      </c>
      <c r="G205" s="197">
        <v>3.125E-2</v>
      </c>
      <c r="H205" s="197">
        <f t="shared" si="34"/>
        <v>0</v>
      </c>
      <c r="I205" s="198"/>
      <c r="J205" s="202"/>
      <c r="K205" s="203"/>
      <c r="L205" s="203"/>
      <c r="M205" s="257"/>
      <c r="N205" s="257"/>
      <c r="O205" s="257"/>
      <c r="P205" s="226"/>
      <c r="Q205" s="196" t="str">
        <f t="shared" si="37"/>
        <v/>
      </c>
      <c r="R205" s="197" t="str">
        <f t="shared" si="38"/>
        <v/>
      </c>
      <c r="S205" s="197">
        <v>3.125E-2</v>
      </c>
      <c r="T205" s="197">
        <f t="shared" si="39"/>
        <v>0</v>
      </c>
      <c r="U205" s="198"/>
      <c r="V205" s="202"/>
      <c r="W205" s="206"/>
      <c r="X205" s="206"/>
      <c r="Y205" s="257"/>
      <c r="Z205" s="257"/>
      <c r="AA205" s="257"/>
      <c r="AB205" s="204" t="str">
        <f t="shared" si="35"/>
        <v/>
      </c>
      <c r="AC205" s="204">
        <f t="shared" si="36"/>
        <v>0</v>
      </c>
    </row>
    <row r="206" spans="1:29" s="205" customFormat="1" ht="15.75" x14ac:dyDescent="0.2">
      <c r="A206" s="162">
        <f t="shared" si="42"/>
        <v>12</v>
      </c>
      <c r="B206" s="163" t="s">
        <v>20</v>
      </c>
      <c r="C206" s="175">
        <f>C205+1</f>
        <v>44205</v>
      </c>
      <c r="D206" s="195">
        <v>0.33333333333333331</v>
      </c>
      <c r="E206" s="196" t="str">
        <f t="shared" si="32"/>
        <v>-</v>
      </c>
      <c r="F206" s="197">
        <f t="shared" si="33"/>
        <v>0.42708333333333331</v>
      </c>
      <c r="G206" s="197">
        <v>3.125E-2</v>
      </c>
      <c r="H206" s="197">
        <f t="shared" si="34"/>
        <v>9.375E-2</v>
      </c>
      <c r="I206" s="198">
        <v>3</v>
      </c>
      <c r="J206" s="202"/>
      <c r="K206" s="231" t="s">
        <v>47</v>
      </c>
      <c r="L206" s="232" t="s">
        <v>45</v>
      </c>
      <c r="M206" s="262" t="s">
        <v>146</v>
      </c>
      <c r="N206" s="263"/>
      <c r="O206" s="264"/>
      <c r="P206" s="195">
        <v>0.33333333333333331</v>
      </c>
      <c r="Q206" s="196" t="str">
        <f t="shared" si="37"/>
        <v>-</v>
      </c>
      <c r="R206" s="197">
        <f t="shared" si="38"/>
        <v>0.42708333333333331</v>
      </c>
      <c r="S206" s="197">
        <v>3.125E-2</v>
      </c>
      <c r="T206" s="197">
        <f t="shared" si="39"/>
        <v>9.375E-2</v>
      </c>
      <c r="U206" s="198">
        <v>3</v>
      </c>
      <c r="V206" s="202"/>
      <c r="W206" s="231" t="s">
        <v>48</v>
      </c>
      <c r="X206" s="211" t="s">
        <v>112</v>
      </c>
      <c r="Y206" s="257" t="s">
        <v>143</v>
      </c>
      <c r="Z206" s="257"/>
      <c r="AA206" s="257"/>
      <c r="AB206" s="204" t="str">
        <f t="shared" si="35"/>
        <v>Dr W. SrokaDr inż. K.Vinohradnik</v>
      </c>
      <c r="AC206" s="204">
        <f t="shared" si="36"/>
        <v>6</v>
      </c>
    </row>
    <row r="207" spans="1:29" s="205" customFormat="1" ht="15.75" x14ac:dyDescent="0.2">
      <c r="A207" s="162">
        <f t="shared" si="42"/>
        <v>12</v>
      </c>
      <c r="B207" s="163" t="s">
        <v>20</v>
      </c>
      <c r="C207" s="175">
        <f>C206</f>
        <v>44205</v>
      </c>
      <c r="D207" s="194">
        <v>0.4375</v>
      </c>
      <c r="E207" s="196" t="str">
        <f t="shared" si="32"/>
        <v>-</v>
      </c>
      <c r="F207" s="197">
        <f t="shared" si="33"/>
        <v>0.5</v>
      </c>
      <c r="G207" s="197">
        <v>3.125E-2</v>
      </c>
      <c r="H207" s="197">
        <f t="shared" si="34"/>
        <v>6.25E-2</v>
      </c>
      <c r="I207" s="198">
        <v>2</v>
      </c>
      <c r="J207" s="202"/>
      <c r="K207" s="212" t="s">
        <v>71</v>
      </c>
      <c r="L207" s="211" t="s">
        <v>111</v>
      </c>
      <c r="M207" s="262" t="s">
        <v>143</v>
      </c>
      <c r="N207" s="263"/>
      <c r="O207" s="264"/>
      <c r="P207" s="195"/>
      <c r="Q207" s="196" t="str">
        <f t="shared" si="37"/>
        <v/>
      </c>
      <c r="R207" s="197" t="str">
        <f t="shared" si="38"/>
        <v/>
      </c>
      <c r="S207" s="197">
        <v>3.125E-2</v>
      </c>
      <c r="T207" s="197">
        <f t="shared" si="39"/>
        <v>0</v>
      </c>
      <c r="U207" s="198"/>
      <c r="V207" s="202"/>
      <c r="W207" s="203"/>
      <c r="X207" s="203"/>
      <c r="Y207" s="257"/>
      <c r="Z207" s="257"/>
      <c r="AA207" s="257"/>
      <c r="AB207" s="204" t="str">
        <f t="shared" si="35"/>
        <v>Dr inż. K. Vinohradnik</v>
      </c>
      <c r="AC207" s="204">
        <f t="shared" si="36"/>
        <v>2</v>
      </c>
    </row>
    <row r="208" spans="1:29" s="205" customFormat="1" ht="15.75" x14ac:dyDescent="0.2">
      <c r="A208" s="162">
        <f t="shared" si="42"/>
        <v>12</v>
      </c>
      <c r="B208" s="163" t="s">
        <v>20</v>
      </c>
      <c r="C208" s="175">
        <f>C207</f>
        <v>44205</v>
      </c>
      <c r="D208" s="194">
        <v>0.51041666666666663</v>
      </c>
      <c r="E208" s="196" t="str">
        <f t="shared" si="32"/>
        <v>-</v>
      </c>
      <c r="F208" s="197">
        <f t="shared" si="33"/>
        <v>0.63541666666666663</v>
      </c>
      <c r="G208" s="197">
        <v>3.125E-2</v>
      </c>
      <c r="H208" s="197">
        <f t="shared" si="34"/>
        <v>0.125</v>
      </c>
      <c r="I208" s="198">
        <v>4</v>
      </c>
      <c r="J208" s="202"/>
      <c r="K208" s="200" t="s">
        <v>108</v>
      </c>
      <c r="L208" s="211" t="s">
        <v>111</v>
      </c>
      <c r="M208" s="262" t="s">
        <v>143</v>
      </c>
      <c r="N208" s="263"/>
      <c r="O208" s="264"/>
      <c r="P208" s="226"/>
      <c r="Q208" s="196" t="str">
        <f t="shared" si="37"/>
        <v/>
      </c>
      <c r="R208" s="197" t="str">
        <f t="shared" si="38"/>
        <v/>
      </c>
      <c r="S208" s="197">
        <v>3.125E-2</v>
      </c>
      <c r="T208" s="197">
        <f t="shared" si="39"/>
        <v>0</v>
      </c>
      <c r="U208" s="198"/>
      <c r="V208" s="202"/>
      <c r="W208" s="206"/>
      <c r="X208" s="206"/>
      <c r="Y208" s="257"/>
      <c r="Z208" s="257"/>
      <c r="AA208" s="257"/>
      <c r="AB208" s="204" t="str">
        <f t="shared" si="35"/>
        <v>Dr inż. K. Vinohradnik</v>
      </c>
      <c r="AC208" s="204">
        <f t="shared" si="36"/>
        <v>4</v>
      </c>
    </row>
    <row r="209" spans="1:29" s="205" customFormat="1" ht="15.75" x14ac:dyDescent="0.2">
      <c r="A209" s="162">
        <f t="shared" si="42"/>
        <v>12</v>
      </c>
      <c r="B209" s="163" t="s">
        <v>49</v>
      </c>
      <c r="C209" s="175">
        <f>C208</f>
        <v>44205</v>
      </c>
      <c r="D209" s="195">
        <v>0.65625</v>
      </c>
      <c r="E209" s="196" t="str">
        <f t="shared" si="32"/>
        <v>-</v>
      </c>
      <c r="F209" s="197">
        <f t="shared" si="33"/>
        <v>0.75</v>
      </c>
      <c r="G209" s="197">
        <v>3.125E-2</v>
      </c>
      <c r="H209" s="197">
        <f t="shared" si="34"/>
        <v>9.375E-2</v>
      </c>
      <c r="I209" s="198">
        <v>3</v>
      </c>
      <c r="J209" s="202"/>
      <c r="K209" s="212" t="s">
        <v>56</v>
      </c>
      <c r="L209" s="201" t="s">
        <v>45</v>
      </c>
      <c r="M209" s="257" t="s">
        <v>143</v>
      </c>
      <c r="N209" s="257"/>
      <c r="O209" s="257"/>
      <c r="P209" s="226"/>
      <c r="Q209" s="196" t="str">
        <f t="shared" si="37"/>
        <v/>
      </c>
      <c r="R209" s="197" t="str">
        <f t="shared" si="38"/>
        <v/>
      </c>
      <c r="S209" s="197">
        <v>3.125E-2</v>
      </c>
      <c r="T209" s="197">
        <f t="shared" si="39"/>
        <v>0</v>
      </c>
      <c r="U209" s="198"/>
      <c r="V209" s="202"/>
      <c r="W209" s="206"/>
      <c r="X209" s="206"/>
      <c r="Y209" s="257"/>
      <c r="Z209" s="257"/>
      <c r="AA209" s="257"/>
      <c r="AB209" s="204" t="str">
        <f t="shared" si="35"/>
        <v>Dr W. Sroka</v>
      </c>
      <c r="AC209" s="204">
        <f t="shared" si="36"/>
        <v>3</v>
      </c>
    </row>
    <row r="210" spans="1:29" s="205" customFormat="1" ht="15.75" x14ac:dyDescent="0.2">
      <c r="A210" s="162">
        <f t="shared" si="42"/>
        <v>12</v>
      </c>
      <c r="B210" s="163" t="s">
        <v>49</v>
      </c>
      <c r="C210" s="175">
        <f>C209</f>
        <v>44205</v>
      </c>
      <c r="D210" s="195">
        <v>0.76041666666666663</v>
      </c>
      <c r="E210" s="196" t="str">
        <f t="shared" si="32"/>
        <v>-</v>
      </c>
      <c r="F210" s="197">
        <f t="shared" si="33"/>
        <v>0.82291666666666663</v>
      </c>
      <c r="G210" s="197">
        <v>3.125E-2</v>
      </c>
      <c r="H210" s="197">
        <f t="shared" si="34"/>
        <v>6.25E-2</v>
      </c>
      <c r="I210" s="198">
        <v>2</v>
      </c>
      <c r="J210" s="202"/>
      <c r="K210" s="200" t="s">
        <v>59</v>
      </c>
      <c r="L210" s="201" t="s">
        <v>45</v>
      </c>
      <c r="M210" s="257" t="s">
        <v>143</v>
      </c>
      <c r="N210" s="257"/>
      <c r="O210" s="257"/>
      <c r="P210" s="226"/>
      <c r="Q210" s="196" t="str">
        <f t="shared" si="37"/>
        <v/>
      </c>
      <c r="R210" s="197" t="str">
        <f t="shared" si="38"/>
        <v/>
      </c>
      <c r="S210" s="197">
        <v>3.125E-2</v>
      </c>
      <c r="T210" s="197">
        <f t="shared" si="39"/>
        <v>0</v>
      </c>
      <c r="U210" s="198"/>
      <c r="V210" s="202"/>
      <c r="W210" s="206"/>
      <c r="X210" s="206"/>
      <c r="Y210" s="257"/>
      <c r="Z210" s="257"/>
      <c r="AA210" s="257"/>
      <c r="AB210" s="204" t="str">
        <f t="shared" si="35"/>
        <v>Dr W. Sroka</v>
      </c>
      <c r="AC210" s="204">
        <f t="shared" si="36"/>
        <v>2</v>
      </c>
    </row>
    <row r="211" spans="1:29" s="205" customFormat="1" ht="15.75" x14ac:dyDescent="0.2">
      <c r="A211" s="162">
        <f t="shared" si="42"/>
        <v>12</v>
      </c>
      <c r="B211" s="163" t="s">
        <v>21</v>
      </c>
      <c r="C211" s="175">
        <f>C210+1</f>
        <v>44206</v>
      </c>
      <c r="D211" s="194">
        <v>0.33333333333333331</v>
      </c>
      <c r="E211" s="196" t="str">
        <f t="shared" si="32"/>
        <v>-</v>
      </c>
      <c r="F211" s="197">
        <f t="shared" si="33"/>
        <v>0.42708333333333331</v>
      </c>
      <c r="G211" s="197">
        <v>3.125E-2</v>
      </c>
      <c r="H211" s="197">
        <f t="shared" si="34"/>
        <v>9.375E-2</v>
      </c>
      <c r="I211" s="198">
        <v>3</v>
      </c>
      <c r="J211" s="202"/>
      <c r="K211" s="200" t="s">
        <v>53</v>
      </c>
      <c r="L211" s="201" t="s">
        <v>84</v>
      </c>
      <c r="M211" s="262" t="s">
        <v>144</v>
      </c>
      <c r="N211" s="263"/>
      <c r="O211" s="264"/>
      <c r="P211" s="195"/>
      <c r="Q211" s="196" t="str">
        <f t="shared" si="37"/>
        <v/>
      </c>
      <c r="R211" s="197" t="str">
        <f t="shared" si="38"/>
        <v/>
      </c>
      <c r="S211" s="197">
        <v>3.125E-2</v>
      </c>
      <c r="T211" s="197">
        <f t="shared" si="39"/>
        <v>0</v>
      </c>
      <c r="U211" s="198"/>
      <c r="V211" s="202"/>
      <c r="W211" s="203"/>
      <c r="X211" s="206"/>
      <c r="Y211" s="257"/>
      <c r="Z211" s="257"/>
      <c r="AA211" s="257"/>
      <c r="AB211" s="204" t="str">
        <f t="shared" si="35"/>
        <v>Dr inż. K. Barwacz</v>
      </c>
      <c r="AC211" s="204">
        <f t="shared" si="36"/>
        <v>3</v>
      </c>
    </row>
    <row r="212" spans="1:29" s="205" customFormat="1" ht="15.75" x14ac:dyDescent="0.2">
      <c r="A212" s="162">
        <f t="shared" si="42"/>
        <v>12</v>
      </c>
      <c r="B212" s="163" t="s">
        <v>21</v>
      </c>
      <c r="C212" s="175">
        <f>C211</f>
        <v>44206</v>
      </c>
      <c r="D212" s="194">
        <v>0.4375</v>
      </c>
      <c r="E212" s="196" t="str">
        <f t="shared" si="32"/>
        <v>-</v>
      </c>
      <c r="F212" s="197">
        <f t="shared" si="33"/>
        <v>0.5625</v>
      </c>
      <c r="G212" s="197">
        <v>3.125E-2</v>
      </c>
      <c r="H212" s="197">
        <f t="shared" si="34"/>
        <v>0.125</v>
      </c>
      <c r="I212" s="198">
        <v>4</v>
      </c>
      <c r="J212" s="202"/>
      <c r="K212" s="200" t="s">
        <v>52</v>
      </c>
      <c r="L212" s="201" t="s">
        <v>84</v>
      </c>
      <c r="M212" s="262" t="s">
        <v>144</v>
      </c>
      <c r="N212" s="263"/>
      <c r="O212" s="264"/>
      <c r="P212" s="195"/>
      <c r="Q212" s="196" t="str">
        <f t="shared" si="37"/>
        <v/>
      </c>
      <c r="R212" s="197" t="str">
        <f t="shared" si="38"/>
        <v/>
      </c>
      <c r="S212" s="197">
        <v>3.125E-2</v>
      </c>
      <c r="T212" s="197">
        <f t="shared" si="39"/>
        <v>0</v>
      </c>
      <c r="U212" s="198"/>
      <c r="V212" s="202"/>
      <c r="W212" s="203"/>
      <c r="X212" s="203"/>
      <c r="Y212" s="257"/>
      <c r="Z212" s="257"/>
      <c r="AA212" s="257"/>
      <c r="AB212" s="204" t="str">
        <f t="shared" si="35"/>
        <v>Dr inż. K. Barwacz</v>
      </c>
      <c r="AC212" s="204">
        <f t="shared" si="36"/>
        <v>4</v>
      </c>
    </row>
    <row r="213" spans="1:29" s="205" customFormat="1" ht="15.75" x14ac:dyDescent="0.2">
      <c r="A213" s="162">
        <f t="shared" si="42"/>
        <v>12</v>
      </c>
      <c r="B213" s="163" t="s">
        <v>21</v>
      </c>
      <c r="C213" s="175">
        <f>C212</f>
        <v>44206</v>
      </c>
      <c r="D213" s="195"/>
      <c r="E213" s="196" t="str">
        <f t="shared" si="32"/>
        <v/>
      </c>
      <c r="F213" s="197" t="str">
        <f t="shared" si="33"/>
        <v/>
      </c>
      <c r="G213" s="197">
        <v>3.125E-2</v>
      </c>
      <c r="H213" s="197">
        <f t="shared" si="34"/>
        <v>0</v>
      </c>
      <c r="I213" s="198"/>
      <c r="J213" s="202"/>
      <c r="K213" s="203"/>
      <c r="L213" s="206"/>
      <c r="M213" s="262"/>
      <c r="N213" s="263"/>
      <c r="O213" s="264"/>
      <c r="P213" s="226"/>
      <c r="Q213" s="196" t="str">
        <f t="shared" si="37"/>
        <v/>
      </c>
      <c r="R213" s="197" t="str">
        <f t="shared" si="38"/>
        <v/>
      </c>
      <c r="S213" s="197">
        <v>3.125E-2</v>
      </c>
      <c r="T213" s="197">
        <f t="shared" si="39"/>
        <v>0</v>
      </c>
      <c r="U213" s="198"/>
      <c r="V213" s="202"/>
      <c r="W213" s="206"/>
      <c r="X213" s="206"/>
      <c r="Y213" s="257"/>
      <c r="Z213" s="257"/>
      <c r="AA213" s="257"/>
      <c r="AB213" s="204" t="str">
        <f t="shared" si="35"/>
        <v/>
      </c>
      <c r="AC213" s="204">
        <f t="shared" si="36"/>
        <v>0</v>
      </c>
    </row>
    <row r="214" spans="1:29" s="205" customFormat="1" ht="15.75" x14ac:dyDescent="0.2">
      <c r="A214" s="162">
        <f t="shared" si="42"/>
        <v>12</v>
      </c>
      <c r="B214" s="163" t="s">
        <v>21</v>
      </c>
      <c r="C214" s="175">
        <f>C213</f>
        <v>44206</v>
      </c>
      <c r="D214" s="195"/>
      <c r="E214" s="196" t="str">
        <f t="shared" si="32"/>
        <v/>
      </c>
      <c r="F214" s="197" t="str">
        <f t="shared" si="33"/>
        <v/>
      </c>
      <c r="G214" s="197">
        <v>3.125E-2</v>
      </c>
      <c r="H214" s="197">
        <f t="shared" si="34"/>
        <v>0</v>
      </c>
      <c r="I214" s="198"/>
      <c r="J214" s="202"/>
      <c r="K214" s="203"/>
      <c r="L214" s="203"/>
      <c r="M214" s="257"/>
      <c r="N214" s="257"/>
      <c r="O214" s="257"/>
      <c r="P214" s="226"/>
      <c r="Q214" s="196" t="str">
        <f t="shared" si="37"/>
        <v/>
      </c>
      <c r="R214" s="197" t="str">
        <f t="shared" si="38"/>
        <v/>
      </c>
      <c r="S214" s="197">
        <v>3.125E-2</v>
      </c>
      <c r="T214" s="197">
        <f t="shared" si="39"/>
        <v>0</v>
      </c>
      <c r="U214" s="198"/>
      <c r="V214" s="202"/>
      <c r="W214" s="206"/>
      <c r="X214" s="206"/>
      <c r="Y214" s="257"/>
      <c r="Z214" s="257"/>
      <c r="AA214" s="257"/>
      <c r="AB214" s="204" t="str">
        <f t="shared" si="35"/>
        <v/>
      </c>
      <c r="AC214" s="204">
        <f t="shared" si="36"/>
        <v>0</v>
      </c>
    </row>
    <row r="215" spans="1:29" s="205" customFormat="1" ht="15.75" x14ac:dyDescent="0.2">
      <c r="A215" s="162">
        <f t="shared" si="42"/>
        <v>12</v>
      </c>
      <c r="B215" s="163" t="s">
        <v>50</v>
      </c>
      <c r="C215" s="175">
        <f>C214</f>
        <v>44206</v>
      </c>
      <c r="D215" s="195"/>
      <c r="E215" s="196" t="str">
        <f t="shared" si="32"/>
        <v/>
      </c>
      <c r="F215" s="197" t="str">
        <f t="shared" si="33"/>
        <v/>
      </c>
      <c r="G215" s="197">
        <v>3.125E-2</v>
      </c>
      <c r="H215" s="197">
        <f t="shared" si="34"/>
        <v>0</v>
      </c>
      <c r="I215" s="198"/>
      <c r="J215" s="202"/>
      <c r="K215" s="203"/>
      <c r="L215" s="206"/>
      <c r="M215" s="257"/>
      <c r="N215" s="257"/>
      <c r="O215" s="257"/>
      <c r="P215" s="195"/>
      <c r="Q215" s="196" t="str">
        <f t="shared" si="37"/>
        <v/>
      </c>
      <c r="R215" s="197" t="str">
        <f t="shared" si="38"/>
        <v/>
      </c>
      <c r="S215" s="197">
        <v>3.125E-2</v>
      </c>
      <c r="T215" s="197">
        <f t="shared" si="39"/>
        <v>0</v>
      </c>
      <c r="U215" s="198"/>
      <c r="V215" s="202"/>
      <c r="W215" s="203"/>
      <c r="X215" s="206"/>
      <c r="Y215" s="257"/>
      <c r="Z215" s="257"/>
      <c r="AA215" s="257"/>
      <c r="AB215" s="204" t="str">
        <f t="shared" si="35"/>
        <v/>
      </c>
      <c r="AC215" s="204">
        <f t="shared" si="36"/>
        <v>0</v>
      </c>
    </row>
    <row r="216" spans="1:29" s="205" customFormat="1" ht="15.75" x14ac:dyDescent="0.2">
      <c r="A216" s="162">
        <v>13</v>
      </c>
      <c r="B216" s="163" t="s">
        <v>19</v>
      </c>
      <c r="C216" s="164">
        <f>C201+7</f>
        <v>44211</v>
      </c>
      <c r="D216" s="195">
        <v>0.6875</v>
      </c>
      <c r="E216" s="196" t="str">
        <f t="shared" si="32"/>
        <v>-</v>
      </c>
      <c r="F216" s="197">
        <f t="shared" si="33"/>
        <v>0.78125</v>
      </c>
      <c r="G216" s="197">
        <v>3.125E-2</v>
      </c>
      <c r="H216" s="197">
        <f t="shared" si="34"/>
        <v>9.375E-2</v>
      </c>
      <c r="I216" s="198">
        <v>3</v>
      </c>
      <c r="J216" s="202"/>
      <c r="K216" s="200" t="s">
        <v>51</v>
      </c>
      <c r="L216" s="201" t="s">
        <v>113</v>
      </c>
      <c r="M216" s="262" t="s">
        <v>145</v>
      </c>
      <c r="N216" s="263"/>
      <c r="O216" s="264"/>
      <c r="P216" s="195"/>
      <c r="Q216" s="196" t="str">
        <f t="shared" si="37"/>
        <v/>
      </c>
      <c r="R216" s="197" t="str">
        <f t="shared" si="38"/>
        <v/>
      </c>
      <c r="S216" s="197">
        <v>3.125E-2</v>
      </c>
      <c r="T216" s="197">
        <f t="shared" si="39"/>
        <v>0</v>
      </c>
      <c r="U216" s="198"/>
      <c r="V216" s="202"/>
      <c r="W216" s="203"/>
      <c r="X216" s="203"/>
      <c r="Y216" s="257"/>
      <c r="Z216" s="257"/>
      <c r="AA216" s="257"/>
      <c r="AB216" s="204" t="str">
        <f t="shared" si="35"/>
        <v>Dr K. Chmielarz</v>
      </c>
      <c r="AC216" s="204">
        <f t="shared" si="36"/>
        <v>3</v>
      </c>
    </row>
    <row r="217" spans="1:29" s="205" customFormat="1" ht="15.75" x14ac:dyDescent="0.2">
      <c r="A217" s="162">
        <f t="shared" ref="A217:A230" si="43">A216</f>
        <v>13</v>
      </c>
      <c r="B217" s="163" t="s">
        <v>19</v>
      </c>
      <c r="C217" s="175">
        <f>C216</f>
        <v>44211</v>
      </c>
      <c r="D217" s="195"/>
      <c r="E217" s="196" t="str">
        <f t="shared" si="32"/>
        <v/>
      </c>
      <c r="F217" s="197" t="str">
        <f t="shared" si="33"/>
        <v/>
      </c>
      <c r="G217" s="197">
        <v>3.125E-2</v>
      </c>
      <c r="H217" s="197">
        <f t="shared" si="34"/>
        <v>0</v>
      </c>
      <c r="I217" s="198"/>
      <c r="J217" s="202"/>
      <c r="K217" s="203"/>
      <c r="L217" s="203"/>
      <c r="M217" s="257"/>
      <c r="N217" s="257"/>
      <c r="O217" s="257"/>
      <c r="P217" s="226"/>
      <c r="Q217" s="196" t="str">
        <f t="shared" si="37"/>
        <v/>
      </c>
      <c r="R217" s="197" t="str">
        <f t="shared" si="38"/>
        <v/>
      </c>
      <c r="S217" s="197">
        <v>3.125E-2</v>
      </c>
      <c r="T217" s="197">
        <f t="shared" si="39"/>
        <v>0</v>
      </c>
      <c r="U217" s="198"/>
      <c r="V217" s="202"/>
      <c r="W217" s="206"/>
      <c r="X217" s="206"/>
      <c r="Y217" s="257"/>
      <c r="Z217" s="257"/>
      <c r="AA217" s="257"/>
      <c r="AB217" s="204" t="str">
        <f t="shared" si="35"/>
        <v/>
      </c>
      <c r="AC217" s="204">
        <f t="shared" si="36"/>
        <v>0</v>
      </c>
    </row>
    <row r="218" spans="1:29" s="205" customFormat="1" ht="15.75" x14ac:dyDescent="0.2">
      <c r="A218" s="162">
        <f t="shared" si="43"/>
        <v>13</v>
      </c>
      <c r="B218" s="163" t="s">
        <v>19</v>
      </c>
      <c r="C218" s="175">
        <f>C217</f>
        <v>44211</v>
      </c>
      <c r="D218" s="226"/>
      <c r="E218" s="196" t="str">
        <f t="shared" si="32"/>
        <v/>
      </c>
      <c r="F218" s="197" t="str">
        <f t="shared" si="33"/>
        <v/>
      </c>
      <c r="G218" s="197">
        <v>3.125E-2</v>
      </c>
      <c r="H218" s="197">
        <f t="shared" si="34"/>
        <v>0</v>
      </c>
      <c r="I218" s="198"/>
      <c r="J218" s="202"/>
      <c r="K218" s="203"/>
      <c r="L218" s="203"/>
      <c r="M218" s="257"/>
      <c r="N218" s="257"/>
      <c r="O218" s="257"/>
      <c r="P218" s="226"/>
      <c r="Q218" s="196" t="str">
        <f t="shared" si="37"/>
        <v/>
      </c>
      <c r="R218" s="197" t="str">
        <f t="shared" si="38"/>
        <v/>
      </c>
      <c r="S218" s="197">
        <v>3.125E-2</v>
      </c>
      <c r="T218" s="197">
        <f t="shared" si="39"/>
        <v>0</v>
      </c>
      <c r="U218" s="198"/>
      <c r="V218" s="202"/>
      <c r="W218" s="206"/>
      <c r="X218" s="206"/>
      <c r="Y218" s="257"/>
      <c r="Z218" s="257"/>
      <c r="AA218" s="257"/>
      <c r="AB218" s="204" t="str">
        <f t="shared" si="35"/>
        <v/>
      </c>
      <c r="AC218" s="204">
        <f t="shared" si="36"/>
        <v>0</v>
      </c>
    </row>
    <row r="219" spans="1:29" s="205" customFormat="1" ht="15.75" x14ac:dyDescent="0.2">
      <c r="A219" s="162">
        <f t="shared" si="43"/>
        <v>13</v>
      </c>
      <c r="B219" s="163" t="s">
        <v>19</v>
      </c>
      <c r="C219" s="175">
        <f>C218</f>
        <v>44211</v>
      </c>
      <c r="D219" s="226"/>
      <c r="E219" s="196" t="str">
        <f t="shared" si="32"/>
        <v/>
      </c>
      <c r="F219" s="197" t="str">
        <f t="shared" si="33"/>
        <v/>
      </c>
      <c r="G219" s="197">
        <v>3.125E-2</v>
      </c>
      <c r="H219" s="197">
        <f t="shared" si="34"/>
        <v>0</v>
      </c>
      <c r="I219" s="198"/>
      <c r="J219" s="202"/>
      <c r="K219" s="203"/>
      <c r="L219" s="203"/>
      <c r="M219" s="257"/>
      <c r="N219" s="257"/>
      <c r="O219" s="257"/>
      <c r="P219" s="226"/>
      <c r="Q219" s="196" t="str">
        <f t="shared" si="37"/>
        <v/>
      </c>
      <c r="R219" s="197" t="str">
        <f t="shared" si="38"/>
        <v/>
      </c>
      <c r="S219" s="197">
        <v>3.125E-2</v>
      </c>
      <c r="T219" s="197">
        <f t="shared" si="39"/>
        <v>0</v>
      </c>
      <c r="U219" s="198"/>
      <c r="V219" s="202"/>
      <c r="W219" s="206"/>
      <c r="X219" s="206"/>
      <c r="Y219" s="257"/>
      <c r="Z219" s="257"/>
      <c r="AA219" s="257"/>
      <c r="AB219" s="204" t="str">
        <f t="shared" si="35"/>
        <v/>
      </c>
      <c r="AC219" s="204">
        <f t="shared" si="36"/>
        <v>0</v>
      </c>
    </row>
    <row r="220" spans="1:29" s="205" customFormat="1" ht="15.75" x14ac:dyDescent="0.2">
      <c r="A220" s="162">
        <f t="shared" si="43"/>
        <v>13</v>
      </c>
      <c r="B220" s="163" t="s">
        <v>19</v>
      </c>
      <c r="C220" s="175">
        <f>C219</f>
        <v>44211</v>
      </c>
      <c r="D220" s="226"/>
      <c r="E220" s="196" t="str">
        <f t="shared" si="32"/>
        <v/>
      </c>
      <c r="F220" s="197" t="str">
        <f t="shared" si="33"/>
        <v/>
      </c>
      <c r="G220" s="197">
        <v>3.125E-2</v>
      </c>
      <c r="H220" s="197">
        <f t="shared" si="34"/>
        <v>0</v>
      </c>
      <c r="I220" s="198"/>
      <c r="J220" s="202"/>
      <c r="K220" s="203"/>
      <c r="L220" s="203"/>
      <c r="M220" s="257"/>
      <c r="N220" s="257"/>
      <c r="O220" s="257"/>
      <c r="P220" s="226"/>
      <c r="Q220" s="196" t="str">
        <f t="shared" si="37"/>
        <v/>
      </c>
      <c r="R220" s="197" t="str">
        <f t="shared" si="38"/>
        <v/>
      </c>
      <c r="S220" s="197">
        <v>3.125E-2</v>
      </c>
      <c r="T220" s="197">
        <f t="shared" si="39"/>
        <v>0</v>
      </c>
      <c r="U220" s="198"/>
      <c r="V220" s="202"/>
      <c r="W220" s="206"/>
      <c r="X220" s="206"/>
      <c r="Y220" s="257"/>
      <c r="Z220" s="257"/>
      <c r="AA220" s="257"/>
      <c r="AB220" s="204" t="str">
        <f t="shared" si="35"/>
        <v/>
      </c>
      <c r="AC220" s="204">
        <f t="shared" si="36"/>
        <v>0</v>
      </c>
    </row>
    <row r="221" spans="1:29" s="205" customFormat="1" ht="15.75" x14ac:dyDescent="0.2">
      <c r="A221" s="162">
        <f t="shared" si="43"/>
        <v>13</v>
      </c>
      <c r="B221" s="163" t="s">
        <v>20</v>
      </c>
      <c r="C221" s="175">
        <f>C220+1</f>
        <v>44212</v>
      </c>
      <c r="D221" s="195">
        <v>0.41666666666666669</v>
      </c>
      <c r="E221" s="196" t="str">
        <f t="shared" si="32"/>
        <v>-</v>
      </c>
      <c r="F221" s="197">
        <f t="shared" si="33"/>
        <v>0.51041666666666674</v>
      </c>
      <c r="G221" s="197">
        <v>3.125E-2</v>
      </c>
      <c r="H221" s="197">
        <f t="shared" si="34"/>
        <v>9.375E-2</v>
      </c>
      <c r="I221" s="198">
        <v>3</v>
      </c>
      <c r="J221" s="202"/>
      <c r="K221" s="200" t="s">
        <v>61</v>
      </c>
      <c r="L221" s="201" t="s">
        <v>114</v>
      </c>
      <c r="M221" s="223"/>
      <c r="N221" s="224" t="s">
        <v>150</v>
      </c>
      <c r="O221" s="225"/>
      <c r="P221" s="195">
        <v>0.41666666666666669</v>
      </c>
      <c r="Q221" s="196" t="str">
        <f>IF(U221&lt;&gt;0,"-","")</f>
        <v>-</v>
      </c>
      <c r="R221" s="197">
        <f>IF(U221&lt;&gt;0,P221+T221,"")</f>
        <v>0.51041666666666674</v>
      </c>
      <c r="S221" s="197">
        <v>3.125E-2</v>
      </c>
      <c r="T221" s="197">
        <f>S221*U221</f>
        <v>9.375E-2</v>
      </c>
      <c r="U221" s="198">
        <v>3</v>
      </c>
      <c r="V221" s="202"/>
      <c r="W221" s="227" t="s">
        <v>109</v>
      </c>
      <c r="X221" s="211" t="s">
        <v>112</v>
      </c>
      <c r="Y221" s="257" t="s">
        <v>153</v>
      </c>
      <c r="Z221" s="257"/>
      <c r="AA221" s="257"/>
      <c r="AB221" s="204" t="str">
        <f t="shared" si="35"/>
        <v>Prof. dr hab. K. FirlejDr inż. K.Vinohradnik</v>
      </c>
      <c r="AC221" s="204">
        <f t="shared" si="36"/>
        <v>6</v>
      </c>
    </row>
    <row r="222" spans="1:29" s="205" customFormat="1" ht="15.75" x14ac:dyDescent="0.2">
      <c r="A222" s="162">
        <f t="shared" si="43"/>
        <v>13</v>
      </c>
      <c r="B222" s="163" t="s">
        <v>20</v>
      </c>
      <c r="C222" s="175">
        <f>C221</f>
        <v>44212</v>
      </c>
      <c r="D222" s="195">
        <v>0.52083333333333337</v>
      </c>
      <c r="E222" s="196" t="str">
        <f t="shared" si="32"/>
        <v>-</v>
      </c>
      <c r="F222" s="197">
        <f t="shared" si="33"/>
        <v>0.61458333333333337</v>
      </c>
      <c r="G222" s="197">
        <v>3.125E-2</v>
      </c>
      <c r="H222" s="197">
        <f t="shared" si="34"/>
        <v>9.375E-2</v>
      </c>
      <c r="I222" s="198">
        <v>3</v>
      </c>
      <c r="J222" s="202"/>
      <c r="K222" s="200" t="s">
        <v>107</v>
      </c>
      <c r="L222" s="211" t="s">
        <v>112</v>
      </c>
      <c r="M222" s="198"/>
      <c r="N222" s="198" t="s">
        <v>153</v>
      </c>
      <c r="O222" s="198"/>
      <c r="P222" s="195">
        <v>0.52083333333333337</v>
      </c>
      <c r="Q222" s="196" t="str">
        <f>IF(U222&lt;&gt;0,"-","")</f>
        <v>-</v>
      </c>
      <c r="R222" s="197">
        <f>IF(U222&lt;&gt;0,P222+T222,"")</f>
        <v>0.61458333333333337</v>
      </c>
      <c r="S222" s="197">
        <v>3.125E-2</v>
      </c>
      <c r="T222" s="197">
        <f>S222*U222</f>
        <v>9.375E-2</v>
      </c>
      <c r="U222" s="198">
        <v>3</v>
      </c>
      <c r="V222" s="202"/>
      <c r="W222" s="227" t="s">
        <v>70</v>
      </c>
      <c r="X222" s="201" t="s">
        <v>114</v>
      </c>
      <c r="Y222" s="257" t="s">
        <v>150</v>
      </c>
      <c r="Z222" s="257"/>
      <c r="AA222" s="257"/>
      <c r="AB222" s="204" t="str">
        <f t="shared" si="35"/>
        <v>Dr inż. K.VinohradnikProf. dr hab. K. Firlej</v>
      </c>
      <c r="AC222" s="204">
        <f t="shared" si="36"/>
        <v>6</v>
      </c>
    </row>
    <row r="223" spans="1:29" s="205" customFormat="1" ht="25.5" x14ac:dyDescent="0.2">
      <c r="A223" s="162">
        <f t="shared" si="43"/>
        <v>13</v>
      </c>
      <c r="B223" s="163" t="s">
        <v>20</v>
      </c>
      <c r="C223" s="175">
        <f>C222</f>
        <v>44212</v>
      </c>
      <c r="D223" s="195">
        <v>0.63541666666666663</v>
      </c>
      <c r="E223" s="196" t="str">
        <f t="shared" si="32"/>
        <v>-</v>
      </c>
      <c r="F223" s="197">
        <f t="shared" si="33"/>
        <v>0.72916666666666663</v>
      </c>
      <c r="G223" s="197">
        <v>3.125E-2</v>
      </c>
      <c r="H223" s="197">
        <f t="shared" si="34"/>
        <v>9.375E-2</v>
      </c>
      <c r="I223" s="198">
        <v>3</v>
      </c>
      <c r="J223" s="202"/>
      <c r="K223" s="212" t="s">
        <v>54</v>
      </c>
      <c r="L223" s="201" t="s">
        <v>139</v>
      </c>
      <c r="M223" s="198" t="s">
        <v>143</v>
      </c>
      <c r="N223" s="198"/>
      <c r="O223" s="198"/>
      <c r="P223" s="226"/>
      <c r="Q223" s="196" t="str">
        <f>IF(U223&lt;&gt;0,"-","")</f>
        <v/>
      </c>
      <c r="R223" s="197" t="str">
        <f>IF(U223&lt;&gt;0,P223+T223,"")</f>
        <v/>
      </c>
      <c r="S223" s="197">
        <v>3.125E-2</v>
      </c>
      <c r="T223" s="197">
        <f>S223*U223</f>
        <v>0</v>
      </c>
      <c r="U223" s="198"/>
      <c r="V223" s="202"/>
      <c r="W223" s="206"/>
      <c r="X223" s="206"/>
      <c r="Y223" s="257"/>
      <c r="Z223" s="257"/>
      <c r="AA223" s="257"/>
      <c r="AB223" s="204" t="str">
        <f t="shared" si="35"/>
        <v>Dr hab. K. Stępień, prof. PWSZ</v>
      </c>
      <c r="AC223" s="204">
        <f t="shared" si="36"/>
        <v>3</v>
      </c>
    </row>
    <row r="224" spans="1:29" s="205" customFormat="1" ht="25.5" x14ac:dyDescent="0.2">
      <c r="A224" s="162">
        <f t="shared" si="43"/>
        <v>13</v>
      </c>
      <c r="B224" s="163" t="s">
        <v>20</v>
      </c>
      <c r="C224" s="175">
        <f>C223</f>
        <v>44212</v>
      </c>
      <c r="D224" s="195">
        <v>0.73958333333333337</v>
      </c>
      <c r="E224" s="196" t="str">
        <f t="shared" si="32"/>
        <v>-</v>
      </c>
      <c r="F224" s="197">
        <f t="shared" si="33"/>
        <v>0.83333333333333337</v>
      </c>
      <c r="G224" s="197">
        <v>3.125E-2</v>
      </c>
      <c r="H224" s="197">
        <f t="shared" si="34"/>
        <v>9.375E-2</v>
      </c>
      <c r="I224" s="198">
        <v>3</v>
      </c>
      <c r="J224" s="202"/>
      <c r="K224" s="200" t="s">
        <v>55</v>
      </c>
      <c r="L224" s="201" t="s">
        <v>139</v>
      </c>
      <c r="M224" s="198" t="s">
        <v>143</v>
      </c>
      <c r="N224" s="198"/>
      <c r="O224" s="198"/>
      <c r="P224" s="226"/>
      <c r="Q224" s="196" t="str">
        <f>IF(U224&lt;&gt;0,"-","")</f>
        <v/>
      </c>
      <c r="R224" s="197" t="str">
        <f>IF(U224&lt;&gt;0,P224+T224,"")</f>
        <v/>
      </c>
      <c r="S224" s="197">
        <v>3.125E-2</v>
      </c>
      <c r="T224" s="197">
        <f>S224*U224</f>
        <v>0</v>
      </c>
      <c r="U224" s="198"/>
      <c r="V224" s="202"/>
      <c r="W224" s="206"/>
      <c r="X224" s="206"/>
      <c r="Y224" s="257"/>
      <c r="Z224" s="257"/>
      <c r="AA224" s="257"/>
      <c r="AB224" s="204" t="str">
        <f t="shared" si="35"/>
        <v>Dr hab. K. Stępień, prof. PWSZ</v>
      </c>
      <c r="AC224" s="204">
        <f t="shared" si="36"/>
        <v>3</v>
      </c>
    </row>
    <row r="225" spans="1:29" s="205" customFormat="1" ht="15.75" x14ac:dyDescent="0.2">
      <c r="A225" s="162">
        <f t="shared" si="43"/>
        <v>13</v>
      </c>
      <c r="B225" s="163" t="s">
        <v>20</v>
      </c>
      <c r="C225" s="175">
        <f>C224</f>
        <v>44212</v>
      </c>
      <c r="D225" s="195"/>
      <c r="E225" s="196"/>
      <c r="F225" s="197"/>
      <c r="G225" s="197"/>
      <c r="H225" s="197"/>
      <c r="I225" s="198"/>
      <c r="J225" s="202"/>
      <c r="K225" s="200"/>
      <c r="L225" s="201"/>
      <c r="M225" s="198"/>
      <c r="N225" s="198"/>
      <c r="O225" s="198"/>
      <c r="P225" s="226"/>
      <c r="Q225" s="196" t="str">
        <f t="shared" si="37"/>
        <v/>
      </c>
      <c r="R225" s="197" t="str">
        <f t="shared" si="38"/>
        <v/>
      </c>
      <c r="S225" s="197">
        <v>3.125E-2</v>
      </c>
      <c r="T225" s="197">
        <f t="shared" si="39"/>
        <v>0</v>
      </c>
      <c r="U225" s="198"/>
      <c r="V225" s="202"/>
      <c r="W225" s="206"/>
      <c r="X225" s="206"/>
      <c r="Y225" s="257"/>
      <c r="Z225" s="257"/>
      <c r="AA225" s="257"/>
      <c r="AB225" s="204" t="str">
        <f t="shared" si="35"/>
        <v/>
      </c>
      <c r="AC225" s="204">
        <f t="shared" si="36"/>
        <v>0</v>
      </c>
    </row>
    <row r="226" spans="1:29" s="205" customFormat="1" ht="15.75" x14ac:dyDescent="0.2">
      <c r="A226" s="162">
        <f t="shared" si="43"/>
        <v>13</v>
      </c>
      <c r="B226" s="163" t="s">
        <v>21</v>
      </c>
      <c r="C226" s="175">
        <f>C225+1</f>
        <v>44213</v>
      </c>
      <c r="D226" s="194">
        <v>0.33333333333333331</v>
      </c>
      <c r="E226" s="196" t="str">
        <f>IF(I226&lt;&gt;0,"-","")</f>
        <v>-</v>
      </c>
      <c r="F226" s="197">
        <f>IF(I226&lt;&gt;0,D226+H226,"")</f>
        <v>0.45833333333333331</v>
      </c>
      <c r="G226" s="197">
        <v>3.125E-2</v>
      </c>
      <c r="H226" s="197">
        <f>G226*I226</f>
        <v>0.125</v>
      </c>
      <c r="I226" s="198">
        <v>4</v>
      </c>
      <c r="J226" s="202"/>
      <c r="K226" s="229" t="s">
        <v>60</v>
      </c>
      <c r="L226" s="211" t="s">
        <v>141</v>
      </c>
      <c r="M226" s="262" t="s">
        <v>142</v>
      </c>
      <c r="N226" s="263"/>
      <c r="O226" s="264"/>
      <c r="P226" s="194">
        <v>0.39583333333333331</v>
      </c>
      <c r="Q226" s="196" t="str">
        <f t="shared" si="37"/>
        <v>-</v>
      </c>
      <c r="R226" s="197">
        <f t="shared" si="38"/>
        <v>0.45833333333333331</v>
      </c>
      <c r="S226" s="197">
        <v>3.125E-2</v>
      </c>
      <c r="T226" s="197">
        <f t="shared" si="39"/>
        <v>6.25E-2</v>
      </c>
      <c r="U226" s="198">
        <v>2</v>
      </c>
      <c r="V226" s="202"/>
      <c r="W226" s="227" t="s">
        <v>68</v>
      </c>
      <c r="X226" s="210" t="s">
        <v>26</v>
      </c>
      <c r="Y226" s="257" t="s">
        <v>150</v>
      </c>
      <c r="Z226" s="257"/>
      <c r="AA226" s="257"/>
      <c r="AB226" s="204" t="str">
        <f t="shared" si="35"/>
        <v>mgr B. Partyńskamgr P. Brzegowy</v>
      </c>
      <c r="AC226" s="204">
        <f t="shared" si="36"/>
        <v>6</v>
      </c>
    </row>
    <row r="227" spans="1:29" s="205" customFormat="1" ht="25.5" x14ac:dyDescent="0.2">
      <c r="A227" s="162">
        <f t="shared" si="43"/>
        <v>13</v>
      </c>
      <c r="B227" s="163" t="s">
        <v>21</v>
      </c>
      <c r="C227" s="175">
        <f>C226</f>
        <v>44213</v>
      </c>
      <c r="D227" s="194">
        <v>0.46875</v>
      </c>
      <c r="E227" s="196" t="str">
        <f>IF(I227&lt;&gt;0,"-","")</f>
        <v>-</v>
      </c>
      <c r="F227" s="197">
        <f>IF(I227&lt;&gt;0,D227+H227,"")</f>
        <v>0.53125</v>
      </c>
      <c r="G227" s="197">
        <v>3.125E-2</v>
      </c>
      <c r="H227" s="197">
        <f>G227*I227</f>
        <v>6.25E-2</v>
      </c>
      <c r="I227" s="198">
        <v>2</v>
      </c>
      <c r="J227" s="202"/>
      <c r="K227" s="200" t="s">
        <v>62</v>
      </c>
      <c r="L227" s="210" t="s">
        <v>26</v>
      </c>
      <c r="M227" s="262" t="s">
        <v>150</v>
      </c>
      <c r="N227" s="263"/>
      <c r="O227" s="264"/>
      <c r="P227" s="194">
        <v>0.46875</v>
      </c>
      <c r="Q227" s="196" t="str">
        <f t="shared" si="37"/>
        <v>-</v>
      </c>
      <c r="R227" s="197">
        <f t="shared" si="38"/>
        <v>0.59375</v>
      </c>
      <c r="S227" s="197">
        <v>3.125E-2</v>
      </c>
      <c r="T227" s="197">
        <f t="shared" si="39"/>
        <v>0.125</v>
      </c>
      <c r="U227" s="198">
        <v>4</v>
      </c>
      <c r="V227" s="202"/>
      <c r="W227" s="230" t="s">
        <v>69</v>
      </c>
      <c r="X227" s="211" t="s">
        <v>141</v>
      </c>
      <c r="Y227" s="257" t="s">
        <v>142</v>
      </c>
      <c r="Z227" s="257"/>
      <c r="AA227" s="257"/>
      <c r="AB227" s="204" t="str">
        <f t="shared" si="35"/>
        <v>mgr P. Brzegowymgr B. Partyńska</v>
      </c>
      <c r="AC227" s="204">
        <f t="shared" si="36"/>
        <v>6</v>
      </c>
    </row>
    <row r="228" spans="1:29" s="205" customFormat="1" ht="15.75" x14ac:dyDescent="0.2">
      <c r="A228" s="162">
        <f t="shared" si="43"/>
        <v>13</v>
      </c>
      <c r="B228" s="163" t="s">
        <v>21</v>
      </c>
      <c r="C228" s="175">
        <f>C227</f>
        <v>44213</v>
      </c>
      <c r="D228" s="194">
        <v>0.54166666666666663</v>
      </c>
      <c r="E228" s="196" t="str">
        <f>IF(I228&lt;&gt;0,"-","")</f>
        <v>-</v>
      </c>
      <c r="F228" s="197">
        <f>IF(I228&lt;&gt;0,D228+H228,"")</f>
        <v>0.63541666666666663</v>
      </c>
      <c r="G228" s="197">
        <v>3.125E-2</v>
      </c>
      <c r="H228" s="197">
        <f>G228*I228</f>
        <v>9.375E-2</v>
      </c>
      <c r="I228" s="198">
        <v>3</v>
      </c>
      <c r="J228" s="202"/>
      <c r="K228" s="200" t="s">
        <v>53</v>
      </c>
      <c r="L228" s="201" t="s">
        <v>84</v>
      </c>
      <c r="M228" s="257" t="s">
        <v>144</v>
      </c>
      <c r="N228" s="257"/>
      <c r="O228" s="257"/>
      <c r="P228" s="226"/>
      <c r="Q228" s="196" t="str">
        <f t="shared" ref="Q228:Q260" si="44">IF(U228&lt;&gt;0,"-","")</f>
        <v/>
      </c>
      <c r="R228" s="197" t="str">
        <f t="shared" ref="R228:R260" si="45">IF(U228&lt;&gt;0,P228+T228,"")</f>
        <v/>
      </c>
      <c r="S228" s="197">
        <v>3.125E-2</v>
      </c>
      <c r="T228" s="197">
        <f t="shared" ref="T228:T260" si="46">S228*U228</f>
        <v>0</v>
      </c>
      <c r="U228" s="198"/>
      <c r="V228" s="202"/>
      <c r="W228" s="206"/>
      <c r="X228" s="206"/>
      <c r="Y228" s="257"/>
      <c r="Z228" s="257"/>
      <c r="AA228" s="257"/>
      <c r="AB228" s="204" t="str">
        <f t="shared" ref="AB228:AB260" si="47">L228&amp;X228</f>
        <v>Dr inż. K. Barwacz</v>
      </c>
      <c r="AC228" s="204">
        <f t="shared" ref="AC228:AC260" si="48">I228+U228</f>
        <v>3</v>
      </c>
    </row>
    <row r="229" spans="1:29" s="205" customFormat="1" ht="15.75" x14ac:dyDescent="0.2">
      <c r="A229" s="162">
        <f t="shared" si="43"/>
        <v>13</v>
      </c>
      <c r="B229" s="163" t="s">
        <v>21</v>
      </c>
      <c r="C229" s="175">
        <f>C228</f>
        <v>44213</v>
      </c>
      <c r="D229" s="194">
        <v>0.64583333333333337</v>
      </c>
      <c r="E229" s="196" t="str">
        <f>IF(I229&lt;&gt;0,"-","")</f>
        <v>-</v>
      </c>
      <c r="F229" s="197">
        <f>IF(I229&lt;&gt;0,D229+H229,"")</f>
        <v>0.73958333333333337</v>
      </c>
      <c r="G229" s="197">
        <v>3.125E-2</v>
      </c>
      <c r="H229" s="197">
        <f>G229*I229</f>
        <v>9.375E-2</v>
      </c>
      <c r="I229" s="198">
        <v>3</v>
      </c>
      <c r="J229" s="202"/>
      <c r="K229" s="200" t="s">
        <v>52</v>
      </c>
      <c r="L229" s="201" t="s">
        <v>84</v>
      </c>
      <c r="M229" s="257" t="s">
        <v>144</v>
      </c>
      <c r="N229" s="257"/>
      <c r="O229" s="257"/>
      <c r="P229" s="226"/>
      <c r="Q229" s="196" t="str">
        <f t="shared" si="44"/>
        <v/>
      </c>
      <c r="R229" s="197" t="str">
        <f t="shared" si="45"/>
        <v/>
      </c>
      <c r="S229" s="197">
        <v>3.125E-2</v>
      </c>
      <c r="T229" s="197">
        <f t="shared" si="46"/>
        <v>0</v>
      </c>
      <c r="U229" s="198"/>
      <c r="V229" s="202"/>
      <c r="W229" s="206"/>
      <c r="X229" s="206"/>
      <c r="Y229" s="257"/>
      <c r="Z229" s="257"/>
      <c r="AA229" s="257"/>
      <c r="AB229" s="204" t="str">
        <f t="shared" si="47"/>
        <v>Dr inż. K. Barwacz</v>
      </c>
      <c r="AC229" s="204">
        <f t="shared" si="48"/>
        <v>3</v>
      </c>
    </row>
    <row r="230" spans="1:29" s="205" customFormat="1" ht="15.75" x14ac:dyDescent="0.2">
      <c r="A230" s="162">
        <f t="shared" si="43"/>
        <v>13</v>
      </c>
      <c r="B230" s="163" t="s">
        <v>50</v>
      </c>
      <c r="C230" s="175">
        <f>C229</f>
        <v>44213</v>
      </c>
      <c r="D230" s="195"/>
      <c r="E230" s="196" t="str">
        <f t="shared" ref="E230:E260" si="49">IF(I230&lt;&gt;0,"-","")</f>
        <v/>
      </c>
      <c r="F230" s="197" t="str">
        <f t="shared" ref="F230:F260" si="50">IF(I230&lt;&gt;0,D230+H230,"")</f>
        <v/>
      </c>
      <c r="G230" s="197">
        <v>3.125E-2</v>
      </c>
      <c r="H230" s="197">
        <f t="shared" ref="H230:H260" si="51">G230*I230</f>
        <v>0</v>
      </c>
      <c r="I230" s="198"/>
      <c r="J230" s="202"/>
      <c r="K230" s="203"/>
      <c r="L230" s="206"/>
      <c r="M230" s="257"/>
      <c r="N230" s="257"/>
      <c r="O230" s="257"/>
      <c r="P230" s="195"/>
      <c r="Q230" s="196" t="str">
        <f t="shared" si="44"/>
        <v/>
      </c>
      <c r="R230" s="197" t="str">
        <f t="shared" si="45"/>
        <v/>
      </c>
      <c r="S230" s="197">
        <v>3.125E-2</v>
      </c>
      <c r="T230" s="197">
        <f t="shared" si="46"/>
        <v>0</v>
      </c>
      <c r="U230" s="198"/>
      <c r="V230" s="202"/>
      <c r="W230" s="203"/>
      <c r="X230" s="206"/>
      <c r="Y230" s="257"/>
      <c r="Z230" s="257"/>
      <c r="AA230" s="257"/>
      <c r="AB230" s="204" t="str">
        <f t="shared" si="47"/>
        <v/>
      </c>
      <c r="AC230" s="204">
        <f t="shared" si="48"/>
        <v>0</v>
      </c>
    </row>
    <row r="231" spans="1:29" s="205" customFormat="1" ht="15.75" x14ac:dyDescent="0.2">
      <c r="A231" s="162">
        <v>14</v>
      </c>
      <c r="B231" s="163" t="s">
        <v>19</v>
      </c>
      <c r="C231" s="164">
        <f>C216+7</f>
        <v>44218</v>
      </c>
      <c r="D231" s="195">
        <v>0.6875</v>
      </c>
      <c r="E231" s="196" t="str">
        <f t="shared" si="49"/>
        <v>-</v>
      </c>
      <c r="F231" s="197">
        <f t="shared" si="50"/>
        <v>0.75</v>
      </c>
      <c r="G231" s="197">
        <v>3.125E-2</v>
      </c>
      <c r="H231" s="197">
        <f t="shared" si="51"/>
        <v>6.25E-2</v>
      </c>
      <c r="I231" s="198">
        <v>2</v>
      </c>
      <c r="J231" s="202"/>
      <c r="K231" s="229" t="s">
        <v>60</v>
      </c>
      <c r="L231" s="211" t="s">
        <v>141</v>
      </c>
      <c r="M231" s="257" t="s">
        <v>142</v>
      </c>
      <c r="N231" s="257"/>
      <c r="O231" s="257"/>
      <c r="P231" s="226"/>
      <c r="Q231" s="196" t="str">
        <f t="shared" si="44"/>
        <v/>
      </c>
      <c r="R231" s="197" t="str">
        <f t="shared" si="45"/>
        <v/>
      </c>
      <c r="S231" s="197">
        <v>3.125E-2</v>
      </c>
      <c r="T231" s="197">
        <f t="shared" si="46"/>
        <v>0</v>
      </c>
      <c r="U231" s="198"/>
      <c r="V231" s="202"/>
      <c r="W231" s="206"/>
      <c r="X231" s="206"/>
      <c r="Y231" s="257"/>
      <c r="Z231" s="257"/>
      <c r="AA231" s="257"/>
      <c r="AB231" s="204" t="str">
        <f t="shared" si="47"/>
        <v>mgr B. Partyńska</v>
      </c>
      <c r="AC231" s="204">
        <f t="shared" si="48"/>
        <v>2</v>
      </c>
    </row>
    <row r="232" spans="1:29" s="205" customFormat="1" ht="25.5" x14ac:dyDescent="0.2">
      <c r="A232" s="162">
        <f t="shared" ref="A232:A245" si="52">A231</f>
        <v>14</v>
      </c>
      <c r="B232" s="163" t="s">
        <v>19</v>
      </c>
      <c r="C232" s="175">
        <f>C231</f>
        <v>44218</v>
      </c>
      <c r="D232" s="226"/>
      <c r="E232" s="196" t="str">
        <f t="shared" si="49"/>
        <v/>
      </c>
      <c r="F232" s="197" t="str">
        <f t="shared" si="50"/>
        <v/>
      </c>
      <c r="G232" s="197">
        <v>3.125E-2</v>
      </c>
      <c r="H232" s="197">
        <f t="shared" si="51"/>
        <v>0</v>
      </c>
      <c r="I232" s="198"/>
      <c r="J232" s="202"/>
      <c r="K232" s="203"/>
      <c r="L232" s="203"/>
      <c r="M232" s="257"/>
      <c r="N232" s="257"/>
      <c r="O232" s="257"/>
      <c r="P232" s="195">
        <v>0.75</v>
      </c>
      <c r="Q232" s="196" t="str">
        <f t="shared" si="44"/>
        <v>-</v>
      </c>
      <c r="R232" s="197">
        <f t="shared" si="45"/>
        <v>0.8125</v>
      </c>
      <c r="S232" s="197">
        <v>3.125E-2</v>
      </c>
      <c r="T232" s="197">
        <f t="shared" si="46"/>
        <v>6.25E-2</v>
      </c>
      <c r="U232" s="198">
        <v>2</v>
      </c>
      <c r="V232" s="202"/>
      <c r="W232" s="230" t="s">
        <v>69</v>
      </c>
      <c r="X232" s="211" t="s">
        <v>141</v>
      </c>
      <c r="Y232" s="257" t="s">
        <v>142</v>
      </c>
      <c r="Z232" s="257"/>
      <c r="AA232" s="257"/>
      <c r="AB232" s="204" t="str">
        <f t="shared" si="47"/>
        <v>mgr B. Partyńska</v>
      </c>
      <c r="AC232" s="204">
        <f t="shared" si="48"/>
        <v>2</v>
      </c>
    </row>
    <row r="233" spans="1:29" s="205" customFormat="1" ht="15.75" x14ac:dyDescent="0.2">
      <c r="A233" s="162">
        <f t="shared" si="52"/>
        <v>14</v>
      </c>
      <c r="B233" s="163" t="s">
        <v>19</v>
      </c>
      <c r="C233" s="175">
        <f>C232</f>
        <v>44218</v>
      </c>
      <c r="D233" s="226"/>
      <c r="E233" s="196" t="str">
        <f t="shared" si="49"/>
        <v/>
      </c>
      <c r="F233" s="197" t="str">
        <f t="shared" si="50"/>
        <v/>
      </c>
      <c r="G233" s="197">
        <v>3.125E-2</v>
      </c>
      <c r="H233" s="197">
        <f t="shared" si="51"/>
        <v>0</v>
      </c>
      <c r="I233" s="198"/>
      <c r="J233" s="202"/>
      <c r="K233" s="203"/>
      <c r="L233" s="203"/>
      <c r="M233" s="257"/>
      <c r="N233" s="257"/>
      <c r="O233" s="257"/>
      <c r="P233" s="226"/>
      <c r="Q233" s="196" t="str">
        <f t="shared" si="44"/>
        <v/>
      </c>
      <c r="R233" s="197" t="str">
        <f t="shared" si="45"/>
        <v/>
      </c>
      <c r="S233" s="197">
        <v>3.125E-2</v>
      </c>
      <c r="T233" s="197">
        <f t="shared" si="46"/>
        <v>0</v>
      </c>
      <c r="U233" s="198"/>
      <c r="V233" s="202"/>
      <c r="W233" s="206"/>
      <c r="X233" s="206"/>
      <c r="Y233" s="257"/>
      <c r="Z233" s="257"/>
      <c r="AA233" s="257"/>
      <c r="AB233" s="204" t="str">
        <f t="shared" si="47"/>
        <v/>
      </c>
      <c r="AC233" s="204">
        <f t="shared" si="48"/>
        <v>0</v>
      </c>
    </row>
    <row r="234" spans="1:29" s="205" customFormat="1" ht="15.75" x14ac:dyDescent="0.2">
      <c r="A234" s="162">
        <f t="shared" si="52"/>
        <v>14</v>
      </c>
      <c r="B234" s="163" t="s">
        <v>19</v>
      </c>
      <c r="C234" s="175">
        <f>C233</f>
        <v>44218</v>
      </c>
      <c r="D234" s="226"/>
      <c r="E234" s="196" t="str">
        <f t="shared" si="49"/>
        <v/>
      </c>
      <c r="F234" s="197" t="str">
        <f t="shared" si="50"/>
        <v/>
      </c>
      <c r="G234" s="197">
        <v>3.125E-2</v>
      </c>
      <c r="H234" s="197">
        <f t="shared" si="51"/>
        <v>0</v>
      </c>
      <c r="I234" s="198"/>
      <c r="J234" s="202"/>
      <c r="K234" s="203"/>
      <c r="L234" s="203"/>
      <c r="M234" s="257"/>
      <c r="N234" s="257"/>
      <c r="O234" s="257"/>
      <c r="P234" s="226"/>
      <c r="Q234" s="196" t="str">
        <f t="shared" si="44"/>
        <v/>
      </c>
      <c r="R234" s="197" t="str">
        <f t="shared" si="45"/>
        <v/>
      </c>
      <c r="S234" s="197">
        <v>3.125E-2</v>
      </c>
      <c r="T234" s="197">
        <f t="shared" si="46"/>
        <v>0</v>
      </c>
      <c r="U234" s="198"/>
      <c r="V234" s="202"/>
      <c r="W234" s="206"/>
      <c r="X234" s="206"/>
      <c r="Y234" s="257"/>
      <c r="Z234" s="257"/>
      <c r="AA234" s="257"/>
      <c r="AB234" s="204" t="str">
        <f t="shared" si="47"/>
        <v/>
      </c>
      <c r="AC234" s="204">
        <f t="shared" si="48"/>
        <v>0</v>
      </c>
    </row>
    <row r="235" spans="1:29" s="205" customFormat="1" ht="15.75" x14ac:dyDescent="0.2">
      <c r="A235" s="162">
        <f t="shared" si="52"/>
        <v>14</v>
      </c>
      <c r="B235" s="163" t="s">
        <v>19</v>
      </c>
      <c r="C235" s="175">
        <f>C234</f>
        <v>44218</v>
      </c>
      <c r="D235" s="226"/>
      <c r="E235" s="196" t="str">
        <f t="shared" si="49"/>
        <v/>
      </c>
      <c r="F235" s="197" t="str">
        <f t="shared" si="50"/>
        <v/>
      </c>
      <c r="G235" s="197">
        <v>3.125E-2</v>
      </c>
      <c r="H235" s="197">
        <f t="shared" si="51"/>
        <v>0</v>
      </c>
      <c r="I235" s="198"/>
      <c r="J235" s="202"/>
      <c r="K235" s="203"/>
      <c r="L235" s="203"/>
      <c r="M235" s="257"/>
      <c r="N235" s="257"/>
      <c r="O235" s="257"/>
      <c r="P235" s="226"/>
      <c r="Q235" s="196" t="str">
        <f t="shared" si="44"/>
        <v/>
      </c>
      <c r="R235" s="197" t="str">
        <f t="shared" si="45"/>
        <v/>
      </c>
      <c r="S235" s="197">
        <v>3.125E-2</v>
      </c>
      <c r="T235" s="197">
        <f t="shared" si="46"/>
        <v>0</v>
      </c>
      <c r="U235" s="198"/>
      <c r="V235" s="202"/>
      <c r="W235" s="206"/>
      <c r="X235" s="206"/>
      <c r="Y235" s="257"/>
      <c r="Z235" s="257"/>
      <c r="AA235" s="257"/>
      <c r="AB235" s="204" t="str">
        <f t="shared" si="47"/>
        <v/>
      </c>
      <c r="AC235" s="204">
        <f t="shared" si="48"/>
        <v>0</v>
      </c>
    </row>
    <row r="236" spans="1:29" s="205" customFormat="1" ht="15.75" x14ac:dyDescent="0.2">
      <c r="A236" s="162">
        <f t="shared" si="52"/>
        <v>14</v>
      </c>
      <c r="B236" s="163" t="s">
        <v>20</v>
      </c>
      <c r="C236" s="175">
        <f>C235+1</f>
        <v>44219</v>
      </c>
      <c r="D236" s="195">
        <v>0.33333333333333331</v>
      </c>
      <c r="E236" s="196" t="str">
        <f t="shared" si="49"/>
        <v>-</v>
      </c>
      <c r="F236" s="197">
        <f t="shared" si="50"/>
        <v>0.42708333333333331</v>
      </c>
      <c r="G236" s="197">
        <v>3.125E-2</v>
      </c>
      <c r="H236" s="197">
        <f t="shared" si="51"/>
        <v>9.375E-2</v>
      </c>
      <c r="I236" s="198">
        <v>3</v>
      </c>
      <c r="J236" s="202"/>
      <c r="K236" s="231" t="s">
        <v>47</v>
      </c>
      <c r="L236" s="232" t="s">
        <v>45</v>
      </c>
      <c r="M236" s="257" t="s">
        <v>143</v>
      </c>
      <c r="N236" s="257"/>
      <c r="O236" s="257"/>
      <c r="P236" s="195"/>
      <c r="Q236" s="196" t="str">
        <f t="shared" si="44"/>
        <v/>
      </c>
      <c r="R236" s="197" t="str">
        <f t="shared" si="45"/>
        <v/>
      </c>
      <c r="S236" s="197">
        <v>3.125E-2</v>
      </c>
      <c r="T236" s="197">
        <f t="shared" si="46"/>
        <v>0</v>
      </c>
      <c r="U236" s="198"/>
      <c r="V236" s="202"/>
      <c r="W236" s="231"/>
      <c r="X236" s="210"/>
      <c r="Y236" s="257"/>
      <c r="Z236" s="257"/>
      <c r="AA236" s="257"/>
      <c r="AB236" s="204" t="str">
        <f t="shared" si="47"/>
        <v>Dr W. Sroka</v>
      </c>
      <c r="AC236" s="204">
        <f t="shared" si="48"/>
        <v>3</v>
      </c>
    </row>
    <row r="237" spans="1:29" s="205" customFormat="1" ht="25.5" x14ac:dyDescent="0.2">
      <c r="A237" s="162">
        <f t="shared" si="52"/>
        <v>14</v>
      </c>
      <c r="B237" s="163" t="s">
        <v>20</v>
      </c>
      <c r="C237" s="175">
        <f>C236</f>
        <v>44219</v>
      </c>
      <c r="D237" s="195">
        <v>0.44791666666666669</v>
      </c>
      <c r="E237" s="196" t="str">
        <f t="shared" si="49"/>
        <v>-</v>
      </c>
      <c r="F237" s="197">
        <f t="shared" si="50"/>
        <v>0.54166666666666674</v>
      </c>
      <c r="G237" s="197">
        <v>3.125E-2</v>
      </c>
      <c r="H237" s="197">
        <f t="shared" si="51"/>
        <v>9.375E-2</v>
      </c>
      <c r="I237" s="198">
        <v>3</v>
      </c>
      <c r="J237" s="202"/>
      <c r="K237" s="212" t="s">
        <v>54</v>
      </c>
      <c r="L237" s="201" t="s">
        <v>139</v>
      </c>
      <c r="M237" s="257" t="s">
        <v>143</v>
      </c>
      <c r="N237" s="257"/>
      <c r="O237" s="257"/>
      <c r="P237" s="195"/>
      <c r="Q237" s="196" t="str">
        <f t="shared" si="44"/>
        <v/>
      </c>
      <c r="R237" s="197" t="str">
        <f t="shared" si="45"/>
        <v/>
      </c>
      <c r="S237" s="197">
        <v>3.125E-2</v>
      </c>
      <c r="T237" s="197">
        <f t="shared" si="46"/>
        <v>0</v>
      </c>
      <c r="U237" s="198"/>
      <c r="V237" s="202"/>
      <c r="W237" s="203"/>
      <c r="X237" s="203"/>
      <c r="Y237" s="257"/>
      <c r="Z237" s="257"/>
      <c r="AA237" s="257"/>
      <c r="AB237" s="204" t="str">
        <f t="shared" si="47"/>
        <v>Dr hab. K. Stępień, prof. PWSZ</v>
      </c>
      <c r="AC237" s="204">
        <f t="shared" si="48"/>
        <v>3</v>
      </c>
    </row>
    <row r="238" spans="1:29" s="205" customFormat="1" ht="25.5" x14ac:dyDescent="0.2">
      <c r="A238" s="162">
        <f t="shared" si="52"/>
        <v>14</v>
      </c>
      <c r="B238" s="163" t="s">
        <v>20</v>
      </c>
      <c r="C238" s="175">
        <f>C237</f>
        <v>44219</v>
      </c>
      <c r="D238" s="195">
        <v>0.55208333333333337</v>
      </c>
      <c r="E238" s="196" t="str">
        <f t="shared" si="49"/>
        <v>-</v>
      </c>
      <c r="F238" s="197">
        <f t="shared" si="50"/>
        <v>0.64583333333333337</v>
      </c>
      <c r="G238" s="197">
        <v>3.125E-2</v>
      </c>
      <c r="H238" s="197">
        <f t="shared" si="51"/>
        <v>9.375E-2</v>
      </c>
      <c r="I238" s="198">
        <v>3</v>
      </c>
      <c r="J238" s="202"/>
      <c r="K238" s="200" t="s">
        <v>55</v>
      </c>
      <c r="L238" s="201" t="s">
        <v>139</v>
      </c>
      <c r="M238" s="257" t="s">
        <v>143</v>
      </c>
      <c r="N238" s="257"/>
      <c r="O238" s="257"/>
      <c r="P238" s="226"/>
      <c r="Q238" s="196" t="str">
        <f t="shared" si="44"/>
        <v/>
      </c>
      <c r="R238" s="197" t="str">
        <f t="shared" si="45"/>
        <v/>
      </c>
      <c r="S238" s="197">
        <v>3.125E-2</v>
      </c>
      <c r="T238" s="197">
        <f t="shared" si="46"/>
        <v>0</v>
      </c>
      <c r="U238" s="198"/>
      <c r="V238" s="202"/>
      <c r="W238" s="206"/>
      <c r="X238" s="206"/>
      <c r="Y238" s="257"/>
      <c r="Z238" s="257"/>
      <c r="AA238" s="257"/>
      <c r="AB238" s="204" t="str">
        <f t="shared" si="47"/>
        <v>Dr hab. K. Stępień, prof. PWSZ</v>
      </c>
      <c r="AC238" s="204">
        <f t="shared" si="48"/>
        <v>3</v>
      </c>
    </row>
    <row r="239" spans="1:29" s="205" customFormat="1" ht="15.75" x14ac:dyDescent="0.2">
      <c r="A239" s="162">
        <f t="shared" si="52"/>
        <v>14</v>
      </c>
      <c r="B239" s="163" t="s">
        <v>20</v>
      </c>
      <c r="C239" s="175">
        <f>C238</f>
        <v>44219</v>
      </c>
      <c r="D239" s="195">
        <v>0.65625</v>
      </c>
      <c r="E239" s="196" t="str">
        <f t="shared" si="49"/>
        <v>-</v>
      </c>
      <c r="F239" s="197">
        <f t="shared" si="50"/>
        <v>0.71875</v>
      </c>
      <c r="G239" s="197">
        <v>3.125E-2</v>
      </c>
      <c r="H239" s="197">
        <f t="shared" si="51"/>
        <v>6.25E-2</v>
      </c>
      <c r="I239" s="198">
        <v>2</v>
      </c>
      <c r="J239" s="202"/>
      <c r="K239" s="212" t="s">
        <v>56</v>
      </c>
      <c r="L239" s="201" t="s">
        <v>45</v>
      </c>
      <c r="M239" s="257" t="s">
        <v>143</v>
      </c>
      <c r="N239" s="257"/>
      <c r="O239" s="257"/>
      <c r="P239" s="226"/>
      <c r="Q239" s="196" t="str">
        <f t="shared" si="44"/>
        <v/>
      </c>
      <c r="R239" s="197" t="str">
        <f t="shared" si="45"/>
        <v/>
      </c>
      <c r="S239" s="197">
        <v>3.125E-2</v>
      </c>
      <c r="T239" s="197">
        <f t="shared" si="46"/>
        <v>0</v>
      </c>
      <c r="U239" s="198"/>
      <c r="V239" s="202"/>
      <c r="W239" s="206"/>
      <c r="X239" s="206"/>
      <c r="Y239" s="257"/>
      <c r="Z239" s="257"/>
      <c r="AA239" s="257"/>
      <c r="AB239" s="204" t="str">
        <f t="shared" si="47"/>
        <v>Dr W. Sroka</v>
      </c>
      <c r="AC239" s="204">
        <f t="shared" si="48"/>
        <v>2</v>
      </c>
    </row>
    <row r="240" spans="1:29" s="205" customFormat="1" ht="15.75" x14ac:dyDescent="0.2">
      <c r="A240" s="162">
        <f t="shared" si="52"/>
        <v>14</v>
      </c>
      <c r="B240" s="163" t="s">
        <v>20</v>
      </c>
      <c r="C240" s="175">
        <f>C239</f>
        <v>44219</v>
      </c>
      <c r="D240" s="195">
        <v>0.72916666666666663</v>
      </c>
      <c r="E240" s="196" t="str">
        <f t="shared" si="49"/>
        <v>-</v>
      </c>
      <c r="F240" s="197">
        <f t="shared" si="50"/>
        <v>0.79166666666666663</v>
      </c>
      <c r="G240" s="197">
        <v>3.125E-2</v>
      </c>
      <c r="H240" s="197">
        <f t="shared" si="51"/>
        <v>6.25E-2</v>
      </c>
      <c r="I240" s="198">
        <v>2</v>
      </c>
      <c r="J240" s="202"/>
      <c r="K240" s="200" t="s">
        <v>59</v>
      </c>
      <c r="L240" s="201" t="s">
        <v>45</v>
      </c>
      <c r="M240" s="257" t="s">
        <v>143</v>
      </c>
      <c r="N240" s="257"/>
      <c r="O240" s="257"/>
      <c r="P240" s="226"/>
      <c r="Q240" s="196" t="str">
        <f t="shared" si="44"/>
        <v/>
      </c>
      <c r="R240" s="197" t="str">
        <f t="shared" si="45"/>
        <v/>
      </c>
      <c r="S240" s="197">
        <v>3.125E-2</v>
      </c>
      <c r="T240" s="197">
        <f t="shared" si="46"/>
        <v>0</v>
      </c>
      <c r="U240" s="198"/>
      <c r="V240" s="202"/>
      <c r="W240" s="206"/>
      <c r="X240" s="206"/>
      <c r="Y240" s="257"/>
      <c r="Z240" s="257"/>
      <c r="AA240" s="257"/>
      <c r="AB240" s="204" t="str">
        <f t="shared" si="47"/>
        <v>Dr W. Sroka</v>
      </c>
      <c r="AC240" s="204">
        <f t="shared" si="48"/>
        <v>2</v>
      </c>
    </row>
    <row r="241" spans="1:29" s="205" customFormat="1" ht="15.75" x14ac:dyDescent="0.2">
      <c r="A241" s="162">
        <f t="shared" si="52"/>
        <v>14</v>
      </c>
      <c r="B241" s="163" t="s">
        <v>21</v>
      </c>
      <c r="C241" s="175">
        <f>C240+1</f>
        <v>44220</v>
      </c>
      <c r="D241" s="194">
        <v>0.375</v>
      </c>
      <c r="E241" s="196" t="str">
        <f t="shared" si="49"/>
        <v>-</v>
      </c>
      <c r="F241" s="197">
        <f t="shared" si="50"/>
        <v>0.46875</v>
      </c>
      <c r="G241" s="197">
        <v>3.125E-2</v>
      </c>
      <c r="H241" s="197">
        <f t="shared" si="51"/>
        <v>9.375E-2</v>
      </c>
      <c r="I241" s="198">
        <v>3</v>
      </c>
      <c r="J241" s="202"/>
      <c r="K241" s="200" t="s">
        <v>53</v>
      </c>
      <c r="L241" s="201" t="s">
        <v>84</v>
      </c>
      <c r="M241" s="262" t="s">
        <v>143</v>
      </c>
      <c r="N241" s="263"/>
      <c r="O241" s="264"/>
      <c r="P241" s="195"/>
      <c r="Q241" s="196" t="str">
        <f t="shared" si="44"/>
        <v/>
      </c>
      <c r="R241" s="197" t="str">
        <f t="shared" si="45"/>
        <v/>
      </c>
      <c r="S241" s="197">
        <v>3.125E-2</v>
      </c>
      <c r="T241" s="197">
        <f t="shared" si="46"/>
        <v>0</v>
      </c>
      <c r="U241" s="198"/>
      <c r="V241" s="202"/>
      <c r="W241" s="203"/>
      <c r="X241" s="203"/>
      <c r="Y241" s="257"/>
      <c r="Z241" s="257"/>
      <c r="AA241" s="257"/>
      <c r="AB241" s="204" t="str">
        <f t="shared" si="47"/>
        <v>Dr inż. K. Barwacz</v>
      </c>
      <c r="AC241" s="204">
        <f t="shared" si="48"/>
        <v>3</v>
      </c>
    </row>
    <row r="242" spans="1:29" s="205" customFormat="1" ht="15.75" x14ac:dyDescent="0.2">
      <c r="A242" s="162">
        <f t="shared" si="52"/>
        <v>14</v>
      </c>
      <c r="B242" s="163" t="s">
        <v>21</v>
      </c>
      <c r="C242" s="175">
        <f>C241</f>
        <v>44220</v>
      </c>
      <c r="D242" s="194">
        <v>0.47916666666666669</v>
      </c>
      <c r="E242" s="196" t="str">
        <f t="shared" si="49"/>
        <v>-</v>
      </c>
      <c r="F242" s="197">
        <f t="shared" si="50"/>
        <v>0.54166666666666674</v>
      </c>
      <c r="G242" s="197">
        <v>3.125E-2</v>
      </c>
      <c r="H242" s="197">
        <f t="shared" si="51"/>
        <v>6.25E-2</v>
      </c>
      <c r="I242" s="198">
        <v>2</v>
      </c>
      <c r="J242" s="202"/>
      <c r="K242" s="200" t="s">
        <v>52</v>
      </c>
      <c r="L242" s="201" t="s">
        <v>84</v>
      </c>
      <c r="M242" s="257" t="s">
        <v>143</v>
      </c>
      <c r="N242" s="257"/>
      <c r="O242" s="257"/>
      <c r="P242" s="195"/>
      <c r="Q242" s="196" t="str">
        <f t="shared" si="44"/>
        <v/>
      </c>
      <c r="R242" s="197" t="str">
        <f t="shared" si="45"/>
        <v/>
      </c>
      <c r="S242" s="197">
        <v>3.125E-2</v>
      </c>
      <c r="T242" s="197">
        <f t="shared" si="46"/>
        <v>0</v>
      </c>
      <c r="U242" s="198"/>
      <c r="V242" s="202"/>
      <c r="W242" s="203"/>
      <c r="X242" s="203"/>
      <c r="Y242" s="257"/>
      <c r="Z242" s="257"/>
      <c r="AA242" s="257"/>
      <c r="AB242" s="204" t="str">
        <f t="shared" si="47"/>
        <v>Dr inż. K. Barwacz</v>
      </c>
      <c r="AC242" s="204">
        <f t="shared" si="48"/>
        <v>2</v>
      </c>
    </row>
    <row r="243" spans="1:29" s="205" customFormat="1" ht="15.75" x14ac:dyDescent="0.2">
      <c r="A243" s="162">
        <f t="shared" si="52"/>
        <v>14</v>
      </c>
      <c r="B243" s="163" t="s">
        <v>21</v>
      </c>
      <c r="C243" s="175">
        <f>C242</f>
        <v>44220</v>
      </c>
      <c r="D243" s="195">
        <v>0.51041666666666663</v>
      </c>
      <c r="E243" s="196" t="str">
        <f t="shared" si="49"/>
        <v/>
      </c>
      <c r="F243" s="197" t="str">
        <f t="shared" si="50"/>
        <v/>
      </c>
      <c r="G243" s="197">
        <v>3.125E-2</v>
      </c>
      <c r="H243" s="197">
        <f t="shared" si="51"/>
        <v>0</v>
      </c>
      <c r="I243" s="198"/>
      <c r="J243" s="202"/>
      <c r="K243" s="200"/>
      <c r="L243" s="201"/>
      <c r="M243" s="257"/>
      <c r="N243" s="257"/>
      <c r="O243" s="257"/>
      <c r="P243" s="226"/>
      <c r="Q243" s="196" t="str">
        <f t="shared" si="44"/>
        <v/>
      </c>
      <c r="R243" s="197" t="str">
        <f t="shared" si="45"/>
        <v/>
      </c>
      <c r="S243" s="197">
        <v>3.125E-2</v>
      </c>
      <c r="T243" s="197">
        <f t="shared" si="46"/>
        <v>0</v>
      </c>
      <c r="U243" s="198"/>
      <c r="V243" s="202"/>
      <c r="W243" s="206"/>
      <c r="X243" s="206"/>
      <c r="Y243" s="257"/>
      <c r="Z243" s="257"/>
      <c r="AA243" s="257"/>
      <c r="AB243" s="204" t="str">
        <f t="shared" si="47"/>
        <v/>
      </c>
      <c r="AC243" s="204">
        <f t="shared" si="48"/>
        <v>0</v>
      </c>
    </row>
    <row r="244" spans="1:29" ht="15.75" x14ac:dyDescent="0.2">
      <c r="A244" s="67">
        <f t="shared" si="52"/>
        <v>14</v>
      </c>
      <c r="B244" s="68" t="s">
        <v>21</v>
      </c>
      <c r="C244" s="69">
        <f>C243</f>
        <v>44220</v>
      </c>
      <c r="D244" s="136">
        <v>0.61458333333333337</v>
      </c>
      <c r="E244" s="127" t="str">
        <f t="shared" si="49"/>
        <v/>
      </c>
      <c r="F244" s="128" t="str">
        <f t="shared" si="50"/>
        <v/>
      </c>
      <c r="G244" s="128">
        <v>3.125E-2</v>
      </c>
      <c r="H244" s="128">
        <f t="shared" si="51"/>
        <v>0</v>
      </c>
      <c r="I244" s="120"/>
      <c r="J244" s="110"/>
      <c r="K244" s="105"/>
      <c r="L244" s="105"/>
      <c r="M244" s="261"/>
      <c r="N244" s="261"/>
      <c r="O244" s="261"/>
      <c r="P244" s="121"/>
      <c r="Q244" s="127" t="str">
        <f t="shared" si="44"/>
        <v/>
      </c>
      <c r="R244" s="128" t="str">
        <f t="shared" si="45"/>
        <v/>
      </c>
      <c r="S244" s="128">
        <v>3.125E-2</v>
      </c>
      <c r="T244" s="128">
        <f t="shared" si="46"/>
        <v>0</v>
      </c>
      <c r="U244" s="120"/>
      <c r="V244" s="110"/>
      <c r="W244" s="109"/>
      <c r="X244" s="109"/>
      <c r="Y244" s="261"/>
      <c r="Z244" s="261"/>
      <c r="AA244" s="261"/>
      <c r="AB244" s="84" t="str">
        <f t="shared" si="47"/>
        <v/>
      </c>
      <c r="AC244" s="84">
        <f t="shared" si="48"/>
        <v>0</v>
      </c>
    </row>
    <row r="245" spans="1:29" ht="15.75" x14ac:dyDescent="0.2">
      <c r="A245" s="67">
        <f t="shared" si="52"/>
        <v>14</v>
      </c>
      <c r="B245" s="68" t="s">
        <v>50</v>
      </c>
      <c r="C245" s="69">
        <f>C244</f>
        <v>44220</v>
      </c>
      <c r="D245" s="136">
        <v>0.6875</v>
      </c>
      <c r="E245" s="127" t="str">
        <f t="shared" si="49"/>
        <v/>
      </c>
      <c r="F245" s="128" t="str">
        <f t="shared" si="50"/>
        <v/>
      </c>
      <c r="G245" s="128">
        <v>3.125E-2</v>
      </c>
      <c r="H245" s="128">
        <f t="shared" si="51"/>
        <v>0</v>
      </c>
      <c r="I245" s="120"/>
      <c r="J245" s="110"/>
      <c r="K245" s="105"/>
      <c r="L245" s="105"/>
      <c r="M245" s="261"/>
      <c r="N245" s="261"/>
      <c r="O245" s="261"/>
      <c r="P245" s="121"/>
      <c r="Q245" s="127" t="str">
        <f t="shared" si="44"/>
        <v/>
      </c>
      <c r="R245" s="128" t="str">
        <f t="shared" si="45"/>
        <v/>
      </c>
      <c r="S245" s="128">
        <v>3.125E-2</v>
      </c>
      <c r="T245" s="128">
        <f t="shared" si="46"/>
        <v>0</v>
      </c>
      <c r="U245" s="120"/>
      <c r="V245" s="110"/>
      <c r="W245" s="109"/>
      <c r="X245" s="109"/>
      <c r="Y245" s="261"/>
      <c r="Z245" s="261"/>
      <c r="AA245" s="261"/>
      <c r="AB245" s="84" t="str">
        <f t="shared" si="47"/>
        <v/>
      </c>
      <c r="AC245" s="84">
        <f t="shared" si="48"/>
        <v>0</v>
      </c>
    </row>
    <row r="246" spans="1:29" ht="15.75" x14ac:dyDescent="0.2">
      <c r="A246" s="133"/>
      <c r="B246" s="134"/>
      <c r="C246" s="135"/>
      <c r="D246" s="132"/>
      <c r="E246" s="127" t="str">
        <f t="shared" si="49"/>
        <v/>
      </c>
      <c r="F246" s="128" t="str">
        <f t="shared" si="50"/>
        <v/>
      </c>
      <c r="G246" s="128">
        <v>3.125E-2</v>
      </c>
      <c r="H246" s="128">
        <f t="shared" si="51"/>
        <v>0</v>
      </c>
      <c r="I246" s="120"/>
      <c r="J246" s="110"/>
      <c r="K246" s="105"/>
      <c r="L246" s="109"/>
      <c r="M246" s="261"/>
      <c r="N246" s="261"/>
      <c r="O246" s="261"/>
      <c r="P246" s="121"/>
      <c r="Q246" s="127" t="str">
        <f t="shared" si="44"/>
        <v/>
      </c>
      <c r="R246" s="128" t="str">
        <f t="shared" si="45"/>
        <v/>
      </c>
      <c r="S246" s="128">
        <v>3.125E-2</v>
      </c>
      <c r="T246" s="128">
        <f t="shared" si="46"/>
        <v>0</v>
      </c>
      <c r="U246" s="120"/>
      <c r="V246" s="110"/>
      <c r="W246" s="109"/>
      <c r="X246" s="109"/>
      <c r="Y246" s="261"/>
      <c r="Z246" s="261"/>
      <c r="AA246" s="261"/>
      <c r="AB246" s="84" t="str">
        <f t="shared" si="47"/>
        <v/>
      </c>
      <c r="AC246" s="84">
        <f t="shared" si="48"/>
        <v>0</v>
      </c>
    </row>
    <row r="247" spans="1:29" ht="15.75" x14ac:dyDescent="0.2">
      <c r="A247" s="133"/>
      <c r="B247" s="134"/>
      <c r="C247" s="137"/>
      <c r="D247" s="121"/>
      <c r="E247" s="127" t="str">
        <f t="shared" si="49"/>
        <v/>
      </c>
      <c r="F247" s="128" t="str">
        <f t="shared" si="50"/>
        <v/>
      </c>
      <c r="G247" s="128">
        <v>3.125E-2</v>
      </c>
      <c r="H247" s="128">
        <f t="shared" si="51"/>
        <v>0</v>
      </c>
      <c r="I247" s="120"/>
      <c r="J247" s="110"/>
      <c r="K247" s="105"/>
      <c r="L247" s="105"/>
      <c r="M247" s="261"/>
      <c r="N247" s="261"/>
      <c r="O247" s="261"/>
      <c r="P247" s="121"/>
      <c r="Q247" s="127" t="str">
        <f t="shared" si="44"/>
        <v/>
      </c>
      <c r="R247" s="128" t="str">
        <f t="shared" si="45"/>
        <v/>
      </c>
      <c r="S247" s="128">
        <v>3.125E-2</v>
      </c>
      <c r="T247" s="128">
        <f t="shared" si="46"/>
        <v>0</v>
      </c>
      <c r="U247" s="120"/>
      <c r="V247" s="110"/>
      <c r="W247" s="109"/>
      <c r="X247" s="109"/>
      <c r="Y247" s="261"/>
      <c r="Z247" s="261"/>
      <c r="AA247" s="261"/>
      <c r="AB247" s="84" t="str">
        <f t="shared" si="47"/>
        <v/>
      </c>
      <c r="AC247" s="84">
        <f t="shared" si="48"/>
        <v>0</v>
      </c>
    </row>
    <row r="248" spans="1:29" ht="15.75" x14ac:dyDescent="0.2">
      <c r="A248" s="133"/>
      <c r="B248" s="134"/>
      <c r="C248" s="137"/>
      <c r="D248" s="121"/>
      <c r="E248" s="127" t="str">
        <f t="shared" si="49"/>
        <v/>
      </c>
      <c r="F248" s="128" t="str">
        <f t="shared" si="50"/>
        <v/>
      </c>
      <c r="G248" s="128">
        <v>3.125E-2</v>
      </c>
      <c r="H248" s="128">
        <f t="shared" si="51"/>
        <v>0</v>
      </c>
      <c r="I248" s="120"/>
      <c r="J248" s="110"/>
      <c r="K248" s="105"/>
      <c r="L248" s="105"/>
      <c r="M248" s="261"/>
      <c r="N248" s="261"/>
      <c r="O248" s="261"/>
      <c r="P248" s="121"/>
      <c r="Q248" s="127" t="str">
        <f t="shared" si="44"/>
        <v/>
      </c>
      <c r="R248" s="128" t="str">
        <f t="shared" si="45"/>
        <v/>
      </c>
      <c r="S248" s="128">
        <v>3.125E-2</v>
      </c>
      <c r="T248" s="128">
        <f t="shared" si="46"/>
        <v>0</v>
      </c>
      <c r="U248" s="120"/>
      <c r="V248" s="110"/>
      <c r="W248" s="109"/>
      <c r="X248" s="109"/>
      <c r="Y248" s="261"/>
      <c r="Z248" s="261"/>
      <c r="AA248" s="261"/>
      <c r="AB248" s="84" t="str">
        <f t="shared" si="47"/>
        <v/>
      </c>
      <c r="AC248" s="84">
        <f t="shared" si="48"/>
        <v>0</v>
      </c>
    </row>
    <row r="249" spans="1:29" ht="15.75" x14ac:dyDescent="0.2">
      <c r="A249" s="133"/>
      <c r="B249" s="134"/>
      <c r="C249" s="137"/>
      <c r="D249" s="121"/>
      <c r="E249" s="127" t="str">
        <f t="shared" si="49"/>
        <v/>
      </c>
      <c r="F249" s="128" t="str">
        <f t="shared" si="50"/>
        <v/>
      </c>
      <c r="G249" s="128">
        <v>3.125E-2</v>
      </c>
      <c r="H249" s="128">
        <f t="shared" si="51"/>
        <v>0</v>
      </c>
      <c r="I249" s="120"/>
      <c r="J249" s="110"/>
      <c r="K249" s="105"/>
      <c r="L249" s="105"/>
      <c r="M249" s="261"/>
      <c r="N249" s="261"/>
      <c r="O249" s="261"/>
      <c r="P249" s="121"/>
      <c r="Q249" s="127" t="str">
        <f t="shared" si="44"/>
        <v/>
      </c>
      <c r="R249" s="128" t="str">
        <f t="shared" si="45"/>
        <v/>
      </c>
      <c r="S249" s="128">
        <v>3.125E-2</v>
      </c>
      <c r="T249" s="128">
        <f t="shared" si="46"/>
        <v>0</v>
      </c>
      <c r="U249" s="120"/>
      <c r="V249" s="110"/>
      <c r="W249" s="109"/>
      <c r="X249" s="109"/>
      <c r="Y249" s="261"/>
      <c r="Z249" s="261"/>
      <c r="AA249" s="261"/>
      <c r="AB249" s="84" t="str">
        <f t="shared" si="47"/>
        <v/>
      </c>
      <c r="AC249" s="84">
        <f t="shared" si="48"/>
        <v>0</v>
      </c>
    </row>
    <row r="250" spans="1:29" ht="15.75" x14ac:dyDescent="0.2">
      <c r="A250" s="133"/>
      <c r="B250" s="134"/>
      <c r="C250" s="137"/>
      <c r="D250" s="121"/>
      <c r="E250" s="127" t="str">
        <f t="shared" si="49"/>
        <v/>
      </c>
      <c r="F250" s="128" t="str">
        <f t="shared" si="50"/>
        <v/>
      </c>
      <c r="G250" s="128">
        <v>3.125E-2</v>
      </c>
      <c r="H250" s="128">
        <f t="shared" si="51"/>
        <v>0</v>
      </c>
      <c r="I250" s="120"/>
      <c r="J250" s="110"/>
      <c r="K250" s="105"/>
      <c r="L250" s="105"/>
      <c r="M250" s="261"/>
      <c r="N250" s="261"/>
      <c r="O250" s="261"/>
      <c r="P250" s="121"/>
      <c r="Q250" s="127" t="str">
        <f t="shared" si="44"/>
        <v/>
      </c>
      <c r="R250" s="128" t="str">
        <f t="shared" si="45"/>
        <v/>
      </c>
      <c r="S250" s="128">
        <v>3.125E-2</v>
      </c>
      <c r="T250" s="128">
        <f t="shared" si="46"/>
        <v>0</v>
      </c>
      <c r="U250" s="120"/>
      <c r="V250" s="110"/>
      <c r="W250" s="109"/>
      <c r="X250" s="109"/>
      <c r="Y250" s="261"/>
      <c r="Z250" s="261"/>
      <c r="AA250" s="261"/>
      <c r="AB250" s="84" t="str">
        <f t="shared" si="47"/>
        <v/>
      </c>
      <c r="AC250" s="84">
        <f t="shared" si="48"/>
        <v>0</v>
      </c>
    </row>
    <row r="251" spans="1:29" ht="15.75" x14ac:dyDescent="0.2">
      <c r="A251" s="133"/>
      <c r="B251" s="134"/>
      <c r="C251" s="137"/>
      <c r="D251" s="132"/>
      <c r="E251" s="127" t="str">
        <f t="shared" si="49"/>
        <v/>
      </c>
      <c r="F251" s="128" t="str">
        <f t="shared" si="50"/>
        <v/>
      </c>
      <c r="G251" s="128">
        <v>3.125E-2</v>
      </c>
      <c r="H251" s="128">
        <f t="shared" si="51"/>
        <v>0</v>
      </c>
      <c r="I251" s="120"/>
      <c r="J251" s="110"/>
      <c r="K251" s="105"/>
      <c r="L251" s="105"/>
      <c r="M251" s="261"/>
      <c r="N251" s="261"/>
      <c r="O251" s="261"/>
      <c r="P251" s="121"/>
      <c r="Q251" s="127" t="str">
        <f t="shared" si="44"/>
        <v/>
      </c>
      <c r="R251" s="128" t="str">
        <f t="shared" si="45"/>
        <v/>
      </c>
      <c r="S251" s="128">
        <v>3.125E-2</v>
      </c>
      <c r="T251" s="128">
        <f t="shared" si="46"/>
        <v>0</v>
      </c>
      <c r="U251" s="120"/>
      <c r="V251" s="110"/>
      <c r="W251" s="109"/>
      <c r="X251" s="109"/>
      <c r="Y251" s="261"/>
      <c r="Z251" s="261"/>
      <c r="AA251" s="261"/>
      <c r="AB251" s="84" t="str">
        <f t="shared" si="47"/>
        <v/>
      </c>
      <c r="AC251" s="84">
        <f t="shared" si="48"/>
        <v>0</v>
      </c>
    </row>
    <row r="252" spans="1:29" ht="15.75" x14ac:dyDescent="0.2">
      <c r="A252" s="133"/>
      <c r="B252" s="134"/>
      <c r="C252" s="137"/>
      <c r="D252" s="132"/>
      <c r="E252" s="127" t="str">
        <f t="shared" si="49"/>
        <v/>
      </c>
      <c r="F252" s="128" t="str">
        <f t="shared" si="50"/>
        <v/>
      </c>
      <c r="G252" s="128">
        <v>3.125E-2</v>
      </c>
      <c r="H252" s="128">
        <f t="shared" si="51"/>
        <v>0</v>
      </c>
      <c r="I252" s="120"/>
      <c r="J252" s="110"/>
      <c r="K252" s="105"/>
      <c r="L252" s="105"/>
      <c r="M252" s="261"/>
      <c r="N252" s="261"/>
      <c r="O252" s="261"/>
      <c r="P252" s="132"/>
      <c r="Q252" s="127" t="str">
        <f t="shared" si="44"/>
        <v/>
      </c>
      <c r="R252" s="128" t="str">
        <f t="shared" si="45"/>
        <v/>
      </c>
      <c r="S252" s="128">
        <v>3.125E-2</v>
      </c>
      <c r="T252" s="128">
        <f t="shared" si="46"/>
        <v>0</v>
      </c>
      <c r="U252" s="120"/>
      <c r="V252" s="110"/>
      <c r="W252" s="105"/>
      <c r="X252" s="105"/>
      <c r="Y252" s="261"/>
      <c r="Z252" s="261"/>
      <c r="AA252" s="261"/>
      <c r="AB252" s="84" t="str">
        <f t="shared" si="47"/>
        <v/>
      </c>
      <c r="AC252" s="84">
        <f t="shared" si="48"/>
        <v>0</v>
      </c>
    </row>
    <row r="253" spans="1:29" ht="15.75" x14ac:dyDescent="0.2">
      <c r="A253" s="133"/>
      <c r="B253" s="134"/>
      <c r="C253" s="137"/>
      <c r="D253" s="132"/>
      <c r="E253" s="127" t="str">
        <f t="shared" si="49"/>
        <v/>
      </c>
      <c r="F253" s="128" t="str">
        <f t="shared" si="50"/>
        <v/>
      </c>
      <c r="G253" s="128">
        <v>3.125E-2</v>
      </c>
      <c r="H253" s="128">
        <f t="shared" si="51"/>
        <v>0</v>
      </c>
      <c r="I253" s="120"/>
      <c r="J253" s="110"/>
      <c r="K253" s="105"/>
      <c r="L253" s="105"/>
      <c r="M253" s="261"/>
      <c r="N253" s="261"/>
      <c r="O253" s="261"/>
      <c r="P253" s="132"/>
      <c r="Q253" s="127" t="str">
        <f t="shared" si="44"/>
        <v/>
      </c>
      <c r="R253" s="128" t="str">
        <f t="shared" si="45"/>
        <v/>
      </c>
      <c r="S253" s="128">
        <v>3.125E-2</v>
      </c>
      <c r="T253" s="128">
        <f t="shared" si="46"/>
        <v>0</v>
      </c>
      <c r="U253" s="120"/>
      <c r="V253" s="110"/>
      <c r="W253" s="105"/>
      <c r="X253" s="105"/>
      <c r="Y253" s="261"/>
      <c r="Z253" s="261"/>
      <c r="AA253" s="261"/>
      <c r="AB253" s="84" t="str">
        <f t="shared" si="47"/>
        <v/>
      </c>
      <c r="AC253" s="84">
        <f t="shared" si="48"/>
        <v>0</v>
      </c>
    </row>
    <row r="254" spans="1:29" ht="15.75" x14ac:dyDescent="0.2">
      <c r="A254" s="133"/>
      <c r="B254" s="134"/>
      <c r="C254" s="137"/>
      <c r="D254" s="121"/>
      <c r="E254" s="127" t="str">
        <f t="shared" si="49"/>
        <v/>
      </c>
      <c r="F254" s="128" t="str">
        <f t="shared" si="50"/>
        <v/>
      </c>
      <c r="G254" s="128">
        <v>3.125E-2</v>
      </c>
      <c r="H254" s="128">
        <f t="shared" si="51"/>
        <v>0</v>
      </c>
      <c r="I254" s="120"/>
      <c r="J254" s="110"/>
      <c r="K254" s="105"/>
      <c r="L254" s="105"/>
      <c r="M254" s="261"/>
      <c r="N254" s="261"/>
      <c r="O254" s="261"/>
      <c r="P254" s="132"/>
      <c r="Q254" s="127" t="str">
        <f t="shared" si="44"/>
        <v/>
      </c>
      <c r="R254" s="128" t="str">
        <f t="shared" si="45"/>
        <v/>
      </c>
      <c r="S254" s="128">
        <v>3.125E-2</v>
      </c>
      <c r="T254" s="128">
        <f t="shared" si="46"/>
        <v>0</v>
      </c>
      <c r="U254" s="120"/>
      <c r="V254" s="110"/>
      <c r="W254" s="105"/>
      <c r="X254" s="105"/>
      <c r="Y254" s="261"/>
      <c r="Z254" s="261"/>
      <c r="AA254" s="261"/>
      <c r="AB254" s="84" t="str">
        <f t="shared" si="47"/>
        <v/>
      </c>
      <c r="AC254" s="84">
        <f t="shared" si="48"/>
        <v>0</v>
      </c>
    </row>
    <row r="255" spans="1:29" ht="15.75" x14ac:dyDescent="0.2">
      <c r="A255" s="133"/>
      <c r="B255" s="134"/>
      <c r="C255" s="137"/>
      <c r="D255" s="121"/>
      <c r="E255" s="127" t="str">
        <f t="shared" si="49"/>
        <v/>
      </c>
      <c r="F255" s="128" t="str">
        <f t="shared" si="50"/>
        <v/>
      </c>
      <c r="G255" s="128">
        <v>3.125E-2</v>
      </c>
      <c r="H255" s="128">
        <f t="shared" si="51"/>
        <v>0</v>
      </c>
      <c r="I255" s="120"/>
      <c r="J255" s="110"/>
      <c r="K255" s="105"/>
      <c r="L255" s="105"/>
      <c r="M255" s="261"/>
      <c r="N255" s="261"/>
      <c r="O255" s="261"/>
      <c r="P255" s="121"/>
      <c r="Q255" s="127" t="str">
        <f t="shared" si="44"/>
        <v/>
      </c>
      <c r="R255" s="128" t="str">
        <f t="shared" si="45"/>
        <v/>
      </c>
      <c r="S255" s="128">
        <v>3.125E-2</v>
      </c>
      <c r="T255" s="128">
        <f t="shared" si="46"/>
        <v>0</v>
      </c>
      <c r="U255" s="120"/>
      <c r="V255" s="110"/>
      <c r="W255" s="109"/>
      <c r="X255" s="109"/>
      <c r="Y255" s="261"/>
      <c r="Z255" s="261"/>
      <c r="AA255" s="261"/>
      <c r="AB255" s="84" t="str">
        <f t="shared" si="47"/>
        <v/>
      </c>
      <c r="AC255" s="84">
        <f t="shared" si="48"/>
        <v>0</v>
      </c>
    </row>
    <row r="256" spans="1:29" ht="15.75" x14ac:dyDescent="0.2">
      <c r="A256" s="133"/>
      <c r="B256" s="134"/>
      <c r="C256" s="137"/>
      <c r="D256" s="132"/>
      <c r="E256" s="127" t="str">
        <f t="shared" si="49"/>
        <v/>
      </c>
      <c r="F256" s="128" t="str">
        <f t="shared" si="50"/>
        <v/>
      </c>
      <c r="G256" s="128">
        <v>3.125E-2</v>
      </c>
      <c r="H256" s="128">
        <f t="shared" si="51"/>
        <v>0</v>
      </c>
      <c r="I256" s="120"/>
      <c r="J256" s="110"/>
      <c r="K256" s="105"/>
      <c r="L256" s="105"/>
      <c r="M256" s="261"/>
      <c r="N256" s="261"/>
      <c r="O256" s="261"/>
      <c r="P256" s="132"/>
      <c r="Q256" s="127" t="str">
        <f t="shared" si="44"/>
        <v/>
      </c>
      <c r="R256" s="128" t="str">
        <f t="shared" si="45"/>
        <v/>
      </c>
      <c r="S256" s="128">
        <v>3.125E-2</v>
      </c>
      <c r="T256" s="128">
        <f t="shared" si="46"/>
        <v>0</v>
      </c>
      <c r="U256" s="120"/>
      <c r="V256" s="110"/>
      <c r="W256" s="105"/>
      <c r="X256" s="105"/>
      <c r="Y256" s="261"/>
      <c r="Z256" s="261"/>
      <c r="AA256" s="261"/>
      <c r="AB256" s="84" t="str">
        <f t="shared" si="47"/>
        <v/>
      </c>
      <c r="AC256" s="84">
        <f t="shared" si="48"/>
        <v>0</v>
      </c>
    </row>
    <row r="257" spans="1:29" ht="15.75" x14ac:dyDescent="0.2">
      <c r="A257" s="133"/>
      <c r="B257" s="134"/>
      <c r="C257" s="137"/>
      <c r="D257" s="132"/>
      <c r="E257" s="127" t="str">
        <f t="shared" si="49"/>
        <v/>
      </c>
      <c r="F257" s="128" t="str">
        <f t="shared" si="50"/>
        <v/>
      </c>
      <c r="G257" s="128">
        <v>3.125E-2</v>
      </c>
      <c r="H257" s="128">
        <f t="shared" si="51"/>
        <v>0</v>
      </c>
      <c r="I257" s="120"/>
      <c r="J257" s="110"/>
      <c r="K257" s="105"/>
      <c r="L257" s="105"/>
      <c r="M257" s="261"/>
      <c r="N257" s="261"/>
      <c r="O257" s="261"/>
      <c r="P257" s="132"/>
      <c r="Q257" s="127" t="str">
        <f t="shared" si="44"/>
        <v/>
      </c>
      <c r="R257" s="128" t="str">
        <f t="shared" si="45"/>
        <v/>
      </c>
      <c r="S257" s="128">
        <v>3.125E-2</v>
      </c>
      <c r="T257" s="128">
        <f t="shared" si="46"/>
        <v>0</v>
      </c>
      <c r="U257" s="120"/>
      <c r="V257" s="110"/>
      <c r="W257" s="105"/>
      <c r="X257" s="105"/>
      <c r="Y257" s="261"/>
      <c r="Z257" s="261"/>
      <c r="AA257" s="261"/>
      <c r="AB257" s="84" t="str">
        <f t="shared" si="47"/>
        <v/>
      </c>
      <c r="AC257" s="84">
        <f t="shared" si="48"/>
        <v>0</v>
      </c>
    </row>
    <row r="258" spans="1:29" ht="15.75" x14ac:dyDescent="0.2">
      <c r="A258" s="133"/>
      <c r="B258" s="134"/>
      <c r="C258" s="137"/>
      <c r="D258" s="121"/>
      <c r="E258" s="127" t="str">
        <f t="shared" si="49"/>
        <v/>
      </c>
      <c r="F258" s="128" t="str">
        <f t="shared" si="50"/>
        <v/>
      </c>
      <c r="G258" s="128">
        <v>3.125E-2</v>
      </c>
      <c r="H258" s="128">
        <f t="shared" si="51"/>
        <v>0</v>
      </c>
      <c r="I258" s="120"/>
      <c r="J258" s="110"/>
      <c r="K258" s="105"/>
      <c r="L258" s="105"/>
      <c r="M258" s="261"/>
      <c r="N258" s="261"/>
      <c r="O258" s="261"/>
      <c r="P258" s="121"/>
      <c r="Q258" s="127" t="str">
        <f t="shared" si="44"/>
        <v/>
      </c>
      <c r="R258" s="128" t="str">
        <f t="shared" si="45"/>
        <v/>
      </c>
      <c r="S258" s="128">
        <v>3.125E-2</v>
      </c>
      <c r="T258" s="128">
        <f t="shared" si="46"/>
        <v>0</v>
      </c>
      <c r="U258" s="120"/>
      <c r="V258" s="110"/>
      <c r="W258" s="109"/>
      <c r="X258" s="109"/>
      <c r="Y258" s="261"/>
      <c r="Z258" s="261"/>
      <c r="AA258" s="261"/>
      <c r="AB258" s="84" t="str">
        <f t="shared" si="47"/>
        <v/>
      </c>
      <c r="AC258" s="84">
        <f t="shared" si="48"/>
        <v>0</v>
      </c>
    </row>
    <row r="259" spans="1:29" ht="15.75" x14ac:dyDescent="0.2">
      <c r="A259" s="133"/>
      <c r="B259" s="134"/>
      <c r="C259" s="137"/>
      <c r="D259" s="121"/>
      <c r="E259" s="127" t="str">
        <f t="shared" si="49"/>
        <v/>
      </c>
      <c r="F259" s="128" t="str">
        <f t="shared" si="50"/>
        <v/>
      </c>
      <c r="G259" s="128">
        <v>3.125E-2</v>
      </c>
      <c r="H259" s="128">
        <f t="shared" si="51"/>
        <v>0</v>
      </c>
      <c r="I259" s="120"/>
      <c r="J259" s="110"/>
      <c r="K259" s="105"/>
      <c r="L259" s="105"/>
      <c r="M259" s="261"/>
      <c r="N259" s="261"/>
      <c r="O259" s="261"/>
      <c r="P259" s="121"/>
      <c r="Q259" s="127" t="str">
        <f t="shared" si="44"/>
        <v/>
      </c>
      <c r="R259" s="128" t="str">
        <f t="shared" si="45"/>
        <v/>
      </c>
      <c r="S259" s="128">
        <v>3.125E-2</v>
      </c>
      <c r="T259" s="128">
        <f t="shared" si="46"/>
        <v>0</v>
      </c>
      <c r="U259" s="120"/>
      <c r="V259" s="110"/>
      <c r="W259" s="109"/>
      <c r="X259" s="109"/>
      <c r="Y259" s="261"/>
      <c r="Z259" s="261"/>
      <c r="AA259" s="261"/>
      <c r="AB259" s="84" t="str">
        <f t="shared" si="47"/>
        <v/>
      </c>
      <c r="AC259" s="84">
        <f t="shared" si="48"/>
        <v>0</v>
      </c>
    </row>
    <row r="260" spans="1:29" ht="15.75" x14ac:dyDescent="0.2">
      <c r="A260" s="133"/>
      <c r="B260" s="134"/>
      <c r="C260" s="137"/>
      <c r="D260" s="121"/>
      <c r="E260" s="127" t="str">
        <f t="shared" si="49"/>
        <v/>
      </c>
      <c r="F260" s="128" t="str">
        <f t="shared" si="50"/>
        <v/>
      </c>
      <c r="G260" s="128">
        <v>3.125E-2</v>
      </c>
      <c r="H260" s="128">
        <f t="shared" si="51"/>
        <v>0</v>
      </c>
      <c r="I260" s="120"/>
      <c r="J260" s="110"/>
      <c r="K260" s="105"/>
      <c r="L260" s="105"/>
      <c r="M260" s="261"/>
      <c r="N260" s="261"/>
      <c r="O260" s="261"/>
      <c r="P260" s="121"/>
      <c r="Q260" s="127" t="str">
        <f t="shared" si="44"/>
        <v/>
      </c>
      <c r="R260" s="128" t="str">
        <f t="shared" si="45"/>
        <v/>
      </c>
      <c r="S260" s="128">
        <v>3.125E-2</v>
      </c>
      <c r="T260" s="128">
        <f t="shared" si="46"/>
        <v>0</v>
      </c>
      <c r="U260" s="120"/>
      <c r="V260" s="110"/>
      <c r="W260" s="109"/>
      <c r="X260" s="109"/>
      <c r="Y260" s="261"/>
      <c r="Z260" s="261"/>
      <c r="AA260" s="261"/>
      <c r="AB260" s="84" t="str">
        <f t="shared" si="47"/>
        <v/>
      </c>
      <c r="AC260" s="84">
        <f t="shared" si="48"/>
        <v>0</v>
      </c>
    </row>
    <row r="261" spans="1:29" x14ac:dyDescent="0.2">
      <c r="M261" s="139"/>
      <c r="N261" s="139"/>
      <c r="O261" s="139"/>
    </row>
    <row r="262" spans="1:29" x14ac:dyDescent="0.2">
      <c r="M262" s="139"/>
      <c r="N262" s="139"/>
      <c r="O262" s="139"/>
    </row>
    <row r="263" spans="1:29" x14ac:dyDescent="0.2">
      <c r="M263" s="139"/>
      <c r="N263" s="139"/>
      <c r="O263" s="139"/>
    </row>
    <row r="264" spans="1:29" x14ac:dyDescent="0.2">
      <c r="M264" s="139"/>
      <c r="N264" s="139"/>
      <c r="O264" s="139"/>
    </row>
    <row r="265" spans="1:29" x14ac:dyDescent="0.2">
      <c r="M265" s="139"/>
      <c r="N265" s="139"/>
      <c r="O265" s="139"/>
    </row>
    <row r="266" spans="1:29" x14ac:dyDescent="0.2">
      <c r="M266" s="139"/>
      <c r="N266" s="139"/>
      <c r="O266" s="139"/>
    </row>
    <row r="267" spans="1:29" x14ac:dyDescent="0.2">
      <c r="M267" s="139"/>
      <c r="N267" s="139"/>
      <c r="O267" s="139"/>
    </row>
    <row r="268" spans="1:29" x14ac:dyDescent="0.2">
      <c r="M268" s="139"/>
      <c r="N268" s="139"/>
      <c r="O268" s="139"/>
    </row>
    <row r="269" spans="1:29" x14ac:dyDescent="0.2">
      <c r="M269" s="139"/>
      <c r="N269" s="139"/>
      <c r="O269" s="139"/>
    </row>
    <row r="270" spans="1:29" x14ac:dyDescent="0.2">
      <c r="M270" s="139"/>
      <c r="N270" s="139"/>
      <c r="O270" s="139"/>
    </row>
    <row r="271" spans="1:29" x14ac:dyDescent="0.2">
      <c r="M271" s="139"/>
      <c r="N271" s="139"/>
      <c r="O271" s="139"/>
    </row>
    <row r="272" spans="1:29" x14ac:dyDescent="0.2">
      <c r="M272" s="139"/>
      <c r="N272" s="139"/>
      <c r="O272" s="139"/>
    </row>
    <row r="273" spans="13:15" x14ac:dyDescent="0.2">
      <c r="M273" s="139"/>
      <c r="N273" s="139"/>
      <c r="O273" s="139"/>
    </row>
    <row r="274" spans="13:15" x14ac:dyDescent="0.2">
      <c r="M274" s="139"/>
      <c r="N274" s="139"/>
      <c r="O274" s="139"/>
    </row>
    <row r="275" spans="13:15" x14ac:dyDescent="0.2">
      <c r="M275" s="139"/>
      <c r="N275" s="139"/>
      <c r="O275" s="139"/>
    </row>
    <row r="276" spans="13:15" x14ac:dyDescent="0.2">
      <c r="M276" s="139"/>
      <c r="N276" s="139"/>
      <c r="O276" s="139"/>
    </row>
    <row r="277" spans="13:15" x14ac:dyDescent="0.2">
      <c r="M277" s="139"/>
      <c r="N277" s="139"/>
      <c r="O277" s="139"/>
    </row>
    <row r="278" spans="13:15" x14ac:dyDescent="0.2">
      <c r="M278" s="139"/>
      <c r="N278" s="139"/>
      <c r="O278" s="139"/>
    </row>
    <row r="279" spans="13:15" x14ac:dyDescent="0.2">
      <c r="M279" s="139"/>
      <c r="N279" s="139"/>
      <c r="O279" s="139"/>
    </row>
    <row r="280" spans="13:15" x14ac:dyDescent="0.2">
      <c r="M280" s="139"/>
      <c r="N280" s="139"/>
      <c r="O280" s="139"/>
    </row>
    <row r="281" spans="13:15" x14ac:dyDescent="0.2">
      <c r="M281" s="139"/>
      <c r="N281" s="139"/>
      <c r="O281" s="139"/>
    </row>
    <row r="282" spans="13:15" x14ac:dyDescent="0.2">
      <c r="M282" s="139"/>
      <c r="N282" s="139"/>
      <c r="O282" s="139"/>
    </row>
    <row r="283" spans="13:15" x14ac:dyDescent="0.2">
      <c r="M283" s="139"/>
      <c r="N283" s="139"/>
      <c r="O283" s="139"/>
    </row>
    <row r="284" spans="13:15" x14ac:dyDescent="0.2">
      <c r="M284" s="139"/>
      <c r="N284" s="139"/>
      <c r="O284" s="139"/>
    </row>
    <row r="285" spans="13:15" x14ac:dyDescent="0.2">
      <c r="M285" s="139"/>
      <c r="N285" s="139"/>
      <c r="O285" s="139"/>
    </row>
    <row r="286" spans="13:15" x14ac:dyDescent="0.2">
      <c r="M286" s="139"/>
      <c r="N286" s="139"/>
      <c r="O286" s="139"/>
    </row>
    <row r="287" spans="13:15" x14ac:dyDescent="0.2">
      <c r="M287" s="139"/>
      <c r="N287" s="139"/>
      <c r="O287" s="139"/>
    </row>
    <row r="288" spans="13:15" x14ac:dyDescent="0.2">
      <c r="M288" s="139"/>
      <c r="N288" s="139"/>
      <c r="O288" s="139"/>
    </row>
    <row r="289" spans="13:15" x14ac:dyDescent="0.2">
      <c r="M289" s="139"/>
      <c r="N289" s="139"/>
      <c r="O289" s="139"/>
    </row>
    <row r="290" spans="13:15" x14ac:dyDescent="0.2">
      <c r="M290" s="139"/>
      <c r="N290" s="139"/>
      <c r="O290" s="139"/>
    </row>
    <row r="291" spans="13:15" x14ac:dyDescent="0.2">
      <c r="M291" s="139"/>
      <c r="N291" s="139"/>
      <c r="O291" s="139"/>
    </row>
    <row r="292" spans="13:15" x14ac:dyDescent="0.2">
      <c r="M292" s="139"/>
      <c r="N292" s="139"/>
      <c r="O292" s="139"/>
    </row>
    <row r="293" spans="13:15" x14ac:dyDescent="0.2">
      <c r="M293" s="139"/>
      <c r="N293" s="139"/>
      <c r="O293" s="139"/>
    </row>
    <row r="294" spans="13:15" x14ac:dyDescent="0.2">
      <c r="M294" s="139"/>
      <c r="N294" s="139"/>
      <c r="O294" s="139"/>
    </row>
    <row r="295" spans="13:15" x14ac:dyDescent="0.2">
      <c r="M295" s="139"/>
      <c r="N295" s="139"/>
      <c r="O295" s="139"/>
    </row>
    <row r="296" spans="13:15" x14ac:dyDescent="0.2">
      <c r="M296" s="139"/>
      <c r="N296" s="139"/>
      <c r="O296" s="139"/>
    </row>
    <row r="297" spans="13:15" x14ac:dyDescent="0.2">
      <c r="M297" s="139"/>
      <c r="N297" s="139"/>
      <c r="O297" s="139"/>
    </row>
    <row r="298" spans="13:15" x14ac:dyDescent="0.2">
      <c r="M298" s="139"/>
      <c r="N298" s="139"/>
      <c r="O298" s="139"/>
    </row>
    <row r="299" spans="13:15" x14ac:dyDescent="0.2">
      <c r="M299" s="139"/>
      <c r="N299" s="139"/>
      <c r="O299" s="139"/>
    </row>
    <row r="300" spans="13:15" x14ac:dyDescent="0.2">
      <c r="M300" s="139"/>
      <c r="N300" s="139"/>
      <c r="O300" s="139"/>
    </row>
    <row r="301" spans="13:15" x14ac:dyDescent="0.2">
      <c r="M301" s="139"/>
      <c r="N301" s="139"/>
      <c r="O301" s="139"/>
    </row>
    <row r="302" spans="13:15" x14ac:dyDescent="0.2">
      <c r="M302" s="139"/>
      <c r="N302" s="139"/>
      <c r="O302" s="139"/>
    </row>
    <row r="303" spans="13:15" x14ac:dyDescent="0.2">
      <c r="M303" s="139"/>
      <c r="N303" s="139"/>
      <c r="O303" s="139"/>
    </row>
    <row r="304" spans="13:15" x14ac:dyDescent="0.2">
      <c r="M304" s="139"/>
      <c r="N304" s="139"/>
      <c r="O304" s="139"/>
    </row>
    <row r="305" spans="13:15" x14ac:dyDescent="0.2">
      <c r="M305" s="139"/>
      <c r="N305" s="139"/>
      <c r="O305" s="139"/>
    </row>
    <row r="306" spans="13:15" x14ac:dyDescent="0.2">
      <c r="M306" s="139"/>
      <c r="N306" s="139"/>
      <c r="O306" s="139"/>
    </row>
    <row r="307" spans="13:15" x14ac:dyDescent="0.2">
      <c r="M307" s="139"/>
      <c r="N307" s="139"/>
      <c r="O307" s="139"/>
    </row>
    <row r="308" spans="13:15" x14ac:dyDescent="0.2">
      <c r="M308" s="139"/>
      <c r="N308" s="139"/>
      <c r="O308" s="139"/>
    </row>
    <row r="309" spans="13:15" x14ac:dyDescent="0.2">
      <c r="M309" s="139"/>
      <c r="N309" s="139"/>
      <c r="O309" s="139"/>
    </row>
    <row r="310" spans="13:15" x14ac:dyDescent="0.2">
      <c r="M310" s="139"/>
      <c r="N310" s="139"/>
      <c r="O310" s="139"/>
    </row>
    <row r="311" spans="13:15" x14ac:dyDescent="0.2">
      <c r="M311" s="139"/>
      <c r="N311" s="139"/>
      <c r="O311" s="139"/>
    </row>
    <row r="312" spans="13:15" x14ac:dyDescent="0.2">
      <c r="M312" s="139"/>
      <c r="N312" s="139"/>
      <c r="O312" s="139"/>
    </row>
    <row r="313" spans="13:15" x14ac:dyDescent="0.2">
      <c r="M313" s="139"/>
      <c r="N313" s="139"/>
      <c r="O313" s="139"/>
    </row>
    <row r="314" spans="13:15" x14ac:dyDescent="0.2">
      <c r="M314" s="139"/>
      <c r="N314" s="139"/>
      <c r="O314" s="139"/>
    </row>
    <row r="315" spans="13:15" x14ac:dyDescent="0.2">
      <c r="M315" s="139"/>
      <c r="N315" s="139"/>
      <c r="O315" s="139"/>
    </row>
    <row r="316" spans="13:15" x14ac:dyDescent="0.2">
      <c r="M316" s="139"/>
      <c r="N316" s="139"/>
      <c r="O316" s="139"/>
    </row>
    <row r="317" spans="13:15" x14ac:dyDescent="0.2">
      <c r="M317" s="139"/>
      <c r="N317" s="139"/>
      <c r="O317" s="139"/>
    </row>
    <row r="318" spans="13:15" x14ac:dyDescent="0.2">
      <c r="M318" s="139"/>
      <c r="N318" s="139"/>
      <c r="O318" s="139"/>
    </row>
    <row r="319" spans="13:15" x14ac:dyDescent="0.2">
      <c r="M319" s="139"/>
      <c r="N319" s="139"/>
      <c r="O319" s="139"/>
    </row>
    <row r="320" spans="13:15" x14ac:dyDescent="0.2">
      <c r="M320" s="139"/>
      <c r="N320" s="139"/>
      <c r="O320" s="139"/>
    </row>
    <row r="321" spans="13:15" x14ac:dyDescent="0.2">
      <c r="M321" s="139"/>
      <c r="N321" s="139"/>
      <c r="O321" s="139"/>
    </row>
    <row r="322" spans="13:15" x14ac:dyDescent="0.2">
      <c r="M322" s="139"/>
      <c r="N322" s="139"/>
      <c r="O322" s="139"/>
    </row>
    <row r="323" spans="13:15" x14ac:dyDescent="0.2">
      <c r="M323" s="139"/>
      <c r="N323" s="139"/>
      <c r="O323" s="139"/>
    </row>
    <row r="324" spans="13:15" x14ac:dyDescent="0.2">
      <c r="M324" s="139"/>
      <c r="N324" s="139"/>
      <c r="O324" s="139"/>
    </row>
    <row r="325" spans="13:15" x14ac:dyDescent="0.2">
      <c r="M325" s="139"/>
      <c r="N325" s="139"/>
      <c r="O325" s="139"/>
    </row>
    <row r="326" spans="13:15" x14ac:dyDescent="0.2">
      <c r="M326" s="139"/>
      <c r="N326" s="139"/>
      <c r="O326" s="139"/>
    </row>
    <row r="327" spans="13:15" x14ac:dyDescent="0.2">
      <c r="M327" s="139"/>
      <c r="N327" s="139"/>
      <c r="O327" s="139"/>
    </row>
    <row r="328" spans="13:15" x14ac:dyDescent="0.2">
      <c r="M328" s="139"/>
      <c r="N328" s="139"/>
      <c r="O328" s="139"/>
    </row>
    <row r="329" spans="13:15" x14ac:dyDescent="0.2">
      <c r="M329" s="139"/>
      <c r="N329" s="139"/>
      <c r="O329" s="139"/>
    </row>
    <row r="330" spans="13:15" x14ac:dyDescent="0.2">
      <c r="M330" s="139"/>
      <c r="N330" s="139"/>
      <c r="O330" s="139"/>
    </row>
    <row r="331" spans="13:15" x14ac:dyDescent="0.2">
      <c r="M331" s="139"/>
      <c r="N331" s="139"/>
      <c r="O331" s="139"/>
    </row>
    <row r="332" spans="13:15" x14ac:dyDescent="0.2">
      <c r="M332" s="139"/>
      <c r="N332" s="139"/>
      <c r="O332" s="139"/>
    </row>
    <row r="333" spans="13:15" x14ac:dyDescent="0.2">
      <c r="M333" s="139"/>
      <c r="N333" s="139"/>
      <c r="O333" s="139"/>
    </row>
    <row r="334" spans="13:15" x14ac:dyDescent="0.2">
      <c r="M334" s="139"/>
      <c r="N334" s="139"/>
      <c r="O334" s="139"/>
    </row>
    <row r="335" spans="13:15" x14ac:dyDescent="0.2">
      <c r="M335" s="139"/>
      <c r="N335" s="139"/>
      <c r="O335" s="139"/>
    </row>
    <row r="336" spans="13:15" x14ac:dyDescent="0.2">
      <c r="M336" s="139"/>
      <c r="N336" s="139"/>
      <c r="O336" s="139"/>
    </row>
    <row r="337" spans="13:15" x14ac:dyDescent="0.2">
      <c r="M337" s="139"/>
      <c r="N337" s="139"/>
      <c r="O337" s="139"/>
    </row>
    <row r="338" spans="13:15" x14ac:dyDescent="0.2">
      <c r="M338" s="139"/>
      <c r="N338" s="139"/>
      <c r="O338" s="139"/>
    </row>
    <row r="339" spans="13:15" x14ac:dyDescent="0.2">
      <c r="M339" s="139"/>
      <c r="N339" s="139"/>
      <c r="O339" s="139"/>
    </row>
    <row r="340" spans="13:15" x14ac:dyDescent="0.2">
      <c r="M340" s="139"/>
      <c r="N340" s="139"/>
      <c r="O340" s="139"/>
    </row>
    <row r="341" spans="13:15" x14ac:dyDescent="0.2">
      <c r="M341" s="139"/>
      <c r="N341" s="139"/>
      <c r="O341" s="139"/>
    </row>
    <row r="342" spans="13:15" x14ac:dyDescent="0.2">
      <c r="M342" s="139"/>
      <c r="N342" s="139"/>
      <c r="O342" s="139"/>
    </row>
    <row r="343" spans="13:15" x14ac:dyDescent="0.2">
      <c r="M343" s="139"/>
      <c r="N343" s="139"/>
      <c r="O343" s="139"/>
    </row>
    <row r="344" spans="13:15" x14ac:dyDescent="0.2">
      <c r="M344" s="139"/>
      <c r="N344" s="139"/>
      <c r="O344" s="139"/>
    </row>
    <row r="345" spans="13:15" x14ac:dyDescent="0.2">
      <c r="M345" s="139"/>
      <c r="N345" s="139"/>
      <c r="O345" s="139"/>
    </row>
    <row r="346" spans="13:15" x14ac:dyDescent="0.2">
      <c r="M346" s="139"/>
      <c r="N346" s="139"/>
      <c r="O346" s="139"/>
    </row>
    <row r="347" spans="13:15" x14ac:dyDescent="0.2">
      <c r="M347" s="139"/>
      <c r="N347" s="139"/>
      <c r="O347" s="139"/>
    </row>
    <row r="348" spans="13:15" x14ac:dyDescent="0.2">
      <c r="M348" s="139"/>
      <c r="N348" s="139"/>
      <c r="O348" s="139"/>
    </row>
    <row r="349" spans="13:15" x14ac:dyDescent="0.2">
      <c r="M349" s="139"/>
      <c r="N349" s="139"/>
      <c r="O349" s="139"/>
    </row>
    <row r="350" spans="13:15" x14ac:dyDescent="0.2">
      <c r="M350" s="139"/>
      <c r="N350" s="139"/>
      <c r="O350" s="139"/>
    </row>
    <row r="351" spans="13:15" x14ac:dyDescent="0.2">
      <c r="M351" s="139"/>
      <c r="N351" s="139"/>
      <c r="O351" s="139"/>
    </row>
    <row r="352" spans="13:15" x14ac:dyDescent="0.2">
      <c r="M352" s="139"/>
      <c r="N352" s="139"/>
      <c r="O352" s="139"/>
    </row>
    <row r="353" spans="13:15" x14ac:dyDescent="0.2">
      <c r="M353" s="139"/>
      <c r="N353" s="139"/>
      <c r="O353" s="139"/>
    </row>
    <row r="354" spans="13:15" x14ac:dyDescent="0.2">
      <c r="M354" s="139"/>
      <c r="N354" s="139"/>
      <c r="O354" s="139"/>
    </row>
    <row r="355" spans="13:15" x14ac:dyDescent="0.2">
      <c r="M355" s="139"/>
      <c r="N355" s="139"/>
      <c r="O355" s="139"/>
    </row>
    <row r="356" spans="13:15" x14ac:dyDescent="0.2">
      <c r="M356" s="139"/>
      <c r="N356" s="139"/>
      <c r="O356" s="139"/>
    </row>
    <row r="357" spans="13:15" x14ac:dyDescent="0.2">
      <c r="M357" s="139"/>
      <c r="N357" s="139"/>
      <c r="O357" s="139"/>
    </row>
    <row r="358" spans="13:15" x14ac:dyDescent="0.2">
      <c r="M358" s="139"/>
      <c r="N358" s="139"/>
      <c r="O358" s="139"/>
    </row>
    <row r="359" spans="13:15" x14ac:dyDescent="0.2">
      <c r="M359" s="139"/>
      <c r="N359" s="139"/>
      <c r="O359" s="139"/>
    </row>
    <row r="360" spans="13:15" x14ac:dyDescent="0.2">
      <c r="M360" s="139"/>
      <c r="N360" s="139"/>
      <c r="O360" s="139"/>
    </row>
    <row r="361" spans="13:15" x14ac:dyDescent="0.2">
      <c r="M361" s="139"/>
      <c r="N361" s="139"/>
      <c r="O361" s="139"/>
    </row>
    <row r="362" spans="13:15" x14ac:dyDescent="0.2">
      <c r="M362" s="139"/>
      <c r="N362" s="139"/>
      <c r="O362" s="139"/>
    </row>
    <row r="363" spans="13:15" x14ac:dyDescent="0.2">
      <c r="M363" s="139"/>
      <c r="N363" s="139"/>
      <c r="O363" s="139"/>
    </row>
    <row r="364" spans="13:15" x14ac:dyDescent="0.2">
      <c r="M364" s="139"/>
      <c r="N364" s="139"/>
      <c r="O364" s="139"/>
    </row>
    <row r="365" spans="13:15" x14ac:dyDescent="0.2">
      <c r="M365" s="139"/>
      <c r="N365" s="139"/>
      <c r="O365" s="139"/>
    </row>
    <row r="366" spans="13:15" x14ac:dyDescent="0.2">
      <c r="M366" s="139"/>
      <c r="N366" s="139"/>
      <c r="O366" s="139"/>
    </row>
    <row r="367" spans="13:15" x14ac:dyDescent="0.2">
      <c r="M367" s="139"/>
      <c r="N367" s="139"/>
      <c r="O367" s="139"/>
    </row>
    <row r="368" spans="13:15" x14ac:dyDescent="0.2">
      <c r="M368" s="139"/>
      <c r="N368" s="139"/>
      <c r="O368" s="139"/>
    </row>
    <row r="369" spans="13:15" x14ac:dyDescent="0.2">
      <c r="M369" s="139"/>
      <c r="N369" s="139"/>
      <c r="O369" s="139"/>
    </row>
    <row r="370" spans="13:15" x14ac:dyDescent="0.2">
      <c r="M370" s="139"/>
      <c r="N370" s="139"/>
      <c r="O370" s="139"/>
    </row>
    <row r="371" spans="13:15" x14ac:dyDescent="0.2">
      <c r="M371" s="139"/>
      <c r="N371" s="139"/>
      <c r="O371" s="139"/>
    </row>
    <row r="372" spans="13:15" x14ac:dyDescent="0.2">
      <c r="M372" s="139"/>
      <c r="N372" s="139"/>
      <c r="O372" s="139"/>
    </row>
    <row r="373" spans="13:15" x14ac:dyDescent="0.2">
      <c r="M373" s="139"/>
      <c r="N373" s="139"/>
      <c r="O373" s="139"/>
    </row>
    <row r="374" spans="13:15" x14ac:dyDescent="0.2">
      <c r="M374" s="139"/>
      <c r="N374" s="139"/>
      <c r="O374" s="139"/>
    </row>
    <row r="375" spans="13:15" x14ac:dyDescent="0.2">
      <c r="M375" s="139"/>
      <c r="N375" s="139"/>
      <c r="O375" s="139"/>
    </row>
    <row r="376" spans="13:15" x14ac:dyDescent="0.2">
      <c r="M376" s="139"/>
      <c r="N376" s="139"/>
      <c r="O376" s="139"/>
    </row>
    <row r="377" spans="13:15" x14ac:dyDescent="0.2">
      <c r="M377" s="139"/>
      <c r="N377" s="139"/>
      <c r="O377" s="139"/>
    </row>
    <row r="378" spans="13:15" x14ac:dyDescent="0.2">
      <c r="M378" s="139"/>
      <c r="N378" s="139"/>
      <c r="O378" s="139"/>
    </row>
    <row r="379" spans="13:15" x14ac:dyDescent="0.2">
      <c r="M379" s="139"/>
      <c r="N379" s="139"/>
      <c r="O379" s="139"/>
    </row>
    <row r="380" spans="13:15" x14ac:dyDescent="0.2">
      <c r="M380" s="139"/>
      <c r="N380" s="139"/>
      <c r="O380" s="139"/>
    </row>
    <row r="381" spans="13:15" x14ac:dyDescent="0.2">
      <c r="M381" s="139"/>
      <c r="N381" s="139"/>
      <c r="O381" s="139"/>
    </row>
    <row r="382" spans="13:15" x14ac:dyDescent="0.2">
      <c r="M382" s="139"/>
      <c r="N382" s="139"/>
      <c r="O382" s="139"/>
    </row>
    <row r="383" spans="13:15" x14ac:dyDescent="0.2">
      <c r="M383" s="139"/>
      <c r="N383" s="139"/>
      <c r="O383" s="139"/>
    </row>
    <row r="384" spans="13:15" x14ac:dyDescent="0.2">
      <c r="M384" s="139"/>
      <c r="N384" s="139"/>
      <c r="O384" s="139"/>
    </row>
    <row r="385" spans="13:15" x14ac:dyDescent="0.2">
      <c r="M385" s="139"/>
      <c r="N385" s="139"/>
      <c r="O385" s="139"/>
    </row>
    <row r="386" spans="13:15" x14ac:dyDescent="0.2">
      <c r="M386" s="139"/>
      <c r="N386" s="139"/>
      <c r="O386" s="139"/>
    </row>
    <row r="387" spans="13:15" x14ac:dyDescent="0.2">
      <c r="M387" s="139"/>
      <c r="N387" s="139"/>
      <c r="O387" s="139"/>
    </row>
    <row r="388" spans="13:15" x14ac:dyDescent="0.2">
      <c r="M388" s="139"/>
      <c r="N388" s="139"/>
      <c r="O388" s="139"/>
    </row>
    <row r="389" spans="13:15" x14ac:dyDescent="0.2">
      <c r="M389" s="139"/>
      <c r="N389" s="139"/>
      <c r="O389" s="139"/>
    </row>
    <row r="390" spans="13:15" x14ac:dyDescent="0.2">
      <c r="M390" s="139"/>
      <c r="N390" s="139"/>
      <c r="O390" s="139"/>
    </row>
    <row r="391" spans="13:15" x14ac:dyDescent="0.2">
      <c r="M391" s="139"/>
      <c r="N391" s="139"/>
      <c r="O391" s="139"/>
    </row>
    <row r="392" spans="13:15" x14ac:dyDescent="0.2">
      <c r="M392" s="139"/>
      <c r="N392" s="139"/>
      <c r="O392" s="139"/>
    </row>
    <row r="393" spans="13:15" x14ac:dyDescent="0.2">
      <c r="M393" s="139"/>
      <c r="N393" s="139"/>
      <c r="O393" s="139"/>
    </row>
    <row r="394" spans="13:15" x14ac:dyDescent="0.2">
      <c r="M394" s="139"/>
      <c r="N394" s="139"/>
      <c r="O394" s="139"/>
    </row>
    <row r="395" spans="13:15" x14ac:dyDescent="0.2">
      <c r="M395" s="139"/>
      <c r="N395" s="139"/>
      <c r="O395" s="139"/>
    </row>
    <row r="396" spans="13:15" x14ac:dyDescent="0.2">
      <c r="M396" s="139"/>
      <c r="N396" s="139"/>
      <c r="O396" s="139"/>
    </row>
    <row r="397" spans="13:15" x14ac:dyDescent="0.2">
      <c r="M397" s="139"/>
      <c r="N397" s="139"/>
      <c r="O397" s="139"/>
    </row>
    <row r="398" spans="13:15" x14ac:dyDescent="0.2">
      <c r="M398" s="139"/>
      <c r="N398" s="139"/>
      <c r="O398" s="139"/>
    </row>
    <row r="399" spans="13:15" x14ac:dyDescent="0.2">
      <c r="M399" s="139"/>
      <c r="N399" s="139"/>
      <c r="O399" s="139"/>
    </row>
    <row r="400" spans="13:15" x14ac:dyDescent="0.2">
      <c r="M400" s="139"/>
      <c r="N400" s="139"/>
      <c r="O400" s="139"/>
    </row>
    <row r="401" spans="13:15" x14ac:dyDescent="0.2">
      <c r="M401" s="139"/>
      <c r="N401" s="139"/>
      <c r="O401" s="139"/>
    </row>
    <row r="402" spans="13:15" x14ac:dyDescent="0.2">
      <c r="M402" s="139"/>
      <c r="N402" s="139"/>
      <c r="O402" s="139"/>
    </row>
    <row r="403" spans="13:15" x14ac:dyDescent="0.2">
      <c r="M403" s="139"/>
      <c r="N403" s="139"/>
      <c r="O403" s="139"/>
    </row>
    <row r="404" spans="13:15" x14ac:dyDescent="0.2">
      <c r="M404" s="139"/>
      <c r="N404" s="139"/>
      <c r="O404" s="139"/>
    </row>
    <row r="405" spans="13:15" x14ac:dyDescent="0.2">
      <c r="M405" s="139"/>
      <c r="N405" s="139"/>
      <c r="O405" s="139"/>
    </row>
    <row r="406" spans="13:15" x14ac:dyDescent="0.2">
      <c r="M406" s="139"/>
      <c r="N406" s="139"/>
      <c r="O406" s="139"/>
    </row>
    <row r="407" spans="13:15" x14ac:dyDescent="0.2">
      <c r="M407" s="139"/>
      <c r="N407" s="139"/>
      <c r="O407" s="139"/>
    </row>
    <row r="408" spans="13:15" x14ac:dyDescent="0.2">
      <c r="M408" s="139"/>
      <c r="N408" s="139"/>
      <c r="O408" s="139"/>
    </row>
    <row r="409" spans="13:15" x14ac:dyDescent="0.2">
      <c r="M409" s="139"/>
      <c r="N409" s="139"/>
      <c r="O409" s="139"/>
    </row>
    <row r="410" spans="13:15" x14ac:dyDescent="0.2">
      <c r="M410" s="139"/>
      <c r="N410" s="139"/>
      <c r="O410" s="139"/>
    </row>
    <row r="411" spans="13:15" x14ac:dyDescent="0.2">
      <c r="M411" s="139"/>
      <c r="N411" s="139"/>
      <c r="O411" s="139"/>
    </row>
    <row r="412" spans="13:15" x14ac:dyDescent="0.2">
      <c r="M412" s="139"/>
      <c r="N412" s="139"/>
      <c r="O412" s="139"/>
    </row>
    <row r="413" spans="13:15" x14ac:dyDescent="0.2">
      <c r="M413" s="139"/>
      <c r="N413" s="139"/>
      <c r="O413" s="139"/>
    </row>
    <row r="414" spans="13:15" x14ac:dyDescent="0.2">
      <c r="M414" s="139"/>
      <c r="N414" s="139"/>
      <c r="O414" s="139"/>
    </row>
    <row r="415" spans="13:15" x14ac:dyDescent="0.2">
      <c r="M415" s="139"/>
      <c r="N415" s="139"/>
      <c r="O415" s="139"/>
    </row>
    <row r="416" spans="13:15" x14ac:dyDescent="0.2">
      <c r="M416" s="139"/>
      <c r="N416" s="139"/>
      <c r="O416" s="139"/>
    </row>
    <row r="417" spans="13:15" x14ac:dyDescent="0.2">
      <c r="M417" s="139"/>
      <c r="N417" s="139"/>
      <c r="O417" s="139"/>
    </row>
    <row r="418" spans="13:15" x14ac:dyDescent="0.2">
      <c r="M418" s="139"/>
      <c r="N418" s="139"/>
      <c r="O418" s="139"/>
    </row>
    <row r="419" spans="13:15" x14ac:dyDescent="0.2">
      <c r="M419" s="139"/>
      <c r="N419" s="139"/>
      <c r="O419" s="139"/>
    </row>
    <row r="420" spans="13:15" x14ac:dyDescent="0.2">
      <c r="M420" s="139"/>
      <c r="N420" s="139"/>
      <c r="O420" s="139"/>
    </row>
    <row r="421" spans="13:15" x14ac:dyDescent="0.2">
      <c r="M421" s="139"/>
      <c r="N421" s="139"/>
      <c r="O421" s="139"/>
    </row>
    <row r="422" spans="13:15" x14ac:dyDescent="0.2">
      <c r="M422" s="139"/>
      <c r="N422" s="139"/>
      <c r="O422" s="139"/>
    </row>
    <row r="423" spans="13:15" x14ac:dyDescent="0.2">
      <c r="M423" s="139"/>
      <c r="N423" s="139"/>
      <c r="O423" s="139"/>
    </row>
    <row r="424" spans="13:15" x14ac:dyDescent="0.2">
      <c r="M424" s="139"/>
      <c r="N424" s="139"/>
      <c r="O424" s="139"/>
    </row>
    <row r="425" spans="13:15" x14ac:dyDescent="0.2">
      <c r="M425" s="139"/>
      <c r="N425" s="139"/>
      <c r="O425" s="139"/>
    </row>
    <row r="426" spans="13:15" x14ac:dyDescent="0.2">
      <c r="M426" s="139"/>
      <c r="N426" s="139"/>
      <c r="O426" s="139"/>
    </row>
    <row r="427" spans="13:15" x14ac:dyDescent="0.2">
      <c r="M427" s="139"/>
      <c r="N427" s="139"/>
      <c r="O427" s="139"/>
    </row>
    <row r="428" spans="13:15" x14ac:dyDescent="0.2">
      <c r="M428" s="139"/>
      <c r="N428" s="139"/>
      <c r="O428" s="139"/>
    </row>
    <row r="429" spans="13:15" x14ac:dyDescent="0.2">
      <c r="M429" s="139"/>
      <c r="N429" s="139"/>
      <c r="O429" s="139"/>
    </row>
    <row r="430" spans="13:15" x14ac:dyDescent="0.2">
      <c r="M430" s="139"/>
      <c r="N430" s="139"/>
      <c r="O430" s="139"/>
    </row>
    <row r="431" spans="13:15" x14ac:dyDescent="0.2">
      <c r="M431" s="139"/>
      <c r="N431" s="139"/>
      <c r="O431" s="139"/>
    </row>
    <row r="432" spans="13:15" x14ac:dyDescent="0.2">
      <c r="M432" s="139"/>
      <c r="N432" s="139"/>
      <c r="O432" s="139"/>
    </row>
    <row r="433" spans="13:15" x14ac:dyDescent="0.2">
      <c r="M433" s="139"/>
      <c r="N433" s="139"/>
      <c r="O433" s="139"/>
    </row>
    <row r="434" spans="13:15" x14ac:dyDescent="0.2">
      <c r="M434" s="139"/>
      <c r="N434" s="139"/>
      <c r="O434" s="139"/>
    </row>
    <row r="435" spans="13:15" x14ac:dyDescent="0.2">
      <c r="M435" s="139"/>
      <c r="N435" s="139"/>
      <c r="O435" s="139"/>
    </row>
    <row r="436" spans="13:15" x14ac:dyDescent="0.2">
      <c r="M436" s="139"/>
      <c r="N436" s="139"/>
      <c r="O436" s="139"/>
    </row>
    <row r="437" spans="13:15" x14ac:dyDescent="0.2">
      <c r="M437" s="139"/>
      <c r="N437" s="139"/>
      <c r="O437" s="139"/>
    </row>
    <row r="438" spans="13:15" x14ac:dyDescent="0.2">
      <c r="M438" s="139"/>
      <c r="N438" s="139"/>
      <c r="O438" s="139"/>
    </row>
    <row r="439" spans="13:15" x14ac:dyDescent="0.2">
      <c r="M439" s="139"/>
      <c r="N439" s="139"/>
      <c r="O439" s="139"/>
    </row>
    <row r="440" spans="13:15" x14ac:dyDescent="0.2">
      <c r="M440" s="139"/>
      <c r="N440" s="139"/>
      <c r="O440" s="139"/>
    </row>
    <row r="441" spans="13:15" x14ac:dyDescent="0.2">
      <c r="M441" s="139"/>
      <c r="N441" s="139"/>
      <c r="O441" s="139"/>
    </row>
    <row r="442" spans="13:15" x14ac:dyDescent="0.2">
      <c r="M442" s="139"/>
      <c r="N442" s="139"/>
      <c r="O442" s="139"/>
    </row>
    <row r="443" spans="13:15" x14ac:dyDescent="0.2">
      <c r="M443" s="139"/>
      <c r="N443" s="139"/>
      <c r="O443" s="139"/>
    </row>
    <row r="444" spans="13:15" x14ac:dyDescent="0.2">
      <c r="M444" s="139"/>
      <c r="N444" s="139"/>
      <c r="O444" s="139"/>
    </row>
    <row r="445" spans="13:15" x14ac:dyDescent="0.2">
      <c r="M445" s="139"/>
      <c r="N445" s="139"/>
      <c r="O445" s="139"/>
    </row>
    <row r="446" spans="13:15" x14ac:dyDescent="0.2">
      <c r="M446" s="139"/>
      <c r="N446" s="139"/>
      <c r="O446" s="139"/>
    </row>
    <row r="447" spans="13:15" x14ac:dyDescent="0.2">
      <c r="M447" s="139"/>
      <c r="N447" s="139"/>
      <c r="O447" s="139"/>
    </row>
    <row r="448" spans="13:15" x14ac:dyDescent="0.2">
      <c r="M448" s="139"/>
      <c r="N448" s="139"/>
      <c r="O448" s="139"/>
    </row>
    <row r="449" spans="13:15" x14ac:dyDescent="0.2">
      <c r="M449" s="139"/>
      <c r="N449" s="139"/>
      <c r="O449" s="139"/>
    </row>
    <row r="450" spans="13:15" x14ac:dyDescent="0.2">
      <c r="M450" s="139"/>
      <c r="N450" s="139"/>
      <c r="O450" s="139"/>
    </row>
    <row r="451" spans="13:15" x14ac:dyDescent="0.2">
      <c r="M451" s="139"/>
      <c r="N451" s="139"/>
      <c r="O451" s="139"/>
    </row>
    <row r="452" spans="13:15" x14ac:dyDescent="0.2">
      <c r="M452" s="139"/>
      <c r="N452" s="139"/>
      <c r="O452" s="139"/>
    </row>
    <row r="453" spans="13:15" x14ac:dyDescent="0.2">
      <c r="M453" s="139"/>
      <c r="N453" s="139"/>
      <c r="O453" s="139"/>
    </row>
    <row r="454" spans="13:15" x14ac:dyDescent="0.2">
      <c r="M454" s="139"/>
      <c r="N454" s="139"/>
      <c r="O454" s="139"/>
    </row>
    <row r="455" spans="13:15" x14ac:dyDescent="0.2">
      <c r="M455" s="139"/>
      <c r="N455" s="139"/>
      <c r="O455" s="139"/>
    </row>
    <row r="456" spans="13:15" x14ac:dyDescent="0.2">
      <c r="M456" s="139"/>
      <c r="N456" s="139"/>
      <c r="O456" s="139"/>
    </row>
    <row r="457" spans="13:15" x14ac:dyDescent="0.2">
      <c r="M457" s="139"/>
      <c r="N457" s="139"/>
      <c r="O457" s="139"/>
    </row>
    <row r="458" spans="13:15" x14ac:dyDescent="0.2">
      <c r="M458" s="139"/>
      <c r="N458" s="139"/>
      <c r="O458" s="139"/>
    </row>
    <row r="459" spans="13:15" x14ac:dyDescent="0.2">
      <c r="M459" s="139"/>
      <c r="N459" s="139"/>
      <c r="O459" s="139"/>
    </row>
    <row r="460" spans="13:15" x14ac:dyDescent="0.2">
      <c r="M460" s="139"/>
      <c r="N460" s="139"/>
      <c r="O460" s="139"/>
    </row>
    <row r="461" spans="13:15" x14ac:dyDescent="0.2">
      <c r="M461" s="139"/>
      <c r="N461" s="139"/>
      <c r="O461" s="139"/>
    </row>
    <row r="462" spans="13:15" x14ac:dyDescent="0.2">
      <c r="M462" s="139"/>
      <c r="N462" s="139"/>
      <c r="O462" s="139"/>
    </row>
    <row r="463" spans="13:15" x14ac:dyDescent="0.2">
      <c r="M463" s="139"/>
      <c r="N463" s="139"/>
      <c r="O463" s="139"/>
    </row>
    <row r="464" spans="13:15" x14ac:dyDescent="0.2">
      <c r="M464" s="139"/>
      <c r="N464" s="139"/>
      <c r="O464" s="139"/>
    </row>
    <row r="465" spans="13:15" x14ac:dyDescent="0.2">
      <c r="M465" s="139"/>
      <c r="N465" s="139"/>
      <c r="O465" s="139"/>
    </row>
    <row r="466" spans="13:15" x14ac:dyDescent="0.2">
      <c r="M466" s="139"/>
      <c r="N466" s="139"/>
      <c r="O466" s="139"/>
    </row>
    <row r="467" spans="13:15" x14ac:dyDescent="0.2">
      <c r="M467" s="139"/>
      <c r="N467" s="139"/>
      <c r="O467" s="139"/>
    </row>
    <row r="468" spans="13:15" x14ac:dyDescent="0.2">
      <c r="M468" s="139"/>
      <c r="N468" s="139"/>
      <c r="O468" s="139"/>
    </row>
    <row r="469" spans="13:15" x14ac:dyDescent="0.2">
      <c r="M469" s="139"/>
      <c r="N469" s="139"/>
      <c r="O469" s="139"/>
    </row>
    <row r="470" spans="13:15" x14ac:dyDescent="0.2">
      <c r="M470" s="139"/>
      <c r="N470" s="139"/>
      <c r="O470" s="139"/>
    </row>
    <row r="471" spans="13:15" x14ac:dyDescent="0.2">
      <c r="M471" s="139"/>
      <c r="N471" s="139"/>
      <c r="O471" s="139"/>
    </row>
    <row r="472" spans="13:15" x14ac:dyDescent="0.2">
      <c r="M472" s="139"/>
      <c r="N472" s="139"/>
      <c r="O472" s="139"/>
    </row>
    <row r="473" spans="13:15" x14ac:dyDescent="0.2">
      <c r="M473" s="139"/>
      <c r="N473" s="139"/>
      <c r="O473" s="139"/>
    </row>
    <row r="474" spans="13:15" x14ac:dyDescent="0.2">
      <c r="M474" s="139"/>
      <c r="N474" s="139"/>
      <c r="O474" s="139"/>
    </row>
    <row r="475" spans="13:15" x14ac:dyDescent="0.2">
      <c r="M475" s="139"/>
      <c r="N475" s="139"/>
      <c r="O475" s="139"/>
    </row>
    <row r="476" spans="13:15" x14ac:dyDescent="0.2">
      <c r="M476" s="139"/>
      <c r="N476" s="139"/>
      <c r="O476" s="139"/>
    </row>
    <row r="477" spans="13:15" x14ac:dyDescent="0.2">
      <c r="M477" s="139"/>
      <c r="N477" s="139"/>
      <c r="O477" s="139"/>
    </row>
    <row r="478" spans="13:15" x14ac:dyDescent="0.2">
      <c r="M478" s="139"/>
      <c r="N478" s="139"/>
      <c r="O478" s="139"/>
    </row>
    <row r="479" spans="13:15" x14ac:dyDescent="0.2">
      <c r="M479" s="139"/>
      <c r="N479" s="139"/>
      <c r="O479" s="139"/>
    </row>
    <row r="480" spans="13:15" x14ac:dyDescent="0.2">
      <c r="M480" s="139"/>
      <c r="N480" s="139"/>
      <c r="O480" s="139"/>
    </row>
    <row r="481" spans="13:15" x14ac:dyDescent="0.2">
      <c r="M481" s="139"/>
      <c r="N481" s="139"/>
      <c r="O481" s="139"/>
    </row>
    <row r="482" spans="13:15" x14ac:dyDescent="0.2">
      <c r="M482" s="139"/>
      <c r="N482" s="139"/>
      <c r="O482" s="139"/>
    </row>
    <row r="483" spans="13:15" x14ac:dyDescent="0.2">
      <c r="M483" s="139"/>
      <c r="N483" s="139"/>
      <c r="O483" s="139"/>
    </row>
    <row r="484" spans="13:15" x14ac:dyDescent="0.2">
      <c r="M484" s="139"/>
      <c r="N484" s="139"/>
      <c r="O484" s="139"/>
    </row>
    <row r="485" spans="13:15" x14ac:dyDescent="0.2">
      <c r="M485" s="139"/>
      <c r="N485" s="139"/>
      <c r="O485" s="139"/>
    </row>
    <row r="486" spans="13:15" x14ac:dyDescent="0.2">
      <c r="M486" s="139"/>
      <c r="N486" s="139"/>
      <c r="O486" s="139"/>
    </row>
    <row r="487" spans="13:15" x14ac:dyDescent="0.2">
      <c r="M487" s="139"/>
      <c r="N487" s="139"/>
      <c r="O487" s="139"/>
    </row>
    <row r="488" spans="13:15" x14ac:dyDescent="0.2">
      <c r="M488" s="139"/>
      <c r="N488" s="139"/>
      <c r="O488" s="139"/>
    </row>
    <row r="489" spans="13:15" x14ac:dyDescent="0.2">
      <c r="M489" s="139"/>
      <c r="N489" s="139"/>
      <c r="O489" s="139"/>
    </row>
    <row r="490" spans="13:15" x14ac:dyDescent="0.2">
      <c r="M490" s="139"/>
      <c r="N490" s="139"/>
      <c r="O490" s="139"/>
    </row>
    <row r="491" spans="13:15" x14ac:dyDescent="0.2">
      <c r="M491" s="139"/>
      <c r="N491" s="139"/>
      <c r="O491" s="139"/>
    </row>
    <row r="492" spans="13:15" x14ac:dyDescent="0.2">
      <c r="M492" s="139"/>
      <c r="N492" s="139"/>
      <c r="O492" s="139"/>
    </row>
    <row r="493" spans="13:15" x14ac:dyDescent="0.2">
      <c r="M493" s="139"/>
      <c r="N493" s="139"/>
      <c r="O493" s="139"/>
    </row>
    <row r="494" spans="13:15" x14ac:dyDescent="0.2">
      <c r="M494" s="139"/>
      <c r="N494" s="139"/>
      <c r="O494" s="139"/>
    </row>
    <row r="495" spans="13:15" x14ac:dyDescent="0.2">
      <c r="M495" s="139"/>
      <c r="N495" s="139"/>
      <c r="O495" s="139"/>
    </row>
    <row r="496" spans="13:15" x14ac:dyDescent="0.2">
      <c r="M496" s="139"/>
      <c r="N496" s="139"/>
      <c r="O496" s="139"/>
    </row>
    <row r="497" spans="13:15" x14ac:dyDescent="0.2">
      <c r="M497" s="139"/>
      <c r="N497" s="139"/>
      <c r="O497" s="139"/>
    </row>
    <row r="498" spans="13:15" x14ac:dyDescent="0.2">
      <c r="M498" s="139"/>
      <c r="N498" s="139"/>
      <c r="O498" s="139"/>
    </row>
    <row r="499" spans="13:15" x14ac:dyDescent="0.2">
      <c r="M499" s="139"/>
      <c r="N499" s="139"/>
      <c r="O499" s="139"/>
    </row>
    <row r="500" spans="13:15" x14ac:dyDescent="0.2">
      <c r="M500" s="139"/>
      <c r="N500" s="139"/>
      <c r="O500" s="139"/>
    </row>
    <row r="501" spans="13:15" x14ac:dyDescent="0.2">
      <c r="M501" s="139"/>
      <c r="N501" s="139"/>
      <c r="O501" s="139"/>
    </row>
    <row r="502" spans="13:15" x14ac:dyDescent="0.2">
      <c r="M502" s="139"/>
      <c r="N502" s="139"/>
      <c r="O502" s="139"/>
    </row>
    <row r="503" spans="13:15" x14ac:dyDescent="0.2">
      <c r="M503" s="139"/>
      <c r="N503" s="139"/>
      <c r="O503" s="139"/>
    </row>
    <row r="504" spans="13:15" x14ac:dyDescent="0.2">
      <c r="M504" s="139"/>
      <c r="N504" s="139"/>
      <c r="O504" s="139"/>
    </row>
    <row r="505" spans="13:15" x14ac:dyDescent="0.2">
      <c r="M505" s="139"/>
      <c r="N505" s="139"/>
      <c r="O505" s="139"/>
    </row>
    <row r="506" spans="13:15" x14ac:dyDescent="0.2">
      <c r="M506" s="139"/>
      <c r="N506" s="139"/>
      <c r="O506" s="139"/>
    </row>
    <row r="507" spans="13:15" x14ac:dyDescent="0.2">
      <c r="M507" s="139"/>
      <c r="N507" s="139"/>
      <c r="O507" s="139"/>
    </row>
    <row r="508" spans="13:15" x14ac:dyDescent="0.2">
      <c r="M508" s="139"/>
      <c r="N508" s="139"/>
      <c r="O508" s="139"/>
    </row>
    <row r="509" spans="13:15" x14ac:dyDescent="0.2">
      <c r="M509" s="139"/>
      <c r="N509" s="139"/>
      <c r="O509" s="139"/>
    </row>
    <row r="510" spans="13:15" x14ac:dyDescent="0.2">
      <c r="M510" s="139"/>
      <c r="N510" s="139"/>
      <c r="O510" s="139"/>
    </row>
    <row r="511" spans="13:15" x14ac:dyDescent="0.2">
      <c r="M511" s="139"/>
      <c r="N511" s="139"/>
      <c r="O511" s="139"/>
    </row>
    <row r="512" spans="13:15" x14ac:dyDescent="0.2">
      <c r="M512" s="139"/>
      <c r="N512" s="139"/>
      <c r="O512" s="139"/>
    </row>
    <row r="513" spans="13:15" x14ac:dyDescent="0.2">
      <c r="M513" s="139"/>
      <c r="N513" s="139"/>
      <c r="O513" s="139"/>
    </row>
    <row r="514" spans="13:15" x14ac:dyDescent="0.2">
      <c r="M514" s="139"/>
      <c r="N514" s="139"/>
      <c r="O514" s="139"/>
    </row>
    <row r="515" spans="13:15" x14ac:dyDescent="0.2">
      <c r="M515" s="139"/>
      <c r="N515" s="139"/>
      <c r="O515" s="139"/>
    </row>
    <row r="516" spans="13:15" x14ac:dyDescent="0.2">
      <c r="M516" s="139"/>
      <c r="N516" s="139"/>
      <c r="O516" s="139"/>
    </row>
    <row r="517" spans="13:15" x14ac:dyDescent="0.2">
      <c r="M517" s="139"/>
      <c r="N517" s="139"/>
      <c r="O517" s="139"/>
    </row>
    <row r="518" spans="13:15" x14ac:dyDescent="0.2">
      <c r="M518" s="139"/>
      <c r="N518" s="139"/>
      <c r="O518" s="139"/>
    </row>
    <row r="519" spans="13:15" x14ac:dyDescent="0.2">
      <c r="M519" s="139"/>
      <c r="N519" s="139"/>
      <c r="O519" s="139"/>
    </row>
    <row r="520" spans="13:15" x14ac:dyDescent="0.2">
      <c r="M520" s="139"/>
      <c r="N520" s="139"/>
      <c r="O520" s="139"/>
    </row>
    <row r="521" spans="13:15" x14ac:dyDescent="0.2">
      <c r="M521" s="139"/>
      <c r="N521" s="139"/>
      <c r="O521" s="139"/>
    </row>
    <row r="522" spans="13:15" x14ac:dyDescent="0.2">
      <c r="M522" s="139"/>
      <c r="N522" s="139"/>
      <c r="O522" s="139"/>
    </row>
    <row r="523" spans="13:15" x14ac:dyDescent="0.2">
      <c r="M523" s="139"/>
      <c r="N523" s="139"/>
      <c r="O523" s="139"/>
    </row>
    <row r="524" spans="13:15" x14ac:dyDescent="0.2">
      <c r="M524" s="139"/>
      <c r="N524" s="139"/>
      <c r="O524" s="139"/>
    </row>
    <row r="525" spans="13:15" x14ac:dyDescent="0.2">
      <c r="M525" s="139"/>
      <c r="N525" s="139"/>
      <c r="O525" s="139"/>
    </row>
    <row r="526" spans="13:15" x14ac:dyDescent="0.2">
      <c r="M526" s="139"/>
      <c r="N526" s="139"/>
      <c r="O526" s="139"/>
    </row>
    <row r="527" spans="13:15" x14ac:dyDescent="0.2">
      <c r="M527" s="139"/>
      <c r="N527" s="139"/>
      <c r="O527" s="139"/>
    </row>
    <row r="528" spans="13:15" x14ac:dyDescent="0.2">
      <c r="M528" s="139"/>
      <c r="N528" s="139"/>
      <c r="O528" s="139"/>
    </row>
    <row r="529" spans="13:15" x14ac:dyDescent="0.2">
      <c r="M529" s="139"/>
      <c r="N529" s="139"/>
      <c r="O529" s="139"/>
    </row>
    <row r="530" spans="13:15" x14ac:dyDescent="0.2">
      <c r="M530" s="139"/>
      <c r="N530" s="139"/>
      <c r="O530" s="139"/>
    </row>
    <row r="531" spans="13:15" x14ac:dyDescent="0.2">
      <c r="M531" s="139"/>
      <c r="N531" s="139"/>
      <c r="O531" s="139"/>
    </row>
    <row r="532" spans="13:15" x14ac:dyDescent="0.2">
      <c r="M532" s="139"/>
      <c r="N532" s="139"/>
      <c r="O532" s="139"/>
    </row>
    <row r="533" spans="13:15" x14ac:dyDescent="0.2">
      <c r="M533" s="139"/>
      <c r="N533" s="139"/>
      <c r="O533" s="139"/>
    </row>
    <row r="534" spans="13:15" x14ac:dyDescent="0.2">
      <c r="M534" s="139"/>
      <c r="N534" s="139"/>
      <c r="O534" s="139"/>
    </row>
    <row r="535" spans="13:15" x14ac:dyDescent="0.2">
      <c r="M535" s="139"/>
      <c r="N535" s="139"/>
      <c r="O535" s="139"/>
    </row>
    <row r="536" spans="13:15" x14ac:dyDescent="0.2">
      <c r="M536" s="139"/>
      <c r="N536" s="139"/>
      <c r="O536" s="139"/>
    </row>
    <row r="537" spans="13:15" x14ac:dyDescent="0.2">
      <c r="M537" s="139"/>
      <c r="N537" s="139"/>
      <c r="O537" s="139"/>
    </row>
    <row r="538" spans="13:15" x14ac:dyDescent="0.2">
      <c r="M538" s="139"/>
      <c r="N538" s="139"/>
      <c r="O538" s="139"/>
    </row>
    <row r="539" spans="13:15" x14ac:dyDescent="0.2">
      <c r="M539" s="139"/>
      <c r="N539" s="139"/>
      <c r="O539" s="139"/>
    </row>
    <row r="540" spans="13:15" x14ac:dyDescent="0.2">
      <c r="M540" s="139"/>
      <c r="N540" s="139"/>
      <c r="O540" s="139"/>
    </row>
    <row r="541" spans="13:15" x14ac:dyDescent="0.2">
      <c r="M541" s="139"/>
      <c r="N541" s="139"/>
      <c r="O541" s="139"/>
    </row>
    <row r="542" spans="13:15" x14ac:dyDescent="0.2">
      <c r="M542" s="139"/>
      <c r="N542" s="139"/>
      <c r="O542" s="139"/>
    </row>
    <row r="543" spans="13:15" x14ac:dyDescent="0.2">
      <c r="M543" s="139"/>
      <c r="N543" s="139"/>
      <c r="O543" s="139"/>
    </row>
    <row r="544" spans="13:15" x14ac:dyDescent="0.2">
      <c r="M544" s="139"/>
      <c r="N544" s="139"/>
      <c r="O544" s="139"/>
    </row>
    <row r="545" spans="13:15" x14ac:dyDescent="0.2">
      <c r="M545" s="139"/>
      <c r="N545" s="139"/>
      <c r="O545" s="139"/>
    </row>
    <row r="546" spans="13:15" x14ac:dyDescent="0.2">
      <c r="M546" s="139"/>
      <c r="N546" s="139"/>
      <c r="O546" s="139"/>
    </row>
    <row r="547" spans="13:15" x14ac:dyDescent="0.2">
      <c r="M547" s="139"/>
      <c r="N547" s="139"/>
      <c r="O547" s="139"/>
    </row>
    <row r="548" spans="13:15" x14ac:dyDescent="0.2">
      <c r="M548" s="139"/>
      <c r="N548" s="139"/>
      <c r="O548" s="139"/>
    </row>
    <row r="549" spans="13:15" x14ac:dyDescent="0.2">
      <c r="M549" s="139"/>
      <c r="N549" s="139"/>
      <c r="O549" s="139"/>
    </row>
    <row r="550" spans="13:15" x14ac:dyDescent="0.2">
      <c r="M550" s="139"/>
      <c r="N550" s="139"/>
      <c r="O550" s="139"/>
    </row>
    <row r="551" spans="13:15" x14ac:dyDescent="0.2">
      <c r="M551" s="139"/>
      <c r="N551" s="139"/>
      <c r="O551" s="139"/>
    </row>
    <row r="552" spans="13:15" x14ac:dyDescent="0.2">
      <c r="M552" s="139"/>
      <c r="N552" s="139"/>
      <c r="O552" s="139"/>
    </row>
    <row r="553" spans="13:15" x14ac:dyDescent="0.2">
      <c r="M553" s="139"/>
      <c r="N553" s="139"/>
      <c r="O553" s="139"/>
    </row>
    <row r="554" spans="13:15" x14ac:dyDescent="0.2">
      <c r="M554" s="139"/>
      <c r="N554" s="139"/>
      <c r="O554" s="139"/>
    </row>
    <row r="555" spans="13:15" x14ac:dyDescent="0.2">
      <c r="M555" s="139"/>
      <c r="N555" s="139"/>
      <c r="O555" s="139"/>
    </row>
    <row r="556" spans="13:15" x14ac:dyDescent="0.2">
      <c r="M556" s="139"/>
      <c r="N556" s="139"/>
      <c r="O556" s="139"/>
    </row>
    <row r="557" spans="13:15" x14ac:dyDescent="0.2">
      <c r="M557" s="139"/>
      <c r="N557" s="139"/>
      <c r="O557" s="139"/>
    </row>
    <row r="558" spans="13:15" x14ac:dyDescent="0.2">
      <c r="M558" s="139"/>
      <c r="N558" s="139"/>
      <c r="O558" s="139"/>
    </row>
    <row r="559" spans="13:15" x14ac:dyDescent="0.2">
      <c r="M559" s="139"/>
      <c r="N559" s="139"/>
      <c r="O559" s="139"/>
    </row>
    <row r="560" spans="13:15" x14ac:dyDescent="0.2">
      <c r="M560" s="139"/>
      <c r="N560" s="139"/>
      <c r="O560" s="139"/>
    </row>
    <row r="561" spans="13:15" x14ac:dyDescent="0.2">
      <c r="M561" s="139"/>
      <c r="N561" s="139"/>
      <c r="O561" s="139"/>
    </row>
    <row r="562" spans="13:15" x14ac:dyDescent="0.2">
      <c r="M562" s="139"/>
      <c r="N562" s="139"/>
      <c r="O562" s="139"/>
    </row>
    <row r="563" spans="13:15" x14ac:dyDescent="0.2">
      <c r="M563" s="139"/>
      <c r="N563" s="139"/>
      <c r="O563" s="139"/>
    </row>
    <row r="564" spans="13:15" x14ac:dyDescent="0.2">
      <c r="M564" s="139"/>
      <c r="N564" s="139"/>
      <c r="O564" s="139"/>
    </row>
    <row r="565" spans="13:15" x14ac:dyDescent="0.2">
      <c r="M565" s="139"/>
      <c r="N565" s="139"/>
      <c r="O565" s="139"/>
    </row>
    <row r="566" spans="13:15" x14ac:dyDescent="0.2">
      <c r="M566" s="139"/>
      <c r="N566" s="139"/>
      <c r="O566" s="139"/>
    </row>
    <row r="567" spans="13:15" x14ac:dyDescent="0.2">
      <c r="M567" s="139"/>
      <c r="N567" s="139"/>
      <c r="O567" s="139"/>
    </row>
    <row r="568" spans="13:15" x14ac:dyDescent="0.2">
      <c r="M568" s="139"/>
      <c r="N568" s="139"/>
      <c r="O568" s="139"/>
    </row>
    <row r="569" spans="13:15" x14ac:dyDescent="0.2">
      <c r="M569" s="139"/>
      <c r="N569" s="139"/>
      <c r="O569" s="139"/>
    </row>
    <row r="570" spans="13:15" x14ac:dyDescent="0.2">
      <c r="M570" s="139"/>
      <c r="N570" s="139"/>
      <c r="O570" s="139"/>
    </row>
    <row r="571" spans="13:15" x14ac:dyDescent="0.2">
      <c r="M571" s="139"/>
      <c r="N571" s="139"/>
      <c r="O571" s="139"/>
    </row>
    <row r="572" spans="13:15" x14ac:dyDescent="0.2">
      <c r="M572" s="139"/>
      <c r="N572" s="139"/>
      <c r="O572" s="139"/>
    </row>
    <row r="573" spans="13:15" x14ac:dyDescent="0.2">
      <c r="M573" s="139"/>
      <c r="N573" s="139"/>
      <c r="O573" s="139"/>
    </row>
    <row r="574" spans="13:15" x14ac:dyDescent="0.2">
      <c r="M574" s="139"/>
      <c r="N574" s="139"/>
      <c r="O574" s="139"/>
    </row>
    <row r="575" spans="13:15" x14ac:dyDescent="0.2">
      <c r="M575" s="139"/>
      <c r="N575" s="139"/>
      <c r="O575" s="139"/>
    </row>
    <row r="576" spans="13:15" x14ac:dyDescent="0.2">
      <c r="M576" s="139"/>
      <c r="N576" s="139"/>
      <c r="O576" s="139"/>
    </row>
    <row r="577" spans="13:15" x14ac:dyDescent="0.2">
      <c r="M577" s="139"/>
      <c r="N577" s="139"/>
      <c r="O577" s="139"/>
    </row>
    <row r="578" spans="13:15" x14ac:dyDescent="0.2">
      <c r="M578" s="139"/>
      <c r="N578" s="139"/>
      <c r="O578" s="139"/>
    </row>
    <row r="579" spans="13:15" x14ac:dyDescent="0.2">
      <c r="M579" s="139"/>
      <c r="N579" s="139"/>
      <c r="O579" s="139"/>
    </row>
    <row r="580" spans="13:15" x14ac:dyDescent="0.2">
      <c r="M580" s="139"/>
      <c r="N580" s="139"/>
      <c r="O580" s="139"/>
    </row>
    <row r="581" spans="13:15" x14ac:dyDescent="0.2">
      <c r="M581" s="139"/>
      <c r="N581" s="139"/>
      <c r="O581" s="139"/>
    </row>
    <row r="582" spans="13:15" x14ac:dyDescent="0.2">
      <c r="M582" s="139"/>
      <c r="N582" s="139"/>
      <c r="O582" s="139"/>
    </row>
    <row r="583" spans="13:15" x14ac:dyDescent="0.2">
      <c r="M583" s="139"/>
      <c r="N583" s="139"/>
      <c r="O583" s="139"/>
    </row>
    <row r="584" spans="13:15" x14ac:dyDescent="0.2">
      <c r="M584" s="139"/>
      <c r="N584" s="139"/>
      <c r="O584" s="139"/>
    </row>
    <row r="585" spans="13:15" x14ac:dyDescent="0.2">
      <c r="M585" s="139"/>
      <c r="N585" s="139"/>
      <c r="O585" s="139"/>
    </row>
    <row r="586" spans="13:15" x14ac:dyDescent="0.2">
      <c r="M586" s="139"/>
      <c r="N586" s="139"/>
      <c r="O586" s="139"/>
    </row>
    <row r="587" spans="13:15" x14ac:dyDescent="0.2">
      <c r="M587" s="139"/>
      <c r="N587" s="139"/>
      <c r="O587" s="139"/>
    </row>
    <row r="588" spans="13:15" x14ac:dyDescent="0.2">
      <c r="M588" s="139"/>
      <c r="N588" s="139"/>
      <c r="O588" s="139"/>
    </row>
    <row r="589" spans="13:15" x14ac:dyDescent="0.2">
      <c r="M589" s="139"/>
      <c r="N589" s="139"/>
      <c r="O589" s="139"/>
    </row>
    <row r="590" spans="13:15" x14ac:dyDescent="0.2">
      <c r="M590" s="139"/>
      <c r="N590" s="139"/>
      <c r="O590" s="139"/>
    </row>
    <row r="591" spans="13:15" x14ac:dyDescent="0.2">
      <c r="M591" s="139"/>
      <c r="N591" s="139"/>
      <c r="O591" s="139"/>
    </row>
    <row r="592" spans="13:15" x14ac:dyDescent="0.2">
      <c r="M592" s="139"/>
      <c r="N592" s="139"/>
      <c r="O592" s="139"/>
    </row>
    <row r="593" spans="13:15" x14ac:dyDescent="0.2">
      <c r="M593" s="139"/>
      <c r="N593" s="139"/>
      <c r="O593" s="139"/>
    </row>
    <row r="594" spans="13:15" x14ac:dyDescent="0.2">
      <c r="M594" s="139"/>
      <c r="N594" s="139"/>
      <c r="O594" s="139"/>
    </row>
    <row r="595" spans="13:15" x14ac:dyDescent="0.2">
      <c r="M595" s="139"/>
      <c r="N595" s="139"/>
      <c r="O595" s="139"/>
    </row>
    <row r="596" spans="13:15" x14ac:dyDescent="0.2">
      <c r="M596" s="139"/>
      <c r="N596" s="139"/>
      <c r="O596" s="139"/>
    </row>
    <row r="597" spans="13:15" x14ac:dyDescent="0.2">
      <c r="M597" s="139"/>
      <c r="N597" s="139"/>
      <c r="O597" s="139"/>
    </row>
    <row r="598" spans="13:15" x14ac:dyDescent="0.2">
      <c r="M598" s="139"/>
      <c r="N598" s="139"/>
      <c r="O598" s="139"/>
    </row>
    <row r="599" spans="13:15" x14ac:dyDescent="0.2">
      <c r="M599" s="139"/>
      <c r="N599" s="139"/>
      <c r="O599" s="139"/>
    </row>
    <row r="600" spans="13:15" x14ac:dyDescent="0.2">
      <c r="M600" s="139"/>
      <c r="N600" s="139"/>
      <c r="O600" s="139"/>
    </row>
    <row r="601" spans="13:15" x14ac:dyDescent="0.2">
      <c r="M601" s="139"/>
      <c r="N601" s="139"/>
      <c r="O601" s="139"/>
    </row>
    <row r="602" spans="13:15" x14ac:dyDescent="0.2">
      <c r="M602" s="139"/>
      <c r="N602" s="139"/>
      <c r="O602" s="139"/>
    </row>
    <row r="603" spans="13:15" x14ac:dyDescent="0.2">
      <c r="M603" s="139"/>
      <c r="N603" s="139"/>
      <c r="O603" s="139"/>
    </row>
    <row r="604" spans="13:15" x14ac:dyDescent="0.2">
      <c r="M604" s="139"/>
      <c r="N604" s="139"/>
      <c r="O604" s="139"/>
    </row>
    <row r="605" spans="13:15" x14ac:dyDescent="0.2">
      <c r="M605" s="139"/>
      <c r="N605" s="139"/>
      <c r="O605" s="139"/>
    </row>
    <row r="606" spans="13:15" x14ac:dyDescent="0.2">
      <c r="M606" s="139"/>
      <c r="N606" s="139"/>
      <c r="O606" s="139"/>
    </row>
    <row r="607" spans="13:15" x14ac:dyDescent="0.2">
      <c r="M607" s="139"/>
      <c r="N607" s="139"/>
      <c r="O607" s="139"/>
    </row>
    <row r="608" spans="13:15" x14ac:dyDescent="0.2">
      <c r="M608" s="139"/>
      <c r="N608" s="139"/>
      <c r="O608" s="139"/>
    </row>
    <row r="609" spans="13:15" x14ac:dyDescent="0.2">
      <c r="M609" s="139"/>
      <c r="N609" s="139"/>
      <c r="O609" s="139"/>
    </row>
    <row r="610" spans="13:15" x14ac:dyDescent="0.2">
      <c r="M610" s="139"/>
      <c r="N610" s="139"/>
      <c r="O610" s="139"/>
    </row>
    <row r="611" spans="13:15" x14ac:dyDescent="0.2">
      <c r="M611" s="139"/>
      <c r="N611" s="139"/>
      <c r="O611" s="139"/>
    </row>
    <row r="612" spans="13:15" x14ac:dyDescent="0.2">
      <c r="M612" s="139"/>
      <c r="N612" s="139"/>
      <c r="O612" s="139"/>
    </row>
    <row r="613" spans="13:15" x14ac:dyDescent="0.2">
      <c r="M613" s="139"/>
      <c r="N613" s="139"/>
      <c r="O613" s="139"/>
    </row>
    <row r="614" spans="13:15" x14ac:dyDescent="0.2">
      <c r="M614" s="139"/>
      <c r="N614" s="139"/>
      <c r="O614" s="139"/>
    </row>
    <row r="615" spans="13:15" x14ac:dyDescent="0.2">
      <c r="M615" s="139"/>
      <c r="N615" s="139"/>
      <c r="O615" s="139"/>
    </row>
    <row r="616" spans="13:15" x14ac:dyDescent="0.2">
      <c r="M616" s="139"/>
      <c r="N616" s="139"/>
      <c r="O616" s="139"/>
    </row>
    <row r="617" spans="13:15" x14ac:dyDescent="0.2">
      <c r="M617" s="139"/>
      <c r="N617" s="139"/>
      <c r="O617" s="139"/>
    </row>
    <row r="618" spans="13:15" x14ac:dyDescent="0.2">
      <c r="M618" s="139"/>
      <c r="N618" s="139"/>
      <c r="O618" s="139"/>
    </row>
    <row r="619" spans="13:15" x14ac:dyDescent="0.2">
      <c r="M619" s="139"/>
      <c r="N619" s="139"/>
      <c r="O619" s="139"/>
    </row>
    <row r="620" spans="13:15" x14ac:dyDescent="0.2">
      <c r="M620" s="139"/>
      <c r="N620" s="139"/>
      <c r="O620" s="139"/>
    </row>
    <row r="621" spans="13:15" x14ac:dyDescent="0.2">
      <c r="M621" s="139"/>
      <c r="N621" s="139"/>
      <c r="O621" s="139"/>
    </row>
    <row r="622" spans="13:15" x14ac:dyDescent="0.2">
      <c r="M622" s="139"/>
      <c r="N622" s="139"/>
      <c r="O622" s="139"/>
    </row>
    <row r="623" spans="13:15" x14ac:dyDescent="0.2">
      <c r="M623" s="139"/>
      <c r="N623" s="139"/>
      <c r="O623" s="139"/>
    </row>
    <row r="624" spans="13:15" x14ac:dyDescent="0.2">
      <c r="M624" s="139"/>
      <c r="N624" s="139"/>
      <c r="O624" s="139"/>
    </row>
    <row r="625" spans="13:15" x14ac:dyDescent="0.2">
      <c r="M625" s="139"/>
      <c r="N625" s="139"/>
      <c r="O625" s="139"/>
    </row>
    <row r="626" spans="13:15" x14ac:dyDescent="0.2">
      <c r="M626" s="139"/>
      <c r="N626" s="139"/>
      <c r="O626" s="139"/>
    </row>
    <row r="627" spans="13:15" x14ac:dyDescent="0.2">
      <c r="M627" s="139"/>
      <c r="N627" s="139"/>
      <c r="O627" s="139"/>
    </row>
    <row r="628" spans="13:15" x14ac:dyDescent="0.2">
      <c r="M628" s="139"/>
      <c r="N628" s="139"/>
      <c r="O628" s="139"/>
    </row>
    <row r="629" spans="13:15" x14ac:dyDescent="0.2">
      <c r="M629" s="139"/>
      <c r="N629" s="139"/>
      <c r="O629" s="139"/>
    </row>
    <row r="630" spans="13:15" x14ac:dyDescent="0.2">
      <c r="M630" s="139"/>
      <c r="N630" s="139"/>
      <c r="O630" s="139"/>
    </row>
    <row r="631" spans="13:15" x14ac:dyDescent="0.2">
      <c r="M631" s="139"/>
      <c r="N631" s="139"/>
      <c r="O631" s="139"/>
    </row>
    <row r="632" spans="13:15" x14ac:dyDescent="0.2">
      <c r="M632" s="139"/>
      <c r="N632" s="139"/>
      <c r="O632" s="139"/>
    </row>
    <row r="633" spans="13:15" x14ac:dyDescent="0.2">
      <c r="M633" s="139"/>
      <c r="N633" s="139"/>
      <c r="O633" s="139"/>
    </row>
    <row r="634" spans="13:15" x14ac:dyDescent="0.2">
      <c r="M634" s="139"/>
      <c r="N634" s="139"/>
      <c r="O634" s="139"/>
    </row>
    <row r="635" spans="13:15" x14ac:dyDescent="0.2">
      <c r="M635" s="139"/>
      <c r="N635" s="139"/>
      <c r="O635" s="139"/>
    </row>
    <row r="636" spans="13:15" x14ac:dyDescent="0.2">
      <c r="M636" s="139"/>
      <c r="N636" s="139"/>
      <c r="O636" s="139"/>
    </row>
    <row r="637" spans="13:15" x14ac:dyDescent="0.2">
      <c r="M637" s="139"/>
      <c r="N637" s="139"/>
      <c r="O637" s="139"/>
    </row>
    <row r="638" spans="13:15" x14ac:dyDescent="0.2">
      <c r="M638" s="139"/>
      <c r="N638" s="139"/>
      <c r="O638" s="139"/>
    </row>
    <row r="639" spans="13:15" x14ac:dyDescent="0.2">
      <c r="M639" s="139"/>
      <c r="N639" s="139"/>
      <c r="O639" s="139"/>
    </row>
    <row r="640" spans="13:15" x14ac:dyDescent="0.2">
      <c r="M640" s="139"/>
      <c r="N640" s="139"/>
      <c r="O640" s="139"/>
    </row>
    <row r="641" spans="13:15" x14ac:dyDescent="0.2">
      <c r="M641" s="139"/>
      <c r="N641" s="139"/>
      <c r="O641" s="139"/>
    </row>
    <row r="642" spans="13:15" x14ac:dyDescent="0.2">
      <c r="M642" s="139"/>
      <c r="N642" s="139"/>
      <c r="O642" s="139"/>
    </row>
    <row r="643" spans="13:15" x14ac:dyDescent="0.2">
      <c r="M643" s="139"/>
      <c r="N643" s="139"/>
      <c r="O643" s="139"/>
    </row>
    <row r="644" spans="13:15" x14ac:dyDescent="0.2">
      <c r="M644" s="139"/>
      <c r="N644" s="139"/>
      <c r="O644" s="139"/>
    </row>
    <row r="645" spans="13:15" x14ac:dyDescent="0.2">
      <c r="M645" s="139"/>
      <c r="N645" s="139"/>
      <c r="O645" s="139"/>
    </row>
    <row r="646" spans="13:15" x14ac:dyDescent="0.2">
      <c r="M646" s="139"/>
      <c r="N646" s="139"/>
      <c r="O646" s="139"/>
    </row>
    <row r="647" spans="13:15" x14ac:dyDescent="0.2">
      <c r="M647" s="139"/>
      <c r="N647" s="139"/>
      <c r="O647" s="139"/>
    </row>
    <row r="648" spans="13:15" x14ac:dyDescent="0.2">
      <c r="M648" s="139"/>
      <c r="N648" s="139"/>
      <c r="O648" s="139"/>
    </row>
    <row r="649" spans="13:15" x14ac:dyDescent="0.2">
      <c r="M649" s="139"/>
      <c r="N649" s="139"/>
      <c r="O649" s="139"/>
    </row>
    <row r="650" spans="13:15" x14ac:dyDescent="0.2">
      <c r="M650" s="139"/>
      <c r="N650" s="139"/>
      <c r="O650" s="139"/>
    </row>
    <row r="651" spans="13:15" x14ac:dyDescent="0.2">
      <c r="M651" s="139"/>
      <c r="N651" s="139"/>
      <c r="O651" s="139"/>
    </row>
    <row r="652" spans="13:15" x14ac:dyDescent="0.2">
      <c r="M652" s="139"/>
      <c r="N652" s="139"/>
      <c r="O652" s="139"/>
    </row>
    <row r="653" spans="13:15" x14ac:dyDescent="0.2">
      <c r="M653" s="139"/>
      <c r="N653" s="139"/>
      <c r="O653" s="139"/>
    </row>
    <row r="654" spans="13:15" x14ac:dyDescent="0.2">
      <c r="M654" s="139"/>
      <c r="N654" s="139"/>
      <c r="O654" s="139"/>
    </row>
    <row r="655" spans="13:15" x14ac:dyDescent="0.2">
      <c r="M655" s="139"/>
      <c r="N655" s="139"/>
      <c r="O655" s="139"/>
    </row>
    <row r="656" spans="13:15" x14ac:dyDescent="0.2">
      <c r="M656" s="139"/>
      <c r="N656" s="139"/>
      <c r="O656" s="139"/>
    </row>
    <row r="657" spans="13:15" x14ac:dyDescent="0.2">
      <c r="M657" s="139"/>
      <c r="N657" s="139"/>
      <c r="O657" s="139"/>
    </row>
    <row r="658" spans="13:15" x14ac:dyDescent="0.2">
      <c r="M658" s="139"/>
      <c r="N658" s="139"/>
      <c r="O658" s="139"/>
    </row>
    <row r="659" spans="13:15" x14ac:dyDescent="0.2">
      <c r="M659" s="139"/>
      <c r="N659" s="139"/>
      <c r="O659" s="139"/>
    </row>
    <row r="660" spans="13:15" x14ac:dyDescent="0.2">
      <c r="M660" s="139"/>
      <c r="N660" s="139"/>
      <c r="O660" s="139"/>
    </row>
    <row r="661" spans="13:15" x14ac:dyDescent="0.2">
      <c r="M661" s="139"/>
      <c r="N661" s="139"/>
      <c r="O661" s="139"/>
    </row>
    <row r="662" spans="13:15" x14ac:dyDescent="0.2">
      <c r="M662" s="139"/>
      <c r="N662" s="139"/>
      <c r="O662" s="139"/>
    </row>
    <row r="663" spans="13:15" x14ac:dyDescent="0.2">
      <c r="M663" s="139"/>
      <c r="N663" s="139"/>
      <c r="O663" s="139"/>
    </row>
    <row r="664" spans="13:15" x14ac:dyDescent="0.2">
      <c r="M664" s="139"/>
      <c r="N664" s="139"/>
      <c r="O664" s="139"/>
    </row>
    <row r="665" spans="13:15" x14ac:dyDescent="0.2">
      <c r="M665" s="139"/>
      <c r="N665" s="139"/>
      <c r="O665" s="139"/>
    </row>
    <row r="666" spans="13:15" x14ac:dyDescent="0.2">
      <c r="M666" s="139"/>
      <c r="N666" s="139"/>
      <c r="O666" s="139"/>
    </row>
    <row r="667" spans="13:15" x14ac:dyDescent="0.2">
      <c r="M667" s="139"/>
      <c r="N667" s="139"/>
      <c r="O667" s="139"/>
    </row>
    <row r="668" spans="13:15" x14ac:dyDescent="0.2">
      <c r="M668" s="139"/>
      <c r="N668" s="139"/>
      <c r="O668" s="139"/>
    </row>
    <row r="669" spans="13:15" x14ac:dyDescent="0.2">
      <c r="M669" s="139"/>
      <c r="N669" s="139"/>
      <c r="O669" s="139"/>
    </row>
    <row r="670" spans="13:15" x14ac:dyDescent="0.2">
      <c r="M670" s="139"/>
      <c r="N670" s="139"/>
      <c r="O670" s="139"/>
    </row>
    <row r="671" spans="13:15" x14ac:dyDescent="0.2">
      <c r="M671" s="139"/>
      <c r="N671" s="139"/>
      <c r="O671" s="139"/>
    </row>
    <row r="672" spans="13:15" x14ac:dyDescent="0.2">
      <c r="M672" s="139"/>
      <c r="N672" s="139"/>
      <c r="O672" s="139"/>
    </row>
    <row r="673" spans="13:15" x14ac:dyDescent="0.2">
      <c r="M673" s="139"/>
      <c r="N673" s="139"/>
      <c r="O673" s="139"/>
    </row>
    <row r="674" spans="13:15" x14ac:dyDescent="0.2">
      <c r="M674" s="139"/>
      <c r="N674" s="139"/>
      <c r="O674" s="139"/>
    </row>
    <row r="675" spans="13:15" x14ac:dyDescent="0.2">
      <c r="M675" s="139"/>
      <c r="N675" s="139"/>
      <c r="O675" s="139"/>
    </row>
    <row r="676" spans="13:15" x14ac:dyDescent="0.2">
      <c r="M676" s="139"/>
      <c r="N676" s="139"/>
      <c r="O676" s="139"/>
    </row>
    <row r="677" spans="13:15" x14ac:dyDescent="0.2">
      <c r="M677" s="139"/>
      <c r="N677" s="139"/>
      <c r="O677" s="139"/>
    </row>
    <row r="678" spans="13:15" x14ac:dyDescent="0.2">
      <c r="M678" s="139"/>
      <c r="N678" s="139"/>
      <c r="O678" s="139"/>
    </row>
    <row r="679" spans="13:15" x14ac:dyDescent="0.2">
      <c r="M679" s="139"/>
      <c r="N679" s="139"/>
      <c r="O679" s="139"/>
    </row>
    <row r="680" spans="13:15" x14ac:dyDescent="0.2">
      <c r="M680" s="139"/>
      <c r="N680" s="139"/>
      <c r="O680" s="139"/>
    </row>
    <row r="681" spans="13:15" x14ac:dyDescent="0.2">
      <c r="M681" s="139"/>
      <c r="N681" s="139"/>
      <c r="O681" s="139"/>
    </row>
    <row r="682" spans="13:15" x14ac:dyDescent="0.2">
      <c r="M682" s="139"/>
      <c r="N682" s="139"/>
      <c r="O682" s="139"/>
    </row>
    <row r="683" spans="13:15" x14ac:dyDescent="0.2">
      <c r="M683" s="139"/>
      <c r="N683" s="139"/>
      <c r="O683" s="139"/>
    </row>
    <row r="684" spans="13:15" x14ac:dyDescent="0.2">
      <c r="M684" s="139"/>
      <c r="N684" s="139"/>
      <c r="O684" s="139"/>
    </row>
    <row r="685" spans="13:15" x14ac:dyDescent="0.2">
      <c r="M685" s="139"/>
      <c r="N685" s="139"/>
      <c r="O685" s="139"/>
    </row>
    <row r="686" spans="13:15" x14ac:dyDescent="0.2">
      <c r="M686" s="139"/>
      <c r="N686" s="139"/>
      <c r="O686" s="139"/>
    </row>
    <row r="687" spans="13:15" x14ac:dyDescent="0.2">
      <c r="M687" s="139"/>
      <c r="N687" s="139"/>
      <c r="O687" s="139"/>
    </row>
    <row r="688" spans="13:15" x14ac:dyDescent="0.2">
      <c r="M688" s="139"/>
      <c r="N688" s="139"/>
      <c r="O688" s="139"/>
    </row>
    <row r="689" spans="13:15" x14ac:dyDescent="0.2">
      <c r="M689" s="139"/>
      <c r="N689" s="139"/>
      <c r="O689" s="139"/>
    </row>
    <row r="690" spans="13:15" x14ac:dyDescent="0.2">
      <c r="M690" s="139"/>
      <c r="N690" s="139"/>
      <c r="O690" s="139"/>
    </row>
    <row r="691" spans="13:15" x14ac:dyDescent="0.2">
      <c r="M691" s="139"/>
      <c r="N691" s="139"/>
      <c r="O691" s="139"/>
    </row>
    <row r="692" spans="13:15" x14ac:dyDescent="0.2">
      <c r="M692" s="139"/>
      <c r="N692" s="139"/>
      <c r="O692" s="139"/>
    </row>
    <row r="693" spans="13:15" x14ac:dyDescent="0.2">
      <c r="M693" s="139"/>
      <c r="N693" s="139"/>
      <c r="O693" s="139"/>
    </row>
    <row r="694" spans="13:15" x14ac:dyDescent="0.2">
      <c r="M694" s="139"/>
      <c r="N694" s="139"/>
      <c r="O694" s="139"/>
    </row>
    <row r="695" spans="13:15" x14ac:dyDescent="0.2">
      <c r="M695" s="139"/>
      <c r="N695" s="139"/>
      <c r="O695" s="139"/>
    </row>
    <row r="696" spans="13:15" x14ac:dyDescent="0.2">
      <c r="M696" s="139"/>
      <c r="N696" s="139"/>
      <c r="O696" s="139"/>
    </row>
    <row r="697" spans="13:15" x14ac:dyDescent="0.2">
      <c r="M697" s="139"/>
      <c r="N697" s="139"/>
      <c r="O697" s="139"/>
    </row>
    <row r="698" spans="13:15" x14ac:dyDescent="0.2">
      <c r="M698" s="139"/>
      <c r="N698" s="139"/>
      <c r="O698" s="139"/>
    </row>
    <row r="699" spans="13:15" x14ac:dyDescent="0.2">
      <c r="M699" s="139"/>
      <c r="N699" s="139"/>
      <c r="O699" s="139"/>
    </row>
    <row r="700" spans="13:15" x14ac:dyDescent="0.2">
      <c r="M700" s="139"/>
      <c r="N700" s="139"/>
      <c r="O700" s="139"/>
    </row>
    <row r="701" spans="13:15" x14ac:dyDescent="0.2">
      <c r="M701" s="139"/>
      <c r="N701" s="139"/>
      <c r="O701" s="139"/>
    </row>
    <row r="702" spans="13:15" x14ac:dyDescent="0.2">
      <c r="M702" s="139"/>
      <c r="N702" s="139"/>
      <c r="O702" s="139"/>
    </row>
    <row r="703" spans="13:15" x14ac:dyDescent="0.2">
      <c r="M703" s="139"/>
      <c r="N703" s="139"/>
      <c r="O703" s="139"/>
    </row>
    <row r="704" spans="13:15" x14ac:dyDescent="0.2">
      <c r="M704" s="139"/>
      <c r="N704" s="139"/>
      <c r="O704" s="139"/>
    </row>
    <row r="705" spans="13:15" x14ac:dyDescent="0.2">
      <c r="M705" s="139"/>
      <c r="N705" s="139"/>
      <c r="O705" s="139"/>
    </row>
    <row r="706" spans="13:15" x14ac:dyDescent="0.2">
      <c r="M706" s="139"/>
      <c r="N706" s="139"/>
      <c r="O706" s="139"/>
    </row>
    <row r="707" spans="13:15" x14ac:dyDescent="0.2">
      <c r="M707" s="139"/>
      <c r="N707" s="139"/>
      <c r="O707" s="139"/>
    </row>
    <row r="708" spans="13:15" x14ac:dyDescent="0.2">
      <c r="M708" s="139"/>
      <c r="N708" s="139"/>
      <c r="O708" s="139"/>
    </row>
    <row r="709" spans="13:15" x14ac:dyDescent="0.2">
      <c r="M709" s="139"/>
      <c r="N709" s="139"/>
      <c r="O709" s="139"/>
    </row>
    <row r="710" spans="13:15" x14ac:dyDescent="0.2">
      <c r="M710" s="139"/>
      <c r="N710" s="139"/>
      <c r="O710" s="139"/>
    </row>
    <row r="711" spans="13:15" x14ac:dyDescent="0.2">
      <c r="M711" s="139"/>
      <c r="N711" s="139"/>
      <c r="O711" s="139"/>
    </row>
    <row r="712" spans="13:15" x14ac:dyDescent="0.2">
      <c r="M712" s="139"/>
      <c r="N712" s="139"/>
      <c r="O712" s="139"/>
    </row>
    <row r="713" spans="13:15" x14ac:dyDescent="0.2">
      <c r="M713" s="139"/>
      <c r="N713" s="139"/>
      <c r="O713" s="139"/>
    </row>
    <row r="714" spans="13:15" x14ac:dyDescent="0.2">
      <c r="M714" s="139"/>
      <c r="N714" s="139"/>
      <c r="O714" s="139"/>
    </row>
    <row r="715" spans="13:15" x14ac:dyDescent="0.2">
      <c r="M715" s="139"/>
      <c r="N715" s="139"/>
      <c r="O715" s="139"/>
    </row>
    <row r="716" spans="13:15" x14ac:dyDescent="0.2">
      <c r="M716" s="139"/>
      <c r="N716" s="139"/>
      <c r="O716" s="139"/>
    </row>
    <row r="717" spans="13:15" x14ac:dyDescent="0.2">
      <c r="M717" s="139"/>
      <c r="N717" s="139"/>
      <c r="O717" s="139"/>
    </row>
    <row r="718" spans="13:15" x14ac:dyDescent="0.2">
      <c r="M718" s="139"/>
      <c r="N718" s="139"/>
      <c r="O718" s="139"/>
    </row>
    <row r="719" spans="13:15" x14ac:dyDescent="0.2">
      <c r="M719" s="139"/>
      <c r="N719" s="139"/>
      <c r="O719" s="139"/>
    </row>
    <row r="720" spans="13:15" x14ac:dyDescent="0.2">
      <c r="M720" s="139"/>
      <c r="N720" s="139"/>
      <c r="O720" s="139"/>
    </row>
    <row r="721" spans="13:15" x14ac:dyDescent="0.2">
      <c r="M721" s="139"/>
      <c r="N721" s="139"/>
      <c r="O721" s="139"/>
    </row>
    <row r="722" spans="13:15" x14ac:dyDescent="0.2">
      <c r="M722" s="139"/>
      <c r="N722" s="139"/>
      <c r="O722" s="139"/>
    </row>
    <row r="723" spans="13:15" x14ac:dyDescent="0.2">
      <c r="M723" s="139"/>
      <c r="N723" s="139"/>
      <c r="O723" s="139"/>
    </row>
    <row r="724" spans="13:15" x14ac:dyDescent="0.2">
      <c r="M724" s="139"/>
      <c r="N724" s="139"/>
      <c r="O724" s="139"/>
    </row>
    <row r="725" spans="13:15" x14ac:dyDescent="0.2">
      <c r="M725" s="139"/>
      <c r="N725" s="139"/>
      <c r="O725" s="139"/>
    </row>
    <row r="726" spans="13:15" x14ac:dyDescent="0.2">
      <c r="M726" s="139"/>
      <c r="N726" s="139"/>
      <c r="O726" s="139"/>
    </row>
    <row r="727" spans="13:15" x14ac:dyDescent="0.2">
      <c r="M727" s="139"/>
      <c r="N727" s="139"/>
      <c r="O727" s="139"/>
    </row>
    <row r="728" spans="13:15" x14ac:dyDescent="0.2">
      <c r="M728" s="139"/>
      <c r="N728" s="139"/>
      <c r="O728" s="139"/>
    </row>
    <row r="729" spans="13:15" x14ac:dyDescent="0.2">
      <c r="M729" s="139"/>
      <c r="N729" s="139"/>
      <c r="O729" s="139"/>
    </row>
    <row r="730" spans="13:15" x14ac:dyDescent="0.2">
      <c r="M730" s="139"/>
      <c r="N730" s="139"/>
      <c r="O730" s="139"/>
    </row>
    <row r="731" spans="13:15" x14ac:dyDescent="0.2">
      <c r="M731" s="139"/>
      <c r="N731" s="139"/>
      <c r="O731" s="139"/>
    </row>
    <row r="732" spans="13:15" x14ac:dyDescent="0.2">
      <c r="M732" s="139"/>
      <c r="N732" s="139"/>
      <c r="O732" s="139"/>
    </row>
    <row r="733" spans="13:15" x14ac:dyDescent="0.2">
      <c r="M733" s="139"/>
      <c r="N733" s="139"/>
      <c r="O733" s="139"/>
    </row>
    <row r="734" spans="13:15" x14ac:dyDescent="0.2">
      <c r="M734" s="139"/>
      <c r="N734" s="139"/>
      <c r="O734" s="139"/>
    </row>
    <row r="735" spans="13:15" x14ac:dyDescent="0.2">
      <c r="M735" s="139"/>
      <c r="N735" s="139"/>
      <c r="O735" s="139"/>
    </row>
    <row r="736" spans="13:15" x14ac:dyDescent="0.2">
      <c r="M736" s="139"/>
      <c r="N736" s="139"/>
      <c r="O736" s="139"/>
    </row>
    <row r="737" spans="13:15" x14ac:dyDescent="0.2">
      <c r="M737" s="139"/>
      <c r="N737" s="139"/>
      <c r="O737" s="139"/>
    </row>
    <row r="738" spans="13:15" x14ac:dyDescent="0.2">
      <c r="M738" s="139"/>
      <c r="N738" s="139"/>
      <c r="O738" s="139"/>
    </row>
    <row r="739" spans="13:15" x14ac:dyDescent="0.2">
      <c r="M739" s="139"/>
      <c r="N739" s="139"/>
      <c r="O739" s="139"/>
    </row>
    <row r="740" spans="13:15" x14ac:dyDescent="0.2">
      <c r="M740" s="139"/>
      <c r="N740" s="139"/>
      <c r="O740" s="139"/>
    </row>
    <row r="741" spans="13:15" x14ac:dyDescent="0.2">
      <c r="M741" s="139"/>
      <c r="N741" s="139"/>
      <c r="O741" s="139"/>
    </row>
    <row r="742" spans="13:15" x14ac:dyDescent="0.2">
      <c r="M742" s="139"/>
      <c r="N742" s="139"/>
      <c r="O742" s="139"/>
    </row>
    <row r="743" spans="13:15" x14ac:dyDescent="0.2">
      <c r="M743" s="139"/>
      <c r="N743" s="139"/>
      <c r="O743" s="139"/>
    </row>
    <row r="744" spans="13:15" x14ac:dyDescent="0.2">
      <c r="M744" s="139"/>
      <c r="N744" s="139"/>
      <c r="O744" s="139"/>
    </row>
    <row r="745" spans="13:15" x14ac:dyDescent="0.2">
      <c r="M745" s="139"/>
      <c r="N745" s="139"/>
      <c r="O745" s="139"/>
    </row>
    <row r="746" spans="13:15" x14ac:dyDescent="0.2">
      <c r="M746" s="139"/>
      <c r="N746" s="139"/>
      <c r="O746" s="139"/>
    </row>
    <row r="747" spans="13:15" x14ac:dyDescent="0.2">
      <c r="M747" s="139"/>
      <c r="N747" s="139"/>
      <c r="O747" s="139"/>
    </row>
    <row r="748" spans="13:15" x14ac:dyDescent="0.2">
      <c r="M748" s="139"/>
      <c r="N748" s="139"/>
      <c r="O748" s="139"/>
    </row>
    <row r="749" spans="13:15" x14ac:dyDescent="0.2">
      <c r="M749" s="139"/>
      <c r="N749" s="139"/>
      <c r="O749" s="139"/>
    </row>
    <row r="750" spans="13:15" x14ac:dyDescent="0.2">
      <c r="M750" s="139"/>
      <c r="N750" s="139"/>
      <c r="O750" s="139"/>
    </row>
    <row r="751" spans="13:15" x14ac:dyDescent="0.2">
      <c r="M751" s="139"/>
      <c r="N751" s="139"/>
      <c r="O751" s="139"/>
    </row>
    <row r="752" spans="13:15" x14ac:dyDescent="0.2">
      <c r="M752" s="139"/>
      <c r="N752" s="139"/>
      <c r="O752" s="139"/>
    </row>
    <row r="753" spans="13:15" x14ac:dyDescent="0.2">
      <c r="M753" s="139"/>
      <c r="N753" s="139"/>
      <c r="O753" s="139"/>
    </row>
    <row r="754" spans="13:15" x14ac:dyDescent="0.2">
      <c r="M754" s="139"/>
      <c r="N754" s="139"/>
      <c r="O754" s="139"/>
    </row>
    <row r="755" spans="13:15" x14ac:dyDescent="0.2">
      <c r="M755" s="139"/>
      <c r="N755" s="139"/>
      <c r="O755" s="139"/>
    </row>
    <row r="756" spans="13:15" x14ac:dyDescent="0.2">
      <c r="M756" s="139"/>
      <c r="N756" s="139"/>
      <c r="O756" s="139"/>
    </row>
    <row r="757" spans="13:15" x14ac:dyDescent="0.2">
      <c r="M757" s="139"/>
      <c r="N757" s="139"/>
      <c r="O757" s="139"/>
    </row>
    <row r="758" spans="13:15" x14ac:dyDescent="0.2">
      <c r="M758" s="139"/>
      <c r="N758" s="139"/>
      <c r="O758" s="139"/>
    </row>
    <row r="759" spans="13:15" x14ac:dyDescent="0.2">
      <c r="M759" s="139"/>
      <c r="N759" s="139"/>
      <c r="O759" s="139"/>
    </row>
    <row r="760" spans="13:15" x14ac:dyDescent="0.2">
      <c r="M760" s="139"/>
      <c r="N760" s="139"/>
      <c r="O760" s="139"/>
    </row>
    <row r="761" spans="13:15" x14ac:dyDescent="0.2">
      <c r="M761" s="139"/>
      <c r="N761" s="139"/>
      <c r="O761" s="139"/>
    </row>
    <row r="762" spans="13:15" x14ac:dyDescent="0.2">
      <c r="M762" s="139"/>
      <c r="N762" s="139"/>
      <c r="O762" s="139"/>
    </row>
    <row r="763" spans="13:15" x14ac:dyDescent="0.2">
      <c r="M763" s="139"/>
      <c r="N763" s="139"/>
      <c r="O763" s="139"/>
    </row>
    <row r="764" spans="13:15" x14ac:dyDescent="0.2">
      <c r="M764" s="139"/>
      <c r="N764" s="139"/>
      <c r="O764" s="139"/>
    </row>
    <row r="765" spans="13:15" x14ac:dyDescent="0.2">
      <c r="M765" s="139"/>
      <c r="N765" s="139"/>
      <c r="O765" s="139"/>
    </row>
    <row r="766" spans="13:15" x14ac:dyDescent="0.2">
      <c r="M766" s="139"/>
      <c r="N766" s="139"/>
      <c r="O766" s="139"/>
    </row>
    <row r="767" spans="13:15" x14ac:dyDescent="0.2">
      <c r="M767" s="139"/>
      <c r="N767" s="139"/>
      <c r="O767" s="139"/>
    </row>
    <row r="768" spans="13:15" x14ac:dyDescent="0.2">
      <c r="M768" s="139"/>
      <c r="N768" s="139"/>
      <c r="O768" s="139"/>
    </row>
    <row r="769" spans="13:15" x14ac:dyDescent="0.2">
      <c r="M769" s="139"/>
      <c r="N769" s="139"/>
      <c r="O769" s="139"/>
    </row>
    <row r="770" spans="13:15" x14ac:dyDescent="0.2">
      <c r="M770" s="139"/>
      <c r="N770" s="139"/>
      <c r="O770" s="139"/>
    </row>
    <row r="771" spans="13:15" x14ac:dyDescent="0.2">
      <c r="M771" s="139"/>
      <c r="N771" s="139"/>
      <c r="O771" s="139"/>
    </row>
    <row r="772" spans="13:15" x14ac:dyDescent="0.2">
      <c r="M772" s="139"/>
      <c r="N772" s="139"/>
      <c r="O772" s="139"/>
    </row>
    <row r="773" spans="13:15" x14ac:dyDescent="0.2">
      <c r="M773" s="139"/>
      <c r="N773" s="139"/>
      <c r="O773" s="139"/>
    </row>
    <row r="774" spans="13:15" x14ac:dyDescent="0.2">
      <c r="M774" s="139"/>
      <c r="N774" s="139"/>
      <c r="O774" s="139"/>
    </row>
    <row r="775" spans="13:15" x14ac:dyDescent="0.2">
      <c r="M775" s="139"/>
      <c r="N775" s="139"/>
      <c r="O775" s="139"/>
    </row>
    <row r="776" spans="13:15" x14ac:dyDescent="0.2">
      <c r="M776" s="139"/>
      <c r="N776" s="139"/>
      <c r="O776" s="139"/>
    </row>
    <row r="777" spans="13:15" x14ac:dyDescent="0.2">
      <c r="M777" s="139"/>
      <c r="N777" s="139"/>
      <c r="O777" s="139"/>
    </row>
    <row r="778" spans="13:15" x14ac:dyDescent="0.2">
      <c r="M778" s="139"/>
      <c r="N778" s="139"/>
      <c r="O778" s="139"/>
    </row>
    <row r="779" spans="13:15" x14ac:dyDescent="0.2">
      <c r="M779" s="139"/>
      <c r="N779" s="139"/>
      <c r="O779" s="139"/>
    </row>
    <row r="780" spans="13:15" x14ac:dyDescent="0.2">
      <c r="M780" s="139"/>
      <c r="N780" s="139"/>
      <c r="O780" s="139"/>
    </row>
    <row r="781" spans="13:15" x14ac:dyDescent="0.2">
      <c r="M781" s="139"/>
      <c r="N781" s="139"/>
      <c r="O781" s="139"/>
    </row>
    <row r="782" spans="13:15" x14ac:dyDescent="0.2">
      <c r="M782" s="139"/>
      <c r="N782" s="139"/>
      <c r="O782" s="139"/>
    </row>
    <row r="783" spans="13:15" x14ac:dyDescent="0.2">
      <c r="M783" s="139"/>
      <c r="N783" s="139"/>
      <c r="O783" s="139"/>
    </row>
    <row r="784" spans="13:15" x14ac:dyDescent="0.2">
      <c r="M784" s="139"/>
      <c r="N784" s="139"/>
      <c r="O784" s="139"/>
    </row>
    <row r="785" spans="13:15" x14ac:dyDescent="0.2">
      <c r="M785" s="139"/>
      <c r="N785" s="139"/>
      <c r="O785" s="139"/>
    </row>
    <row r="786" spans="13:15" x14ac:dyDescent="0.2">
      <c r="M786" s="139"/>
      <c r="N786" s="139"/>
      <c r="O786" s="139"/>
    </row>
    <row r="787" spans="13:15" x14ac:dyDescent="0.2">
      <c r="M787" s="139"/>
      <c r="N787" s="139"/>
      <c r="O787" s="139"/>
    </row>
    <row r="788" spans="13:15" x14ac:dyDescent="0.2">
      <c r="M788" s="139"/>
      <c r="N788" s="139"/>
      <c r="O788" s="139"/>
    </row>
    <row r="789" spans="13:15" x14ac:dyDescent="0.2">
      <c r="M789" s="139"/>
      <c r="N789" s="139"/>
      <c r="O789" s="139"/>
    </row>
    <row r="790" spans="13:15" x14ac:dyDescent="0.2">
      <c r="M790" s="139"/>
      <c r="N790" s="139"/>
      <c r="O790" s="139"/>
    </row>
    <row r="791" spans="13:15" x14ac:dyDescent="0.2">
      <c r="M791" s="139"/>
      <c r="N791" s="139"/>
      <c r="O791" s="139"/>
    </row>
    <row r="792" spans="13:15" x14ac:dyDescent="0.2">
      <c r="M792" s="139"/>
      <c r="N792" s="139"/>
      <c r="O792" s="139"/>
    </row>
    <row r="793" spans="13:15" x14ac:dyDescent="0.2">
      <c r="M793" s="139"/>
      <c r="N793" s="139"/>
      <c r="O793" s="139"/>
    </row>
    <row r="794" spans="13:15" x14ac:dyDescent="0.2">
      <c r="M794" s="139"/>
      <c r="N794" s="139"/>
      <c r="O794" s="139"/>
    </row>
    <row r="795" spans="13:15" x14ac:dyDescent="0.2">
      <c r="M795" s="139"/>
      <c r="N795" s="139"/>
      <c r="O795" s="139"/>
    </row>
    <row r="796" spans="13:15" x14ac:dyDescent="0.2">
      <c r="M796" s="139"/>
      <c r="N796" s="139"/>
      <c r="O796" s="139"/>
    </row>
    <row r="797" spans="13:15" x14ac:dyDescent="0.2">
      <c r="M797" s="139"/>
      <c r="N797" s="139"/>
      <c r="O797" s="139"/>
    </row>
    <row r="798" spans="13:15" x14ac:dyDescent="0.2">
      <c r="M798" s="139"/>
      <c r="N798" s="139"/>
      <c r="O798" s="139"/>
    </row>
    <row r="799" spans="13:15" x14ac:dyDescent="0.2">
      <c r="M799" s="139"/>
      <c r="N799" s="139"/>
      <c r="O799" s="139"/>
    </row>
    <row r="800" spans="13:15" x14ac:dyDescent="0.2">
      <c r="M800" s="139"/>
      <c r="N800" s="139"/>
      <c r="O800" s="139"/>
    </row>
    <row r="801" spans="13:15" x14ac:dyDescent="0.2">
      <c r="M801" s="139"/>
      <c r="N801" s="139"/>
      <c r="O801" s="139"/>
    </row>
    <row r="802" spans="13:15" x14ac:dyDescent="0.2">
      <c r="M802" s="139"/>
      <c r="N802" s="139"/>
      <c r="O802" s="139"/>
    </row>
    <row r="803" spans="13:15" x14ac:dyDescent="0.2">
      <c r="M803" s="139"/>
      <c r="N803" s="139"/>
      <c r="O803" s="139"/>
    </row>
    <row r="804" spans="13:15" x14ac:dyDescent="0.2">
      <c r="M804" s="139"/>
      <c r="N804" s="139"/>
      <c r="O804" s="139"/>
    </row>
    <row r="805" spans="13:15" x14ac:dyDescent="0.2">
      <c r="M805" s="139"/>
      <c r="N805" s="139"/>
      <c r="O805" s="139"/>
    </row>
    <row r="806" spans="13:15" x14ac:dyDescent="0.2">
      <c r="M806" s="139"/>
      <c r="N806" s="139"/>
      <c r="O806" s="139"/>
    </row>
    <row r="807" spans="13:15" x14ac:dyDescent="0.2">
      <c r="M807" s="139"/>
      <c r="N807" s="139"/>
      <c r="O807" s="139"/>
    </row>
    <row r="808" spans="13:15" x14ac:dyDescent="0.2">
      <c r="M808" s="139"/>
      <c r="N808" s="139"/>
      <c r="O808" s="139"/>
    </row>
    <row r="809" spans="13:15" x14ac:dyDescent="0.2">
      <c r="M809" s="139"/>
      <c r="N809" s="139"/>
      <c r="O809" s="139"/>
    </row>
    <row r="810" spans="13:15" x14ac:dyDescent="0.2">
      <c r="M810" s="139"/>
      <c r="N810" s="139"/>
      <c r="O810" s="139"/>
    </row>
    <row r="811" spans="13:15" x14ac:dyDescent="0.2">
      <c r="M811" s="139"/>
      <c r="N811" s="139"/>
      <c r="O811" s="139"/>
    </row>
    <row r="812" spans="13:15" x14ac:dyDescent="0.2">
      <c r="M812" s="139"/>
      <c r="N812" s="139"/>
      <c r="O812" s="139"/>
    </row>
    <row r="813" spans="13:15" x14ac:dyDescent="0.2">
      <c r="M813" s="139"/>
      <c r="N813" s="139"/>
      <c r="O813" s="139"/>
    </row>
    <row r="814" spans="13:15" x14ac:dyDescent="0.2">
      <c r="M814" s="139"/>
      <c r="N814" s="139"/>
      <c r="O814" s="139"/>
    </row>
    <row r="815" spans="13:15" x14ac:dyDescent="0.2">
      <c r="M815" s="139"/>
      <c r="N815" s="139"/>
      <c r="O815" s="139"/>
    </row>
    <row r="816" spans="13:15" x14ac:dyDescent="0.2">
      <c r="M816" s="139"/>
      <c r="N816" s="139"/>
      <c r="O816" s="139"/>
    </row>
    <row r="817" spans="13:15" x14ac:dyDescent="0.2">
      <c r="M817" s="139"/>
      <c r="N817" s="139"/>
      <c r="O817" s="139"/>
    </row>
    <row r="818" spans="13:15" x14ac:dyDescent="0.2">
      <c r="M818" s="139"/>
      <c r="N818" s="139"/>
      <c r="O818" s="139"/>
    </row>
    <row r="819" spans="13:15" x14ac:dyDescent="0.2">
      <c r="M819" s="139"/>
      <c r="N819" s="139"/>
      <c r="O819" s="139"/>
    </row>
    <row r="820" spans="13:15" x14ac:dyDescent="0.2">
      <c r="M820" s="139"/>
      <c r="N820" s="139"/>
      <c r="O820" s="139"/>
    </row>
    <row r="821" spans="13:15" x14ac:dyDescent="0.2">
      <c r="M821" s="139"/>
      <c r="N821" s="139"/>
      <c r="O821" s="139"/>
    </row>
    <row r="822" spans="13:15" x14ac:dyDescent="0.2">
      <c r="M822" s="139"/>
      <c r="N822" s="139"/>
      <c r="O822" s="139"/>
    </row>
    <row r="823" spans="13:15" x14ac:dyDescent="0.2">
      <c r="M823" s="139"/>
      <c r="N823" s="139"/>
      <c r="O823" s="139"/>
    </row>
    <row r="824" spans="13:15" x14ac:dyDescent="0.2">
      <c r="M824" s="139"/>
      <c r="N824" s="139"/>
      <c r="O824" s="139"/>
    </row>
    <row r="825" spans="13:15" x14ac:dyDescent="0.2">
      <c r="M825" s="139"/>
      <c r="N825" s="139"/>
      <c r="O825" s="139"/>
    </row>
    <row r="826" spans="13:15" x14ac:dyDescent="0.2">
      <c r="M826" s="139"/>
      <c r="N826" s="139"/>
      <c r="O826" s="139"/>
    </row>
    <row r="827" spans="13:15" x14ac:dyDescent="0.2">
      <c r="M827" s="139"/>
      <c r="N827" s="139"/>
      <c r="O827" s="139"/>
    </row>
    <row r="828" spans="13:15" x14ac:dyDescent="0.2">
      <c r="M828" s="139"/>
      <c r="N828" s="139"/>
      <c r="O828" s="139"/>
    </row>
    <row r="829" spans="13:15" x14ac:dyDescent="0.2">
      <c r="M829" s="139"/>
      <c r="N829" s="139"/>
      <c r="O829" s="139"/>
    </row>
    <row r="830" spans="13:15" x14ac:dyDescent="0.2">
      <c r="M830" s="139"/>
      <c r="N830" s="139"/>
      <c r="O830" s="139"/>
    </row>
    <row r="831" spans="13:15" x14ac:dyDescent="0.2">
      <c r="M831" s="139"/>
      <c r="N831" s="139"/>
      <c r="O831" s="139"/>
    </row>
    <row r="832" spans="13:15" x14ac:dyDescent="0.2">
      <c r="M832" s="139"/>
      <c r="N832" s="139"/>
      <c r="O832" s="139"/>
    </row>
    <row r="833" spans="13:15" x14ac:dyDescent="0.2">
      <c r="M833" s="139"/>
      <c r="N833" s="139"/>
      <c r="O833" s="139"/>
    </row>
    <row r="834" spans="13:15" x14ac:dyDescent="0.2">
      <c r="M834" s="139"/>
      <c r="N834" s="139"/>
      <c r="O834" s="139"/>
    </row>
    <row r="835" spans="13:15" x14ac:dyDescent="0.2">
      <c r="M835" s="139"/>
      <c r="N835" s="139"/>
      <c r="O835" s="139"/>
    </row>
    <row r="836" spans="13:15" x14ac:dyDescent="0.2">
      <c r="M836" s="139"/>
      <c r="N836" s="139"/>
      <c r="O836" s="139"/>
    </row>
    <row r="837" spans="13:15" x14ac:dyDescent="0.2">
      <c r="M837" s="139"/>
      <c r="N837" s="139"/>
      <c r="O837" s="139"/>
    </row>
    <row r="838" spans="13:15" x14ac:dyDescent="0.2">
      <c r="M838" s="139"/>
      <c r="N838" s="139"/>
      <c r="O838" s="139"/>
    </row>
    <row r="839" spans="13:15" x14ac:dyDescent="0.2">
      <c r="M839" s="139"/>
      <c r="N839" s="139"/>
      <c r="O839" s="139"/>
    </row>
    <row r="840" spans="13:15" x14ac:dyDescent="0.2">
      <c r="M840" s="139"/>
      <c r="N840" s="139"/>
      <c r="O840" s="139"/>
    </row>
    <row r="841" spans="13:15" x14ac:dyDescent="0.2">
      <c r="M841" s="139"/>
      <c r="N841" s="139"/>
      <c r="O841" s="139"/>
    </row>
    <row r="842" spans="13:15" x14ac:dyDescent="0.2">
      <c r="M842" s="139"/>
      <c r="N842" s="139"/>
      <c r="O842" s="139"/>
    </row>
    <row r="843" spans="13:15" x14ac:dyDescent="0.2">
      <c r="M843" s="139"/>
      <c r="N843" s="139"/>
      <c r="O843" s="139"/>
    </row>
    <row r="844" spans="13:15" x14ac:dyDescent="0.2">
      <c r="M844" s="139"/>
      <c r="N844" s="139"/>
      <c r="O844" s="139"/>
    </row>
    <row r="845" spans="13:15" x14ac:dyDescent="0.2">
      <c r="M845" s="139"/>
      <c r="N845" s="139"/>
      <c r="O845" s="139"/>
    </row>
    <row r="846" spans="13:15" x14ac:dyDescent="0.2">
      <c r="M846" s="139"/>
      <c r="N846" s="139"/>
      <c r="O846" s="139"/>
    </row>
    <row r="847" spans="13:15" x14ac:dyDescent="0.2">
      <c r="M847" s="139"/>
      <c r="N847" s="139"/>
      <c r="O847" s="139"/>
    </row>
    <row r="848" spans="13:15" x14ac:dyDescent="0.2">
      <c r="M848" s="139"/>
      <c r="N848" s="139"/>
      <c r="O848" s="139"/>
    </row>
    <row r="849" spans="13:15" x14ac:dyDescent="0.2">
      <c r="M849" s="139"/>
      <c r="N849" s="139"/>
      <c r="O849" s="139"/>
    </row>
    <row r="850" spans="13:15" x14ac:dyDescent="0.2">
      <c r="M850" s="139"/>
      <c r="N850" s="139"/>
      <c r="O850" s="139"/>
    </row>
    <row r="851" spans="13:15" x14ac:dyDescent="0.2">
      <c r="M851" s="139"/>
      <c r="N851" s="139"/>
      <c r="O851" s="139"/>
    </row>
    <row r="852" spans="13:15" x14ac:dyDescent="0.2">
      <c r="M852" s="139"/>
      <c r="N852" s="139"/>
      <c r="O852" s="139"/>
    </row>
    <row r="853" spans="13:15" x14ac:dyDescent="0.2">
      <c r="M853" s="139"/>
      <c r="N853" s="139"/>
      <c r="O853" s="139"/>
    </row>
    <row r="854" spans="13:15" x14ac:dyDescent="0.2">
      <c r="M854" s="139"/>
      <c r="N854" s="139"/>
      <c r="O854" s="139"/>
    </row>
    <row r="855" spans="13:15" x14ac:dyDescent="0.2">
      <c r="M855" s="139"/>
      <c r="N855" s="139"/>
      <c r="O855" s="139"/>
    </row>
    <row r="856" spans="13:15" x14ac:dyDescent="0.2">
      <c r="M856" s="139"/>
      <c r="N856" s="139"/>
      <c r="O856" s="139"/>
    </row>
    <row r="857" spans="13:15" x14ac:dyDescent="0.2">
      <c r="M857" s="139"/>
      <c r="N857" s="139"/>
      <c r="O857" s="139"/>
    </row>
    <row r="858" spans="13:15" x14ac:dyDescent="0.2">
      <c r="M858" s="139"/>
      <c r="N858" s="139"/>
      <c r="O858" s="139"/>
    </row>
    <row r="859" spans="13:15" x14ac:dyDescent="0.2">
      <c r="M859" s="139"/>
      <c r="N859" s="139"/>
      <c r="O859" s="139"/>
    </row>
    <row r="860" spans="13:15" x14ac:dyDescent="0.2">
      <c r="M860" s="139"/>
      <c r="N860" s="139"/>
      <c r="O860" s="139"/>
    </row>
    <row r="861" spans="13:15" x14ac:dyDescent="0.2">
      <c r="M861" s="139"/>
      <c r="N861" s="139"/>
      <c r="O861" s="139"/>
    </row>
    <row r="862" spans="13:15" x14ac:dyDescent="0.2">
      <c r="M862" s="139"/>
      <c r="N862" s="139"/>
      <c r="O862" s="139"/>
    </row>
    <row r="863" spans="13:15" x14ac:dyDescent="0.2">
      <c r="M863" s="139"/>
      <c r="N863" s="139"/>
      <c r="O863" s="139"/>
    </row>
    <row r="864" spans="13:15" x14ac:dyDescent="0.2">
      <c r="M864" s="139"/>
      <c r="N864" s="139"/>
      <c r="O864" s="139"/>
    </row>
    <row r="865" spans="13:15" x14ac:dyDescent="0.2">
      <c r="M865" s="139"/>
      <c r="N865" s="139"/>
      <c r="O865" s="139"/>
    </row>
    <row r="866" spans="13:15" x14ac:dyDescent="0.2">
      <c r="M866" s="139"/>
      <c r="N866" s="139"/>
      <c r="O866" s="139"/>
    </row>
    <row r="867" spans="13:15" x14ac:dyDescent="0.2">
      <c r="M867" s="139"/>
      <c r="N867" s="139"/>
      <c r="O867" s="139"/>
    </row>
    <row r="868" spans="13:15" x14ac:dyDescent="0.2">
      <c r="M868" s="139"/>
      <c r="N868" s="139"/>
      <c r="O868" s="139"/>
    </row>
    <row r="869" spans="13:15" x14ac:dyDescent="0.2">
      <c r="M869" s="139"/>
      <c r="N869" s="139"/>
      <c r="O869" s="139"/>
    </row>
    <row r="870" spans="13:15" x14ac:dyDescent="0.2">
      <c r="M870" s="139"/>
      <c r="N870" s="139"/>
      <c r="O870" s="139"/>
    </row>
    <row r="871" spans="13:15" x14ac:dyDescent="0.2">
      <c r="M871" s="139"/>
      <c r="N871" s="139"/>
      <c r="O871" s="139"/>
    </row>
    <row r="872" spans="13:15" x14ac:dyDescent="0.2">
      <c r="M872" s="139"/>
      <c r="N872" s="139"/>
      <c r="O872" s="139"/>
    </row>
    <row r="873" spans="13:15" x14ac:dyDescent="0.2">
      <c r="M873" s="139"/>
      <c r="N873" s="139"/>
      <c r="O873" s="139"/>
    </row>
    <row r="874" spans="13:15" x14ac:dyDescent="0.2">
      <c r="M874" s="139"/>
      <c r="N874" s="139"/>
      <c r="O874" s="139"/>
    </row>
    <row r="875" spans="13:15" x14ac:dyDescent="0.2">
      <c r="M875" s="139"/>
      <c r="N875" s="139"/>
      <c r="O875" s="139"/>
    </row>
    <row r="876" spans="13:15" x14ac:dyDescent="0.2">
      <c r="M876" s="139"/>
      <c r="N876" s="139"/>
      <c r="O876" s="139"/>
    </row>
    <row r="877" spans="13:15" x14ac:dyDescent="0.2">
      <c r="M877" s="139"/>
      <c r="N877" s="139"/>
      <c r="O877" s="139"/>
    </row>
    <row r="878" spans="13:15" x14ac:dyDescent="0.2">
      <c r="M878" s="139"/>
      <c r="N878" s="139"/>
      <c r="O878" s="139"/>
    </row>
    <row r="879" spans="13:15" x14ac:dyDescent="0.2">
      <c r="M879" s="139"/>
      <c r="N879" s="139"/>
      <c r="O879" s="139"/>
    </row>
    <row r="880" spans="13:15" x14ac:dyDescent="0.2">
      <c r="M880" s="139"/>
      <c r="N880" s="139"/>
      <c r="O880" s="139"/>
    </row>
    <row r="881" spans="13:15" x14ac:dyDescent="0.2">
      <c r="M881" s="139"/>
      <c r="N881" s="139"/>
      <c r="O881" s="139"/>
    </row>
    <row r="882" spans="13:15" x14ac:dyDescent="0.2">
      <c r="M882" s="139"/>
      <c r="N882" s="139"/>
      <c r="O882" s="139"/>
    </row>
    <row r="883" spans="13:15" x14ac:dyDescent="0.2">
      <c r="M883" s="139"/>
      <c r="N883" s="139"/>
      <c r="O883" s="139"/>
    </row>
    <row r="884" spans="13:15" x14ac:dyDescent="0.2">
      <c r="M884" s="139"/>
      <c r="N884" s="139"/>
      <c r="O884" s="139"/>
    </row>
    <row r="885" spans="13:15" x14ac:dyDescent="0.2">
      <c r="M885" s="139"/>
      <c r="N885" s="139"/>
      <c r="O885" s="139"/>
    </row>
    <row r="886" spans="13:15" x14ac:dyDescent="0.2">
      <c r="M886" s="139"/>
      <c r="N886" s="139"/>
      <c r="O886" s="139"/>
    </row>
    <row r="887" spans="13:15" x14ac:dyDescent="0.2">
      <c r="M887" s="139"/>
      <c r="N887" s="139"/>
      <c r="O887" s="139"/>
    </row>
    <row r="888" spans="13:15" x14ac:dyDescent="0.2">
      <c r="M888" s="139"/>
      <c r="N888" s="139"/>
      <c r="O888" s="139"/>
    </row>
    <row r="889" spans="13:15" x14ac:dyDescent="0.2">
      <c r="M889" s="139"/>
      <c r="N889" s="139"/>
      <c r="O889" s="139"/>
    </row>
    <row r="890" spans="13:15" x14ac:dyDescent="0.2">
      <c r="M890" s="139"/>
      <c r="N890" s="139"/>
      <c r="O890" s="139"/>
    </row>
    <row r="891" spans="13:15" x14ac:dyDescent="0.2">
      <c r="M891" s="139"/>
      <c r="N891" s="139"/>
      <c r="O891" s="139"/>
    </row>
    <row r="892" spans="13:15" x14ac:dyDescent="0.2">
      <c r="M892" s="139"/>
      <c r="N892" s="139"/>
      <c r="O892" s="139"/>
    </row>
    <row r="893" spans="13:15" x14ac:dyDescent="0.2">
      <c r="M893" s="139"/>
      <c r="N893" s="139"/>
      <c r="O893" s="139"/>
    </row>
    <row r="894" spans="13:15" x14ac:dyDescent="0.2">
      <c r="M894" s="139"/>
      <c r="N894" s="139"/>
      <c r="O894" s="139"/>
    </row>
    <row r="895" spans="13:15" x14ac:dyDescent="0.2">
      <c r="M895" s="139"/>
      <c r="N895" s="139"/>
      <c r="O895" s="139"/>
    </row>
    <row r="896" spans="13:15" x14ac:dyDescent="0.2">
      <c r="M896" s="139"/>
      <c r="N896" s="139"/>
      <c r="O896" s="139"/>
    </row>
    <row r="897" spans="13:15" x14ac:dyDescent="0.2">
      <c r="M897" s="139"/>
      <c r="N897" s="139"/>
      <c r="O897" s="139"/>
    </row>
    <row r="898" spans="13:15" x14ac:dyDescent="0.2">
      <c r="M898" s="139"/>
      <c r="N898" s="139"/>
      <c r="O898" s="139"/>
    </row>
    <row r="899" spans="13:15" x14ac:dyDescent="0.2">
      <c r="M899" s="139"/>
      <c r="N899" s="139"/>
      <c r="O899" s="139"/>
    </row>
    <row r="900" spans="13:15" x14ac:dyDescent="0.2">
      <c r="M900" s="139"/>
      <c r="N900" s="139"/>
      <c r="O900" s="139"/>
    </row>
    <row r="901" spans="13:15" x14ac:dyDescent="0.2">
      <c r="M901" s="139"/>
      <c r="N901" s="139"/>
      <c r="O901" s="139"/>
    </row>
    <row r="902" spans="13:15" x14ac:dyDescent="0.2">
      <c r="M902" s="139"/>
      <c r="N902" s="139"/>
      <c r="O902" s="139"/>
    </row>
    <row r="903" spans="13:15" x14ac:dyDescent="0.2">
      <c r="M903" s="139"/>
      <c r="N903" s="139"/>
      <c r="O903" s="139"/>
    </row>
    <row r="904" spans="13:15" x14ac:dyDescent="0.2">
      <c r="M904" s="139"/>
      <c r="N904" s="139"/>
      <c r="O904" s="139"/>
    </row>
    <row r="905" spans="13:15" x14ac:dyDescent="0.2">
      <c r="M905" s="139"/>
      <c r="N905" s="139"/>
      <c r="O905" s="139"/>
    </row>
    <row r="906" spans="13:15" x14ac:dyDescent="0.2">
      <c r="M906" s="139"/>
      <c r="N906" s="139"/>
      <c r="O906" s="139"/>
    </row>
    <row r="907" spans="13:15" x14ac:dyDescent="0.2">
      <c r="M907" s="139"/>
      <c r="N907" s="139"/>
      <c r="O907" s="139"/>
    </row>
    <row r="908" spans="13:15" x14ac:dyDescent="0.2">
      <c r="M908" s="139"/>
      <c r="N908" s="139"/>
      <c r="O908" s="139"/>
    </row>
    <row r="909" spans="13:15" x14ac:dyDescent="0.2">
      <c r="M909" s="139"/>
      <c r="N909" s="139"/>
      <c r="O909" s="139"/>
    </row>
    <row r="910" spans="13:15" x14ac:dyDescent="0.2">
      <c r="M910" s="139"/>
      <c r="N910" s="139"/>
      <c r="O910" s="139"/>
    </row>
    <row r="911" spans="13:15" x14ac:dyDescent="0.2">
      <c r="M911" s="139"/>
      <c r="N911" s="139"/>
      <c r="O911" s="139"/>
    </row>
    <row r="912" spans="13:15" x14ac:dyDescent="0.2">
      <c r="M912" s="139"/>
      <c r="N912" s="139"/>
      <c r="O912" s="139"/>
    </row>
    <row r="913" spans="13:15" x14ac:dyDescent="0.2">
      <c r="M913" s="139"/>
      <c r="N913" s="139"/>
      <c r="O913" s="139"/>
    </row>
    <row r="914" spans="13:15" x14ac:dyDescent="0.2">
      <c r="M914" s="139"/>
      <c r="N914" s="139"/>
      <c r="O914" s="139"/>
    </row>
    <row r="915" spans="13:15" x14ac:dyDescent="0.2">
      <c r="M915" s="139"/>
      <c r="N915" s="139"/>
      <c r="O915" s="139"/>
    </row>
    <row r="916" spans="13:15" x14ac:dyDescent="0.2">
      <c r="M916" s="139"/>
      <c r="N916" s="139"/>
      <c r="O916" s="139"/>
    </row>
    <row r="917" spans="13:15" x14ac:dyDescent="0.2">
      <c r="M917" s="139"/>
      <c r="N917" s="139"/>
      <c r="O917" s="139"/>
    </row>
    <row r="918" spans="13:15" x14ac:dyDescent="0.2">
      <c r="M918" s="139"/>
      <c r="N918" s="139"/>
      <c r="O918" s="139"/>
    </row>
    <row r="919" spans="13:15" x14ac:dyDescent="0.2">
      <c r="M919" s="139"/>
      <c r="N919" s="139"/>
      <c r="O919" s="139"/>
    </row>
    <row r="920" spans="13:15" x14ac:dyDescent="0.2">
      <c r="M920" s="139"/>
      <c r="N920" s="139"/>
      <c r="O920" s="139"/>
    </row>
    <row r="921" spans="13:15" x14ac:dyDescent="0.2">
      <c r="M921" s="139"/>
      <c r="N921" s="139"/>
      <c r="O921" s="139"/>
    </row>
    <row r="922" spans="13:15" x14ac:dyDescent="0.2">
      <c r="M922" s="139"/>
      <c r="N922" s="139"/>
      <c r="O922" s="139"/>
    </row>
    <row r="923" spans="13:15" x14ac:dyDescent="0.2">
      <c r="M923" s="139"/>
      <c r="N923" s="139"/>
      <c r="O923" s="139"/>
    </row>
    <row r="924" spans="13:15" x14ac:dyDescent="0.2">
      <c r="M924" s="139"/>
      <c r="N924" s="139"/>
      <c r="O924" s="139"/>
    </row>
    <row r="925" spans="13:15" x14ac:dyDescent="0.2">
      <c r="M925" s="139"/>
      <c r="N925" s="139"/>
      <c r="O925" s="139"/>
    </row>
    <row r="926" spans="13:15" x14ac:dyDescent="0.2">
      <c r="M926" s="139"/>
      <c r="N926" s="139"/>
      <c r="O926" s="139"/>
    </row>
    <row r="927" spans="13:15" x14ac:dyDescent="0.2">
      <c r="M927" s="139"/>
      <c r="N927" s="139"/>
      <c r="O927" s="139"/>
    </row>
    <row r="928" spans="13:15" x14ac:dyDescent="0.2">
      <c r="M928" s="139"/>
      <c r="N928" s="139"/>
      <c r="O928" s="139"/>
    </row>
    <row r="929" spans="13:15" x14ac:dyDescent="0.2">
      <c r="M929" s="139"/>
      <c r="N929" s="139"/>
      <c r="O929" s="139"/>
    </row>
    <row r="930" spans="13:15" x14ac:dyDescent="0.2">
      <c r="M930" s="139"/>
      <c r="N930" s="139"/>
      <c r="O930" s="139"/>
    </row>
    <row r="931" spans="13:15" x14ac:dyDescent="0.2">
      <c r="M931" s="139"/>
      <c r="N931" s="139"/>
      <c r="O931" s="139"/>
    </row>
    <row r="932" spans="13:15" x14ac:dyDescent="0.2">
      <c r="M932" s="139"/>
      <c r="N932" s="139"/>
      <c r="O932" s="139"/>
    </row>
    <row r="933" spans="13:15" x14ac:dyDescent="0.2">
      <c r="M933" s="139"/>
      <c r="N933" s="139"/>
      <c r="O933" s="139"/>
    </row>
    <row r="934" spans="13:15" x14ac:dyDescent="0.2">
      <c r="M934" s="139"/>
      <c r="N934" s="139"/>
      <c r="O934" s="139"/>
    </row>
    <row r="935" spans="13:15" x14ac:dyDescent="0.2">
      <c r="M935" s="139"/>
      <c r="N935" s="139"/>
      <c r="O935" s="139"/>
    </row>
    <row r="936" spans="13:15" x14ac:dyDescent="0.2">
      <c r="M936" s="139"/>
      <c r="N936" s="139"/>
      <c r="O936" s="139"/>
    </row>
    <row r="937" spans="13:15" x14ac:dyDescent="0.2">
      <c r="M937" s="139"/>
      <c r="N937" s="139"/>
      <c r="O937" s="139"/>
    </row>
    <row r="938" spans="13:15" x14ac:dyDescent="0.2">
      <c r="M938" s="139"/>
      <c r="N938" s="139"/>
      <c r="O938" s="139"/>
    </row>
    <row r="939" spans="13:15" x14ac:dyDescent="0.2">
      <c r="M939" s="139"/>
      <c r="N939" s="139"/>
      <c r="O939" s="139"/>
    </row>
    <row r="940" spans="13:15" x14ac:dyDescent="0.2">
      <c r="M940" s="139"/>
      <c r="N940" s="139"/>
      <c r="O940" s="139"/>
    </row>
    <row r="941" spans="13:15" x14ac:dyDescent="0.2">
      <c r="M941" s="139"/>
      <c r="N941" s="139"/>
      <c r="O941" s="139"/>
    </row>
    <row r="942" spans="13:15" x14ac:dyDescent="0.2">
      <c r="M942" s="139"/>
      <c r="N942" s="139"/>
      <c r="O942" s="139"/>
    </row>
    <row r="943" spans="13:15" x14ac:dyDescent="0.2">
      <c r="M943" s="139"/>
      <c r="N943" s="139"/>
      <c r="O943" s="139"/>
    </row>
    <row r="944" spans="13:15" x14ac:dyDescent="0.2">
      <c r="M944" s="139"/>
      <c r="N944" s="139"/>
      <c r="O944" s="139"/>
    </row>
    <row r="945" spans="13:15" x14ac:dyDescent="0.2">
      <c r="M945" s="139"/>
      <c r="N945" s="139"/>
      <c r="O945" s="139"/>
    </row>
    <row r="946" spans="13:15" x14ac:dyDescent="0.2">
      <c r="M946" s="139"/>
      <c r="N946" s="139"/>
      <c r="O946" s="139"/>
    </row>
    <row r="947" spans="13:15" x14ac:dyDescent="0.2">
      <c r="M947" s="139"/>
      <c r="N947" s="139"/>
      <c r="O947" s="139"/>
    </row>
    <row r="948" spans="13:15" x14ac:dyDescent="0.2">
      <c r="M948" s="139"/>
      <c r="N948" s="139"/>
      <c r="O948" s="139"/>
    </row>
    <row r="949" spans="13:15" x14ac:dyDescent="0.2">
      <c r="M949" s="139"/>
      <c r="N949" s="139"/>
      <c r="O949" s="139"/>
    </row>
    <row r="950" spans="13:15" x14ac:dyDescent="0.2">
      <c r="M950" s="139"/>
      <c r="N950" s="139"/>
      <c r="O950" s="139"/>
    </row>
    <row r="951" spans="13:15" x14ac:dyDescent="0.2">
      <c r="M951" s="139"/>
      <c r="N951" s="139"/>
      <c r="O951" s="139"/>
    </row>
    <row r="952" spans="13:15" x14ac:dyDescent="0.2">
      <c r="M952" s="139"/>
      <c r="N952" s="139"/>
      <c r="O952" s="139"/>
    </row>
    <row r="953" spans="13:15" x14ac:dyDescent="0.2">
      <c r="M953" s="139"/>
      <c r="N953" s="139"/>
      <c r="O953" s="139"/>
    </row>
    <row r="954" spans="13:15" x14ac:dyDescent="0.2">
      <c r="M954" s="139"/>
      <c r="N954" s="139"/>
      <c r="O954" s="139"/>
    </row>
    <row r="955" spans="13:15" x14ac:dyDescent="0.2">
      <c r="M955" s="139"/>
      <c r="N955" s="139"/>
      <c r="O955" s="139"/>
    </row>
    <row r="956" spans="13:15" x14ac:dyDescent="0.2">
      <c r="M956" s="139"/>
      <c r="N956" s="139"/>
      <c r="O956" s="139"/>
    </row>
    <row r="957" spans="13:15" x14ac:dyDescent="0.2">
      <c r="M957" s="139"/>
      <c r="N957" s="139"/>
      <c r="O957" s="139"/>
    </row>
    <row r="958" spans="13:15" x14ac:dyDescent="0.2">
      <c r="M958" s="139"/>
      <c r="N958" s="139"/>
      <c r="O958" s="139"/>
    </row>
    <row r="959" spans="13:15" x14ac:dyDescent="0.2">
      <c r="M959" s="139"/>
      <c r="N959" s="139"/>
      <c r="O959" s="139"/>
    </row>
    <row r="960" spans="13:15" x14ac:dyDescent="0.2">
      <c r="M960" s="139"/>
      <c r="N960" s="139"/>
      <c r="O960" s="139"/>
    </row>
    <row r="961" spans="13:15" x14ac:dyDescent="0.2">
      <c r="M961" s="139"/>
      <c r="N961" s="139"/>
      <c r="O961" s="139"/>
    </row>
    <row r="962" spans="13:15" x14ac:dyDescent="0.2">
      <c r="M962" s="139"/>
      <c r="N962" s="139"/>
      <c r="O962" s="139"/>
    </row>
    <row r="963" spans="13:15" x14ac:dyDescent="0.2">
      <c r="M963" s="139"/>
      <c r="N963" s="139"/>
      <c r="O963" s="139"/>
    </row>
    <row r="964" spans="13:15" x14ac:dyDescent="0.2">
      <c r="M964" s="139"/>
      <c r="N964" s="139"/>
      <c r="O964" s="139"/>
    </row>
    <row r="965" spans="13:15" x14ac:dyDescent="0.2">
      <c r="M965" s="139"/>
      <c r="N965" s="139"/>
      <c r="O965" s="139"/>
    </row>
    <row r="966" spans="13:15" x14ac:dyDescent="0.2">
      <c r="M966" s="139"/>
      <c r="N966" s="139"/>
      <c r="O966" s="139"/>
    </row>
    <row r="967" spans="13:15" x14ac:dyDescent="0.2">
      <c r="M967" s="139"/>
      <c r="N967" s="139"/>
      <c r="O967" s="139"/>
    </row>
    <row r="968" spans="13:15" x14ac:dyDescent="0.2">
      <c r="M968" s="139"/>
      <c r="N968" s="139"/>
      <c r="O968" s="139"/>
    </row>
    <row r="969" spans="13:15" x14ac:dyDescent="0.2">
      <c r="M969" s="139"/>
      <c r="N969" s="139"/>
      <c r="O969" s="139"/>
    </row>
    <row r="970" spans="13:15" x14ac:dyDescent="0.2">
      <c r="M970" s="139"/>
      <c r="N970" s="139"/>
      <c r="O970" s="139"/>
    </row>
    <row r="971" spans="13:15" x14ac:dyDescent="0.2">
      <c r="M971" s="139"/>
      <c r="N971" s="139"/>
      <c r="O971" s="139"/>
    </row>
    <row r="972" spans="13:15" x14ac:dyDescent="0.2">
      <c r="M972" s="139"/>
      <c r="N972" s="139"/>
      <c r="O972" s="139"/>
    </row>
    <row r="973" spans="13:15" x14ac:dyDescent="0.2">
      <c r="M973" s="139"/>
      <c r="N973" s="139"/>
      <c r="O973" s="139"/>
    </row>
    <row r="974" spans="13:15" x14ac:dyDescent="0.2">
      <c r="M974" s="139"/>
      <c r="N974" s="139"/>
      <c r="O974" s="139"/>
    </row>
    <row r="975" spans="13:15" x14ac:dyDescent="0.2">
      <c r="M975" s="139"/>
      <c r="N975" s="139"/>
      <c r="O975" s="139"/>
    </row>
    <row r="976" spans="13:15" x14ac:dyDescent="0.2">
      <c r="M976" s="139"/>
      <c r="N976" s="139"/>
      <c r="O976" s="139"/>
    </row>
    <row r="977" spans="13:15" x14ac:dyDescent="0.2">
      <c r="M977" s="139"/>
      <c r="N977" s="139"/>
      <c r="O977" s="139"/>
    </row>
    <row r="978" spans="13:15" x14ac:dyDescent="0.2">
      <c r="M978" s="139"/>
      <c r="N978" s="139"/>
      <c r="O978" s="139"/>
    </row>
    <row r="979" spans="13:15" x14ac:dyDescent="0.2">
      <c r="M979" s="139"/>
      <c r="N979" s="139"/>
      <c r="O979" s="139"/>
    </row>
    <row r="980" spans="13:15" x14ac:dyDescent="0.2">
      <c r="M980" s="139"/>
      <c r="N980" s="139"/>
      <c r="O980" s="139"/>
    </row>
    <row r="981" spans="13:15" x14ac:dyDescent="0.2">
      <c r="M981" s="139"/>
      <c r="N981" s="139"/>
      <c r="O981" s="139"/>
    </row>
    <row r="982" spans="13:15" x14ac:dyDescent="0.2">
      <c r="M982" s="139"/>
      <c r="N982" s="139"/>
      <c r="O982" s="139"/>
    </row>
    <row r="983" spans="13:15" x14ac:dyDescent="0.2">
      <c r="M983" s="139"/>
      <c r="N983" s="139"/>
      <c r="O983" s="139"/>
    </row>
    <row r="984" spans="13:15" x14ac:dyDescent="0.2">
      <c r="M984" s="139"/>
      <c r="N984" s="139"/>
      <c r="O984" s="139"/>
    </row>
    <row r="985" spans="13:15" x14ac:dyDescent="0.2">
      <c r="M985" s="139"/>
      <c r="N985" s="139"/>
      <c r="O985" s="139"/>
    </row>
    <row r="986" spans="13:15" x14ac:dyDescent="0.2">
      <c r="M986" s="139"/>
      <c r="N986" s="139"/>
      <c r="O986" s="139"/>
    </row>
    <row r="987" spans="13:15" x14ac:dyDescent="0.2">
      <c r="M987" s="139"/>
      <c r="N987" s="139"/>
      <c r="O987" s="139"/>
    </row>
    <row r="988" spans="13:15" x14ac:dyDescent="0.2">
      <c r="M988" s="139"/>
      <c r="N988" s="139"/>
      <c r="O988" s="139"/>
    </row>
    <row r="989" spans="13:15" x14ac:dyDescent="0.2">
      <c r="M989" s="139"/>
      <c r="N989" s="139"/>
      <c r="O989" s="139"/>
    </row>
    <row r="990" spans="13:15" x14ac:dyDescent="0.2">
      <c r="M990" s="139"/>
      <c r="N990" s="139"/>
      <c r="O990" s="139"/>
    </row>
    <row r="991" spans="13:15" x14ac:dyDescent="0.2">
      <c r="M991" s="139"/>
      <c r="N991" s="139"/>
      <c r="O991" s="139"/>
    </row>
    <row r="992" spans="13:15" x14ac:dyDescent="0.2">
      <c r="M992" s="139"/>
      <c r="N992" s="139"/>
      <c r="O992" s="139"/>
    </row>
    <row r="993" spans="13:15" x14ac:dyDescent="0.2">
      <c r="M993" s="139"/>
      <c r="N993" s="139"/>
      <c r="O993" s="139"/>
    </row>
    <row r="994" spans="13:15" x14ac:dyDescent="0.2">
      <c r="M994" s="139"/>
      <c r="N994" s="139"/>
      <c r="O994" s="139"/>
    </row>
    <row r="995" spans="13:15" x14ac:dyDescent="0.2">
      <c r="M995" s="139"/>
      <c r="N995" s="139"/>
      <c r="O995" s="139"/>
    </row>
    <row r="996" spans="13:15" x14ac:dyDescent="0.2">
      <c r="M996" s="139"/>
      <c r="N996" s="139"/>
      <c r="O996" s="139"/>
    </row>
    <row r="997" spans="13:15" x14ac:dyDescent="0.2">
      <c r="M997" s="139"/>
      <c r="N997" s="139"/>
      <c r="O997" s="139"/>
    </row>
    <row r="998" spans="13:15" x14ac:dyDescent="0.2">
      <c r="M998" s="139"/>
      <c r="N998" s="139"/>
      <c r="O998" s="139"/>
    </row>
    <row r="999" spans="13:15" x14ac:dyDescent="0.2">
      <c r="M999" s="139"/>
      <c r="N999" s="139"/>
      <c r="O999" s="139"/>
    </row>
    <row r="1000" spans="13:15" x14ac:dyDescent="0.2">
      <c r="M1000" s="139"/>
      <c r="N1000" s="139"/>
      <c r="O1000" s="139"/>
    </row>
    <row r="1001" spans="13:15" x14ac:dyDescent="0.2">
      <c r="M1001" s="139"/>
      <c r="N1001" s="139"/>
      <c r="O1001" s="139"/>
    </row>
    <row r="1002" spans="13:15" x14ac:dyDescent="0.2">
      <c r="M1002" s="139"/>
      <c r="N1002" s="139"/>
      <c r="O1002" s="139"/>
    </row>
    <row r="1003" spans="13:15" x14ac:dyDescent="0.2">
      <c r="M1003" s="139"/>
      <c r="N1003" s="139"/>
      <c r="O1003" s="139"/>
    </row>
    <row r="1004" spans="13:15" x14ac:dyDescent="0.2">
      <c r="M1004" s="139"/>
      <c r="N1004" s="139"/>
      <c r="O1004" s="139"/>
    </row>
    <row r="1005" spans="13:15" x14ac:dyDescent="0.2">
      <c r="M1005" s="139"/>
      <c r="N1005" s="139"/>
      <c r="O1005" s="139"/>
    </row>
    <row r="1006" spans="13:15" x14ac:dyDescent="0.2">
      <c r="M1006" s="139"/>
      <c r="N1006" s="139"/>
      <c r="O1006" s="139"/>
    </row>
    <row r="1007" spans="13:15" x14ac:dyDescent="0.2">
      <c r="M1007" s="139"/>
      <c r="N1007" s="139"/>
      <c r="O1007" s="139"/>
    </row>
    <row r="1008" spans="13:15" x14ac:dyDescent="0.2">
      <c r="M1008" s="139"/>
      <c r="N1008" s="139"/>
      <c r="O1008" s="139"/>
    </row>
    <row r="1009" spans="13:15" x14ac:dyDescent="0.2">
      <c r="M1009" s="139"/>
      <c r="N1009" s="139"/>
      <c r="O1009" s="139"/>
    </row>
    <row r="1010" spans="13:15" x14ac:dyDescent="0.2">
      <c r="M1010" s="139"/>
      <c r="N1010" s="139"/>
      <c r="O1010" s="139"/>
    </row>
    <row r="1011" spans="13:15" x14ac:dyDescent="0.2">
      <c r="M1011" s="139"/>
      <c r="N1011" s="139"/>
      <c r="O1011" s="139"/>
    </row>
    <row r="1012" spans="13:15" x14ac:dyDescent="0.2">
      <c r="M1012" s="139"/>
      <c r="N1012" s="139"/>
      <c r="O1012" s="139"/>
    </row>
    <row r="1013" spans="13:15" x14ac:dyDescent="0.2">
      <c r="M1013" s="139"/>
      <c r="N1013" s="139"/>
      <c r="O1013" s="139"/>
    </row>
    <row r="1014" spans="13:15" x14ac:dyDescent="0.2">
      <c r="M1014" s="139"/>
      <c r="N1014" s="139"/>
      <c r="O1014" s="139"/>
    </row>
    <row r="1015" spans="13:15" x14ac:dyDescent="0.2">
      <c r="M1015" s="139"/>
      <c r="N1015" s="139"/>
      <c r="O1015" s="139"/>
    </row>
    <row r="1016" spans="13:15" x14ac:dyDescent="0.2">
      <c r="M1016" s="139"/>
      <c r="N1016" s="139"/>
      <c r="O1016" s="139"/>
    </row>
    <row r="1017" spans="13:15" x14ac:dyDescent="0.2">
      <c r="M1017" s="139"/>
      <c r="N1017" s="139"/>
      <c r="O1017" s="139"/>
    </row>
    <row r="1018" spans="13:15" x14ac:dyDescent="0.2">
      <c r="M1018" s="139"/>
      <c r="N1018" s="139"/>
      <c r="O1018" s="139"/>
    </row>
    <row r="1019" spans="13:15" x14ac:dyDescent="0.2">
      <c r="M1019" s="139"/>
      <c r="N1019" s="139"/>
      <c r="O1019" s="139"/>
    </row>
    <row r="1020" spans="13:15" x14ac:dyDescent="0.2">
      <c r="M1020" s="139"/>
      <c r="N1020" s="139"/>
      <c r="O1020" s="139"/>
    </row>
    <row r="1021" spans="13:15" x14ac:dyDescent="0.2">
      <c r="M1021" s="139"/>
      <c r="N1021" s="139"/>
      <c r="O1021" s="139"/>
    </row>
    <row r="1022" spans="13:15" x14ac:dyDescent="0.2">
      <c r="M1022" s="139"/>
      <c r="N1022" s="139"/>
      <c r="O1022" s="139"/>
    </row>
    <row r="1023" spans="13:15" x14ac:dyDescent="0.2">
      <c r="M1023" s="139"/>
      <c r="N1023" s="139"/>
      <c r="O1023" s="139"/>
    </row>
    <row r="1024" spans="13:15" x14ac:dyDescent="0.2">
      <c r="M1024" s="139"/>
      <c r="N1024" s="139"/>
      <c r="O1024" s="139"/>
    </row>
    <row r="1025" spans="13:15" x14ac:dyDescent="0.2">
      <c r="M1025" s="139"/>
      <c r="N1025" s="139"/>
      <c r="O1025" s="139"/>
    </row>
    <row r="1026" spans="13:15" x14ac:dyDescent="0.2">
      <c r="M1026" s="139"/>
      <c r="N1026" s="139"/>
      <c r="O1026" s="139"/>
    </row>
    <row r="1027" spans="13:15" x14ac:dyDescent="0.2">
      <c r="M1027" s="139"/>
      <c r="N1027" s="139"/>
      <c r="O1027" s="139"/>
    </row>
    <row r="1028" spans="13:15" x14ac:dyDescent="0.2">
      <c r="M1028" s="139"/>
      <c r="N1028" s="139"/>
      <c r="O1028" s="139"/>
    </row>
    <row r="1029" spans="13:15" x14ac:dyDescent="0.2">
      <c r="M1029" s="139"/>
      <c r="N1029" s="139"/>
      <c r="O1029" s="139"/>
    </row>
    <row r="1030" spans="13:15" x14ac:dyDescent="0.2">
      <c r="M1030" s="139"/>
      <c r="N1030" s="139"/>
      <c r="O1030" s="139"/>
    </row>
    <row r="1031" spans="13:15" x14ac:dyDescent="0.2">
      <c r="M1031" s="139"/>
      <c r="N1031" s="139"/>
      <c r="O1031" s="139"/>
    </row>
    <row r="1032" spans="13:15" x14ac:dyDescent="0.2">
      <c r="M1032" s="139"/>
      <c r="N1032" s="139"/>
      <c r="O1032" s="139"/>
    </row>
    <row r="1033" spans="13:15" x14ac:dyDescent="0.2">
      <c r="M1033" s="139"/>
      <c r="N1033" s="139"/>
      <c r="O1033" s="139"/>
    </row>
    <row r="1034" spans="13:15" x14ac:dyDescent="0.2">
      <c r="M1034" s="139"/>
      <c r="N1034" s="139"/>
      <c r="O1034" s="139"/>
    </row>
    <row r="1035" spans="13:15" x14ac:dyDescent="0.2">
      <c r="M1035" s="139"/>
      <c r="N1035" s="139"/>
      <c r="O1035" s="139"/>
    </row>
    <row r="1036" spans="13:15" x14ac:dyDescent="0.2">
      <c r="M1036" s="139"/>
      <c r="N1036" s="139"/>
      <c r="O1036" s="139"/>
    </row>
    <row r="1037" spans="13:15" x14ac:dyDescent="0.2">
      <c r="M1037" s="139"/>
      <c r="N1037" s="139"/>
      <c r="O1037" s="139"/>
    </row>
    <row r="1038" spans="13:15" x14ac:dyDescent="0.2">
      <c r="M1038" s="139"/>
      <c r="N1038" s="139"/>
      <c r="O1038" s="139"/>
    </row>
    <row r="1039" spans="13:15" x14ac:dyDescent="0.2">
      <c r="M1039" s="139"/>
      <c r="N1039" s="139"/>
      <c r="O1039" s="139"/>
    </row>
    <row r="1040" spans="13:15" x14ac:dyDescent="0.2">
      <c r="M1040" s="139"/>
      <c r="N1040" s="139"/>
      <c r="O1040" s="139"/>
    </row>
    <row r="1041" spans="13:15" x14ac:dyDescent="0.2">
      <c r="M1041" s="139"/>
      <c r="N1041" s="139"/>
      <c r="O1041" s="139"/>
    </row>
    <row r="1042" spans="13:15" x14ac:dyDescent="0.2">
      <c r="M1042" s="139"/>
      <c r="N1042" s="139"/>
      <c r="O1042" s="139"/>
    </row>
    <row r="1043" spans="13:15" x14ac:dyDescent="0.2">
      <c r="M1043" s="139"/>
      <c r="N1043" s="139"/>
      <c r="O1043" s="139"/>
    </row>
    <row r="1044" spans="13:15" x14ac:dyDescent="0.2">
      <c r="M1044" s="139"/>
      <c r="N1044" s="139"/>
      <c r="O1044" s="139"/>
    </row>
    <row r="1045" spans="13:15" x14ac:dyDescent="0.2">
      <c r="M1045" s="139"/>
      <c r="N1045" s="139"/>
      <c r="O1045" s="139"/>
    </row>
    <row r="1046" spans="13:15" x14ac:dyDescent="0.2">
      <c r="M1046" s="139"/>
      <c r="N1046" s="139"/>
      <c r="O1046" s="139"/>
    </row>
    <row r="1047" spans="13:15" x14ac:dyDescent="0.2">
      <c r="M1047" s="139"/>
      <c r="N1047" s="139"/>
      <c r="O1047" s="139"/>
    </row>
    <row r="1048" spans="13:15" x14ac:dyDescent="0.2">
      <c r="M1048" s="139"/>
      <c r="N1048" s="139"/>
      <c r="O1048" s="139"/>
    </row>
    <row r="1049" spans="13:15" x14ac:dyDescent="0.2">
      <c r="M1049" s="139"/>
      <c r="N1049" s="139"/>
      <c r="O1049" s="139"/>
    </row>
    <row r="1050" spans="13:15" x14ac:dyDescent="0.2">
      <c r="M1050" s="139"/>
      <c r="N1050" s="139"/>
      <c r="O1050" s="139"/>
    </row>
    <row r="1051" spans="13:15" x14ac:dyDescent="0.2">
      <c r="M1051" s="139"/>
      <c r="N1051" s="139"/>
      <c r="O1051" s="139"/>
    </row>
    <row r="1052" spans="13:15" x14ac:dyDescent="0.2">
      <c r="M1052" s="139"/>
      <c r="N1052" s="139"/>
      <c r="O1052" s="139"/>
    </row>
    <row r="1053" spans="13:15" x14ac:dyDescent="0.2">
      <c r="M1053" s="139"/>
      <c r="N1053" s="139"/>
      <c r="O1053" s="139"/>
    </row>
    <row r="1054" spans="13:15" x14ac:dyDescent="0.2">
      <c r="M1054" s="139"/>
      <c r="N1054" s="139"/>
      <c r="O1054" s="139"/>
    </row>
    <row r="1055" spans="13:15" x14ac:dyDescent="0.2">
      <c r="M1055" s="139"/>
      <c r="N1055" s="139"/>
      <c r="O1055" s="139"/>
    </row>
    <row r="1056" spans="13:15" x14ac:dyDescent="0.2">
      <c r="M1056" s="139"/>
      <c r="N1056" s="139"/>
      <c r="O1056" s="139"/>
    </row>
    <row r="1057" spans="13:15" x14ac:dyDescent="0.2">
      <c r="M1057" s="139"/>
      <c r="N1057" s="139"/>
      <c r="O1057" s="139"/>
    </row>
    <row r="1058" spans="13:15" x14ac:dyDescent="0.2">
      <c r="M1058" s="139"/>
      <c r="N1058" s="139"/>
      <c r="O1058" s="139"/>
    </row>
    <row r="1059" spans="13:15" x14ac:dyDescent="0.2">
      <c r="M1059" s="139"/>
      <c r="N1059" s="139"/>
      <c r="O1059" s="139"/>
    </row>
    <row r="1060" spans="13:15" x14ac:dyDescent="0.2">
      <c r="M1060" s="139"/>
      <c r="N1060" s="139"/>
      <c r="O1060" s="139"/>
    </row>
    <row r="1061" spans="13:15" x14ac:dyDescent="0.2">
      <c r="M1061" s="139"/>
      <c r="N1061" s="139"/>
      <c r="O1061" s="139"/>
    </row>
    <row r="1062" spans="13:15" x14ac:dyDescent="0.2">
      <c r="M1062" s="139"/>
      <c r="N1062" s="139"/>
      <c r="O1062" s="139"/>
    </row>
    <row r="1063" spans="13:15" x14ac:dyDescent="0.2">
      <c r="M1063" s="139"/>
      <c r="N1063" s="139"/>
      <c r="O1063" s="139"/>
    </row>
    <row r="1064" spans="13:15" x14ac:dyDescent="0.2">
      <c r="M1064" s="139"/>
      <c r="N1064" s="139"/>
      <c r="O1064" s="139"/>
    </row>
    <row r="1065" spans="13:15" x14ac:dyDescent="0.2">
      <c r="M1065" s="139"/>
      <c r="N1065" s="139"/>
      <c r="O1065" s="139"/>
    </row>
    <row r="1066" spans="13:15" x14ac:dyDescent="0.2">
      <c r="M1066" s="139"/>
      <c r="N1066" s="139"/>
      <c r="O1066" s="139"/>
    </row>
    <row r="1067" spans="13:15" x14ac:dyDescent="0.2">
      <c r="M1067" s="139"/>
      <c r="N1067" s="139"/>
      <c r="O1067" s="139"/>
    </row>
    <row r="1068" spans="13:15" x14ac:dyDescent="0.2">
      <c r="M1068" s="139"/>
      <c r="N1068" s="139"/>
      <c r="O1068" s="139"/>
    </row>
    <row r="1069" spans="13:15" x14ac:dyDescent="0.2">
      <c r="M1069" s="139"/>
      <c r="N1069" s="139"/>
      <c r="O1069" s="139"/>
    </row>
    <row r="1070" spans="13:15" x14ac:dyDescent="0.2">
      <c r="M1070" s="139"/>
      <c r="N1070" s="139"/>
      <c r="O1070" s="139"/>
    </row>
    <row r="1071" spans="13:15" x14ac:dyDescent="0.2">
      <c r="M1071" s="139"/>
      <c r="N1071" s="139"/>
      <c r="O1071" s="139"/>
    </row>
    <row r="1072" spans="13:15" x14ac:dyDescent="0.2">
      <c r="M1072" s="139"/>
      <c r="N1072" s="139"/>
      <c r="O1072" s="139"/>
    </row>
    <row r="1073" spans="13:15" x14ac:dyDescent="0.2">
      <c r="M1073" s="139"/>
      <c r="N1073" s="139"/>
      <c r="O1073" s="139"/>
    </row>
    <row r="1074" spans="13:15" x14ac:dyDescent="0.2">
      <c r="M1074" s="139"/>
      <c r="N1074" s="139"/>
      <c r="O1074" s="139"/>
    </row>
    <row r="1075" spans="13:15" x14ac:dyDescent="0.2">
      <c r="M1075" s="139"/>
      <c r="N1075" s="139"/>
      <c r="O1075" s="139"/>
    </row>
    <row r="1076" spans="13:15" x14ac:dyDescent="0.2">
      <c r="M1076" s="139"/>
      <c r="N1076" s="139"/>
      <c r="O1076" s="139"/>
    </row>
    <row r="1077" spans="13:15" x14ac:dyDescent="0.2">
      <c r="M1077" s="139"/>
      <c r="N1077" s="139"/>
      <c r="O1077" s="139"/>
    </row>
    <row r="1078" spans="13:15" x14ac:dyDescent="0.2">
      <c r="M1078" s="139"/>
      <c r="N1078" s="139"/>
      <c r="O1078" s="139"/>
    </row>
    <row r="1079" spans="13:15" x14ac:dyDescent="0.2">
      <c r="M1079" s="139"/>
      <c r="N1079" s="139"/>
      <c r="O1079" s="139"/>
    </row>
    <row r="1080" spans="13:15" x14ac:dyDescent="0.2">
      <c r="M1080" s="139"/>
      <c r="N1080" s="139"/>
      <c r="O1080" s="139"/>
    </row>
    <row r="1081" spans="13:15" x14ac:dyDescent="0.2">
      <c r="M1081" s="139"/>
      <c r="N1081" s="139"/>
      <c r="O1081" s="139"/>
    </row>
    <row r="1082" spans="13:15" x14ac:dyDescent="0.2">
      <c r="M1082" s="139"/>
      <c r="N1082" s="139"/>
      <c r="O1082" s="139"/>
    </row>
    <row r="1083" spans="13:15" x14ac:dyDescent="0.2">
      <c r="M1083" s="139"/>
      <c r="N1083" s="139"/>
      <c r="O1083" s="139"/>
    </row>
    <row r="1084" spans="13:15" x14ac:dyDescent="0.2">
      <c r="M1084" s="139"/>
      <c r="N1084" s="139"/>
      <c r="O1084" s="139"/>
    </row>
    <row r="1085" spans="13:15" x14ac:dyDescent="0.2">
      <c r="M1085" s="139"/>
      <c r="N1085" s="139"/>
      <c r="O1085" s="139"/>
    </row>
    <row r="1086" spans="13:15" x14ac:dyDescent="0.2">
      <c r="M1086" s="139"/>
      <c r="N1086" s="139"/>
      <c r="O1086" s="139"/>
    </row>
    <row r="1087" spans="13:15" x14ac:dyDescent="0.2">
      <c r="M1087" s="139"/>
      <c r="N1087" s="139"/>
      <c r="O1087" s="139"/>
    </row>
    <row r="1088" spans="13:15" x14ac:dyDescent="0.2">
      <c r="M1088" s="139"/>
      <c r="N1088" s="139"/>
      <c r="O1088" s="139"/>
    </row>
    <row r="1089" spans="13:15" x14ac:dyDescent="0.2">
      <c r="M1089" s="139"/>
      <c r="N1089" s="139"/>
      <c r="O1089" s="139"/>
    </row>
    <row r="1090" spans="13:15" x14ac:dyDescent="0.2">
      <c r="M1090" s="139"/>
      <c r="N1090" s="139"/>
      <c r="O1090" s="139"/>
    </row>
    <row r="1091" spans="13:15" x14ac:dyDescent="0.2">
      <c r="M1091" s="139"/>
      <c r="N1091" s="139"/>
      <c r="O1091" s="139"/>
    </row>
    <row r="1092" spans="13:15" x14ac:dyDescent="0.2">
      <c r="M1092" s="139"/>
      <c r="N1092" s="139"/>
      <c r="O1092" s="139"/>
    </row>
    <row r="1093" spans="13:15" x14ac:dyDescent="0.2">
      <c r="M1093" s="139"/>
      <c r="N1093" s="139"/>
      <c r="O1093" s="139"/>
    </row>
    <row r="1094" spans="13:15" x14ac:dyDescent="0.2">
      <c r="M1094" s="139"/>
      <c r="N1094" s="139"/>
      <c r="O1094" s="139"/>
    </row>
    <row r="1095" spans="13:15" x14ac:dyDescent="0.2">
      <c r="M1095" s="139"/>
      <c r="N1095" s="139"/>
      <c r="O1095" s="139"/>
    </row>
    <row r="1096" spans="13:15" x14ac:dyDescent="0.2">
      <c r="M1096" s="139"/>
      <c r="N1096" s="139"/>
      <c r="O1096" s="139"/>
    </row>
    <row r="1097" spans="13:15" x14ac:dyDescent="0.2">
      <c r="M1097" s="139"/>
      <c r="N1097" s="139"/>
      <c r="O1097" s="139"/>
    </row>
    <row r="1098" spans="13:15" x14ac:dyDescent="0.2">
      <c r="M1098" s="139"/>
      <c r="N1098" s="139"/>
      <c r="O1098" s="139"/>
    </row>
    <row r="1099" spans="13:15" x14ac:dyDescent="0.2">
      <c r="M1099" s="139"/>
      <c r="N1099" s="139"/>
      <c r="O1099" s="139"/>
    </row>
    <row r="1100" spans="13:15" x14ac:dyDescent="0.2">
      <c r="M1100" s="139"/>
      <c r="N1100" s="139"/>
      <c r="O1100" s="139"/>
    </row>
    <row r="1101" spans="13:15" x14ac:dyDescent="0.2">
      <c r="M1101" s="139"/>
      <c r="N1101" s="139"/>
      <c r="O1101" s="139"/>
    </row>
    <row r="1102" spans="13:15" x14ac:dyDescent="0.2">
      <c r="M1102" s="139"/>
      <c r="N1102" s="139"/>
      <c r="O1102" s="139"/>
    </row>
    <row r="1103" spans="13:15" x14ac:dyDescent="0.2">
      <c r="M1103" s="139"/>
      <c r="N1103" s="139"/>
      <c r="O1103" s="139"/>
    </row>
    <row r="1104" spans="13:15" x14ac:dyDescent="0.2">
      <c r="M1104" s="139"/>
      <c r="N1104" s="139"/>
      <c r="O1104" s="139"/>
    </row>
    <row r="1105" spans="13:15" x14ac:dyDescent="0.2">
      <c r="M1105" s="139"/>
      <c r="N1105" s="139"/>
      <c r="O1105" s="139"/>
    </row>
    <row r="1106" spans="13:15" x14ac:dyDescent="0.2">
      <c r="M1106" s="139"/>
      <c r="N1106" s="139"/>
      <c r="O1106" s="139"/>
    </row>
    <row r="1107" spans="13:15" x14ac:dyDescent="0.2">
      <c r="M1107" s="139"/>
      <c r="N1107" s="139"/>
      <c r="O1107" s="139"/>
    </row>
    <row r="1108" spans="13:15" x14ac:dyDescent="0.2">
      <c r="M1108" s="139"/>
      <c r="N1108" s="139"/>
      <c r="O1108" s="139"/>
    </row>
    <row r="1109" spans="13:15" x14ac:dyDescent="0.2">
      <c r="M1109" s="139"/>
      <c r="N1109" s="139"/>
      <c r="O1109" s="139"/>
    </row>
    <row r="1110" spans="13:15" x14ac:dyDescent="0.2">
      <c r="M1110" s="139"/>
      <c r="N1110" s="139"/>
      <c r="O1110" s="139"/>
    </row>
    <row r="1111" spans="13:15" x14ac:dyDescent="0.2">
      <c r="M1111" s="139"/>
      <c r="N1111" s="139"/>
      <c r="O1111" s="139"/>
    </row>
    <row r="1112" spans="13:15" x14ac:dyDescent="0.2">
      <c r="M1112" s="139"/>
      <c r="N1112" s="139"/>
      <c r="O1112" s="139"/>
    </row>
    <row r="1113" spans="13:15" x14ac:dyDescent="0.2">
      <c r="M1113" s="139"/>
      <c r="N1113" s="139"/>
      <c r="O1113" s="139"/>
    </row>
    <row r="1114" spans="13:15" x14ac:dyDescent="0.2">
      <c r="M1114" s="139"/>
      <c r="N1114" s="139"/>
      <c r="O1114" s="139"/>
    </row>
    <row r="1115" spans="13:15" x14ac:dyDescent="0.2">
      <c r="M1115" s="139"/>
      <c r="N1115" s="139"/>
      <c r="O1115" s="139"/>
    </row>
    <row r="1116" spans="13:15" x14ac:dyDescent="0.2">
      <c r="M1116" s="139"/>
      <c r="N1116" s="139"/>
      <c r="O1116" s="139"/>
    </row>
    <row r="1117" spans="13:15" x14ac:dyDescent="0.2">
      <c r="M1117" s="139"/>
      <c r="N1117" s="139"/>
      <c r="O1117" s="139"/>
    </row>
    <row r="1118" spans="13:15" x14ac:dyDescent="0.2">
      <c r="M1118" s="139"/>
      <c r="N1118" s="139"/>
      <c r="O1118" s="139"/>
    </row>
    <row r="1119" spans="13:15" x14ac:dyDescent="0.2">
      <c r="M1119" s="139"/>
      <c r="N1119" s="139"/>
      <c r="O1119" s="139"/>
    </row>
    <row r="1120" spans="13:15" x14ac:dyDescent="0.2">
      <c r="M1120" s="139"/>
      <c r="N1120" s="139"/>
      <c r="O1120" s="139"/>
    </row>
    <row r="1121" spans="13:15" x14ac:dyDescent="0.2">
      <c r="M1121" s="139"/>
      <c r="N1121" s="139"/>
      <c r="O1121" s="139"/>
    </row>
    <row r="1122" spans="13:15" x14ac:dyDescent="0.2">
      <c r="M1122" s="139"/>
      <c r="N1122" s="139"/>
      <c r="O1122" s="139"/>
    </row>
    <row r="1123" spans="13:15" x14ac:dyDescent="0.2">
      <c r="M1123" s="139"/>
      <c r="N1123" s="139"/>
      <c r="O1123" s="139"/>
    </row>
    <row r="1124" spans="13:15" x14ac:dyDescent="0.2">
      <c r="M1124" s="139"/>
      <c r="N1124" s="139"/>
      <c r="O1124" s="139"/>
    </row>
    <row r="1125" spans="13:15" x14ac:dyDescent="0.2">
      <c r="M1125" s="139"/>
      <c r="N1125" s="139"/>
      <c r="O1125" s="139"/>
    </row>
    <row r="1126" spans="13:15" x14ac:dyDescent="0.2">
      <c r="M1126" s="139"/>
      <c r="N1126" s="139"/>
      <c r="O1126" s="139"/>
    </row>
    <row r="1127" spans="13:15" x14ac:dyDescent="0.2">
      <c r="M1127" s="139"/>
      <c r="N1127" s="139"/>
      <c r="O1127" s="139"/>
    </row>
    <row r="1128" spans="13:15" x14ac:dyDescent="0.2">
      <c r="M1128" s="139"/>
      <c r="N1128" s="139"/>
      <c r="O1128" s="139"/>
    </row>
    <row r="1129" spans="13:15" x14ac:dyDescent="0.2">
      <c r="M1129" s="139"/>
      <c r="N1129" s="139"/>
      <c r="O1129" s="139"/>
    </row>
    <row r="1130" spans="13:15" x14ac:dyDescent="0.2">
      <c r="M1130" s="139"/>
      <c r="N1130" s="139"/>
      <c r="O1130" s="139"/>
    </row>
    <row r="1131" spans="13:15" x14ac:dyDescent="0.2">
      <c r="M1131" s="139"/>
      <c r="N1131" s="139"/>
      <c r="O1131" s="139"/>
    </row>
    <row r="1132" spans="13:15" x14ac:dyDescent="0.2">
      <c r="M1132" s="139"/>
      <c r="N1132" s="139"/>
      <c r="O1132" s="139"/>
    </row>
    <row r="1133" spans="13:15" x14ac:dyDescent="0.2">
      <c r="M1133" s="139"/>
      <c r="N1133" s="139"/>
      <c r="O1133" s="139"/>
    </row>
    <row r="1134" spans="13:15" x14ac:dyDescent="0.2">
      <c r="M1134" s="139"/>
      <c r="N1134" s="139"/>
      <c r="O1134" s="139"/>
    </row>
    <row r="1135" spans="13:15" x14ac:dyDescent="0.2">
      <c r="M1135" s="139"/>
      <c r="N1135" s="139"/>
      <c r="O1135" s="139"/>
    </row>
    <row r="1136" spans="13:15" x14ac:dyDescent="0.2">
      <c r="M1136" s="139"/>
      <c r="N1136" s="139"/>
      <c r="O1136" s="139"/>
    </row>
    <row r="1137" spans="13:15" x14ac:dyDescent="0.2">
      <c r="M1137" s="139"/>
      <c r="N1137" s="139"/>
      <c r="O1137" s="139"/>
    </row>
    <row r="1138" spans="13:15" x14ac:dyDescent="0.2">
      <c r="M1138" s="139"/>
      <c r="N1138" s="139"/>
      <c r="O1138" s="139"/>
    </row>
    <row r="1139" spans="13:15" x14ac:dyDescent="0.2">
      <c r="M1139" s="139"/>
      <c r="N1139" s="139"/>
      <c r="O1139" s="139"/>
    </row>
    <row r="1140" spans="13:15" x14ac:dyDescent="0.2">
      <c r="M1140" s="139"/>
      <c r="N1140" s="139"/>
      <c r="O1140" s="139"/>
    </row>
    <row r="1141" spans="13:15" x14ac:dyDescent="0.2">
      <c r="M1141" s="139"/>
      <c r="N1141" s="139"/>
      <c r="O1141" s="139"/>
    </row>
    <row r="1142" spans="13:15" x14ac:dyDescent="0.2">
      <c r="M1142" s="139"/>
      <c r="N1142" s="139"/>
      <c r="O1142" s="139"/>
    </row>
    <row r="1143" spans="13:15" x14ac:dyDescent="0.2">
      <c r="M1143" s="139"/>
      <c r="N1143" s="139"/>
      <c r="O1143" s="139"/>
    </row>
    <row r="1144" spans="13:15" x14ac:dyDescent="0.2">
      <c r="M1144" s="139"/>
      <c r="N1144" s="139"/>
      <c r="O1144" s="139"/>
    </row>
    <row r="1145" spans="13:15" x14ac:dyDescent="0.2">
      <c r="M1145" s="139"/>
      <c r="N1145" s="139"/>
      <c r="O1145" s="139"/>
    </row>
    <row r="1146" spans="13:15" x14ac:dyDescent="0.2">
      <c r="M1146" s="139"/>
      <c r="N1146" s="139"/>
      <c r="O1146" s="139"/>
    </row>
    <row r="1147" spans="13:15" x14ac:dyDescent="0.2">
      <c r="M1147" s="139"/>
      <c r="N1147" s="139"/>
      <c r="O1147" s="139"/>
    </row>
    <row r="1148" spans="13:15" x14ac:dyDescent="0.2">
      <c r="M1148" s="139"/>
      <c r="N1148" s="139"/>
      <c r="O1148" s="139"/>
    </row>
    <row r="1149" spans="13:15" x14ac:dyDescent="0.2">
      <c r="M1149" s="139"/>
      <c r="N1149" s="139"/>
      <c r="O1149" s="139"/>
    </row>
    <row r="1150" spans="13:15" x14ac:dyDescent="0.2">
      <c r="M1150" s="139"/>
      <c r="N1150" s="139"/>
      <c r="O1150" s="139"/>
    </row>
    <row r="1151" spans="13:15" x14ac:dyDescent="0.2">
      <c r="M1151" s="139"/>
      <c r="N1151" s="139"/>
      <c r="O1151" s="139"/>
    </row>
    <row r="1152" spans="13:15" x14ac:dyDescent="0.2">
      <c r="M1152" s="139"/>
      <c r="N1152" s="139"/>
      <c r="O1152" s="139"/>
    </row>
    <row r="1153" spans="13:15" x14ac:dyDescent="0.2">
      <c r="M1153" s="139"/>
      <c r="N1153" s="139"/>
      <c r="O1153" s="139"/>
    </row>
    <row r="1154" spans="13:15" x14ac:dyDescent="0.2">
      <c r="M1154" s="139"/>
      <c r="N1154" s="139"/>
      <c r="O1154" s="139"/>
    </row>
    <row r="1155" spans="13:15" x14ac:dyDescent="0.2">
      <c r="M1155" s="139"/>
      <c r="N1155" s="139"/>
      <c r="O1155" s="139"/>
    </row>
    <row r="1156" spans="13:15" x14ac:dyDescent="0.2">
      <c r="M1156" s="139"/>
      <c r="N1156" s="139"/>
      <c r="O1156" s="139"/>
    </row>
    <row r="1157" spans="13:15" x14ac:dyDescent="0.2">
      <c r="M1157" s="139"/>
      <c r="N1157" s="139"/>
      <c r="O1157" s="139"/>
    </row>
    <row r="1158" spans="13:15" x14ac:dyDescent="0.2">
      <c r="M1158" s="139"/>
      <c r="N1158" s="139"/>
      <c r="O1158" s="139"/>
    </row>
    <row r="1159" spans="13:15" x14ac:dyDescent="0.2">
      <c r="M1159" s="139"/>
      <c r="N1159" s="139"/>
      <c r="O1159" s="139"/>
    </row>
    <row r="1160" spans="13:15" x14ac:dyDescent="0.2">
      <c r="M1160" s="139"/>
      <c r="N1160" s="139"/>
      <c r="O1160" s="139"/>
    </row>
    <row r="1161" spans="13:15" x14ac:dyDescent="0.2">
      <c r="M1161" s="139"/>
      <c r="N1161" s="139"/>
      <c r="O1161" s="139"/>
    </row>
    <row r="1162" spans="13:15" x14ac:dyDescent="0.2">
      <c r="M1162" s="139"/>
      <c r="N1162" s="139"/>
      <c r="O1162" s="139"/>
    </row>
    <row r="1163" spans="13:15" x14ac:dyDescent="0.2">
      <c r="M1163" s="139"/>
      <c r="N1163" s="139"/>
      <c r="O1163" s="139"/>
    </row>
    <row r="1164" spans="13:15" x14ac:dyDescent="0.2">
      <c r="M1164" s="139"/>
      <c r="N1164" s="139"/>
      <c r="O1164" s="139"/>
    </row>
    <row r="1165" spans="13:15" x14ac:dyDescent="0.2">
      <c r="M1165" s="139"/>
      <c r="N1165" s="139"/>
      <c r="O1165" s="139"/>
    </row>
    <row r="1166" spans="13:15" x14ac:dyDescent="0.2">
      <c r="M1166" s="139"/>
      <c r="N1166" s="139"/>
      <c r="O1166" s="139"/>
    </row>
    <row r="1167" spans="13:15" x14ac:dyDescent="0.2">
      <c r="M1167" s="139"/>
      <c r="N1167" s="139"/>
      <c r="O1167" s="139"/>
    </row>
    <row r="1168" spans="13:15" x14ac:dyDescent="0.2">
      <c r="M1168" s="139"/>
      <c r="N1168" s="139"/>
      <c r="O1168" s="139"/>
    </row>
    <row r="1169" spans="13:15" x14ac:dyDescent="0.2">
      <c r="M1169" s="139"/>
      <c r="N1169" s="139"/>
      <c r="O1169" s="139"/>
    </row>
    <row r="1170" spans="13:15" x14ac:dyDescent="0.2">
      <c r="M1170" s="139"/>
      <c r="N1170" s="139"/>
      <c r="O1170" s="139"/>
    </row>
    <row r="1171" spans="13:15" x14ac:dyDescent="0.2">
      <c r="M1171" s="139"/>
      <c r="N1171" s="139"/>
      <c r="O1171" s="139"/>
    </row>
    <row r="1172" spans="13:15" x14ac:dyDescent="0.2">
      <c r="M1172" s="139"/>
      <c r="N1172" s="139"/>
      <c r="O1172" s="139"/>
    </row>
    <row r="1173" spans="13:15" x14ac:dyDescent="0.2">
      <c r="M1173" s="139"/>
      <c r="N1173" s="139"/>
      <c r="O1173" s="139"/>
    </row>
    <row r="1174" spans="13:15" x14ac:dyDescent="0.2">
      <c r="M1174" s="139"/>
      <c r="N1174" s="139"/>
      <c r="O1174" s="139"/>
    </row>
    <row r="1175" spans="13:15" x14ac:dyDescent="0.2">
      <c r="M1175" s="139"/>
      <c r="N1175" s="139"/>
      <c r="O1175" s="139"/>
    </row>
    <row r="1176" spans="13:15" x14ac:dyDescent="0.2">
      <c r="M1176" s="139"/>
      <c r="N1176" s="139"/>
      <c r="O1176" s="139"/>
    </row>
    <row r="1177" spans="13:15" x14ac:dyDescent="0.2">
      <c r="M1177" s="139"/>
      <c r="N1177" s="139"/>
      <c r="O1177" s="139"/>
    </row>
    <row r="1178" spans="13:15" x14ac:dyDescent="0.2">
      <c r="M1178" s="139"/>
      <c r="N1178" s="139"/>
      <c r="O1178" s="139"/>
    </row>
    <row r="1179" spans="13:15" x14ac:dyDescent="0.2">
      <c r="M1179" s="139"/>
      <c r="N1179" s="139"/>
      <c r="O1179" s="139"/>
    </row>
    <row r="1180" spans="13:15" x14ac:dyDescent="0.2">
      <c r="M1180" s="139"/>
      <c r="N1180" s="139"/>
      <c r="O1180" s="139"/>
    </row>
    <row r="1181" spans="13:15" x14ac:dyDescent="0.2">
      <c r="M1181" s="139"/>
      <c r="N1181" s="139"/>
      <c r="O1181" s="139"/>
    </row>
    <row r="1182" spans="13:15" x14ac:dyDescent="0.2">
      <c r="M1182" s="139"/>
      <c r="N1182" s="139"/>
      <c r="O1182" s="139"/>
    </row>
    <row r="1183" spans="13:15" x14ac:dyDescent="0.2">
      <c r="M1183" s="139"/>
      <c r="N1183" s="139"/>
      <c r="O1183" s="139"/>
    </row>
    <row r="1184" spans="13:15" x14ac:dyDescent="0.2">
      <c r="M1184" s="139"/>
      <c r="N1184" s="139"/>
      <c r="O1184" s="139"/>
    </row>
    <row r="1185" spans="13:15" x14ac:dyDescent="0.2">
      <c r="M1185" s="139"/>
      <c r="N1185" s="139"/>
      <c r="O1185" s="139"/>
    </row>
    <row r="1186" spans="13:15" x14ac:dyDescent="0.2">
      <c r="M1186" s="139"/>
      <c r="N1186" s="139"/>
      <c r="O1186" s="139"/>
    </row>
    <row r="1187" spans="13:15" x14ac:dyDescent="0.2">
      <c r="M1187" s="139"/>
      <c r="N1187" s="139"/>
      <c r="O1187" s="139"/>
    </row>
    <row r="1188" spans="13:15" x14ac:dyDescent="0.2">
      <c r="M1188" s="139"/>
      <c r="N1188" s="139"/>
      <c r="O1188" s="139"/>
    </row>
    <row r="1189" spans="13:15" x14ac:dyDescent="0.2">
      <c r="M1189" s="139"/>
      <c r="N1189" s="139"/>
      <c r="O1189" s="139"/>
    </row>
    <row r="1190" spans="13:15" x14ac:dyDescent="0.2">
      <c r="M1190" s="139"/>
      <c r="N1190" s="139"/>
      <c r="O1190" s="139"/>
    </row>
    <row r="1191" spans="13:15" x14ac:dyDescent="0.2">
      <c r="M1191" s="139"/>
      <c r="N1191" s="139"/>
      <c r="O1191" s="139"/>
    </row>
    <row r="1192" spans="13:15" x14ac:dyDescent="0.2">
      <c r="M1192" s="139"/>
      <c r="N1192" s="139"/>
      <c r="O1192" s="139"/>
    </row>
    <row r="1193" spans="13:15" x14ac:dyDescent="0.2">
      <c r="M1193" s="139"/>
      <c r="N1193" s="139"/>
      <c r="O1193" s="139"/>
    </row>
    <row r="1194" spans="13:15" x14ac:dyDescent="0.2">
      <c r="M1194" s="139"/>
      <c r="N1194" s="139"/>
      <c r="O1194" s="139"/>
    </row>
    <row r="1195" spans="13:15" x14ac:dyDescent="0.2">
      <c r="M1195" s="139"/>
      <c r="N1195" s="139"/>
      <c r="O1195" s="139"/>
    </row>
    <row r="1196" spans="13:15" x14ac:dyDescent="0.2">
      <c r="M1196" s="139"/>
      <c r="N1196" s="139"/>
      <c r="O1196" s="139"/>
    </row>
    <row r="1197" spans="13:15" x14ac:dyDescent="0.2">
      <c r="M1197" s="139"/>
      <c r="N1197" s="139"/>
      <c r="O1197" s="139"/>
    </row>
    <row r="1198" spans="13:15" x14ac:dyDescent="0.2">
      <c r="M1198" s="139"/>
      <c r="N1198" s="139"/>
      <c r="O1198" s="139"/>
    </row>
    <row r="1199" spans="13:15" x14ac:dyDescent="0.2">
      <c r="M1199" s="139"/>
      <c r="N1199" s="139"/>
      <c r="O1199" s="139"/>
    </row>
    <row r="1200" spans="13:15" x14ac:dyDescent="0.2">
      <c r="M1200" s="139"/>
      <c r="N1200" s="139"/>
      <c r="O1200" s="139"/>
    </row>
    <row r="1201" spans="13:15" x14ac:dyDescent="0.2">
      <c r="M1201" s="139"/>
      <c r="N1201" s="139"/>
      <c r="O1201" s="139"/>
    </row>
    <row r="1202" spans="13:15" x14ac:dyDescent="0.2">
      <c r="M1202" s="139"/>
      <c r="N1202" s="139"/>
      <c r="O1202" s="139"/>
    </row>
    <row r="1203" spans="13:15" x14ac:dyDescent="0.2">
      <c r="M1203" s="139"/>
      <c r="N1203" s="139"/>
      <c r="O1203" s="139"/>
    </row>
    <row r="1204" spans="13:15" x14ac:dyDescent="0.2">
      <c r="M1204" s="139"/>
      <c r="N1204" s="139"/>
      <c r="O1204" s="139"/>
    </row>
    <row r="1205" spans="13:15" x14ac:dyDescent="0.2">
      <c r="M1205" s="139"/>
      <c r="N1205" s="139"/>
      <c r="O1205" s="139"/>
    </row>
    <row r="1206" spans="13:15" x14ac:dyDescent="0.2">
      <c r="M1206" s="139"/>
      <c r="N1206" s="139"/>
      <c r="O1206" s="139"/>
    </row>
    <row r="1207" spans="13:15" x14ac:dyDescent="0.2">
      <c r="M1207" s="139"/>
      <c r="N1207" s="139"/>
      <c r="O1207" s="139"/>
    </row>
    <row r="1208" spans="13:15" x14ac:dyDescent="0.2">
      <c r="M1208" s="139"/>
      <c r="N1208" s="139"/>
      <c r="O1208" s="139"/>
    </row>
    <row r="1209" spans="13:15" x14ac:dyDescent="0.2">
      <c r="M1209" s="139"/>
      <c r="N1209" s="139"/>
      <c r="O1209" s="139"/>
    </row>
    <row r="1210" spans="13:15" x14ac:dyDescent="0.2">
      <c r="M1210" s="139"/>
      <c r="N1210" s="139"/>
      <c r="O1210" s="139"/>
    </row>
    <row r="1211" spans="13:15" x14ac:dyDescent="0.2">
      <c r="M1211" s="139"/>
      <c r="N1211" s="139"/>
      <c r="O1211" s="139"/>
    </row>
    <row r="1212" spans="13:15" x14ac:dyDescent="0.2">
      <c r="M1212" s="139"/>
      <c r="N1212" s="139"/>
      <c r="O1212" s="139"/>
    </row>
    <row r="1213" spans="13:15" x14ac:dyDescent="0.2">
      <c r="M1213" s="139"/>
      <c r="N1213" s="139"/>
      <c r="O1213" s="139"/>
    </row>
    <row r="1214" spans="13:15" x14ac:dyDescent="0.2">
      <c r="M1214" s="139"/>
      <c r="N1214" s="139"/>
      <c r="O1214" s="139"/>
    </row>
    <row r="1215" spans="13:15" x14ac:dyDescent="0.2">
      <c r="M1215" s="139"/>
      <c r="N1215" s="139"/>
      <c r="O1215" s="139"/>
    </row>
    <row r="1216" spans="13:15" x14ac:dyDescent="0.2">
      <c r="M1216" s="139"/>
      <c r="N1216" s="139"/>
      <c r="O1216" s="139"/>
    </row>
    <row r="1217" spans="13:15" x14ac:dyDescent="0.2">
      <c r="M1217" s="139"/>
      <c r="N1217" s="139"/>
      <c r="O1217" s="139"/>
    </row>
    <row r="1218" spans="13:15" x14ac:dyDescent="0.2">
      <c r="M1218" s="139"/>
      <c r="N1218" s="139"/>
      <c r="O1218" s="139"/>
    </row>
    <row r="1219" spans="13:15" x14ac:dyDescent="0.2">
      <c r="M1219" s="139"/>
      <c r="N1219" s="139"/>
      <c r="O1219" s="139"/>
    </row>
    <row r="1220" spans="13:15" x14ac:dyDescent="0.2">
      <c r="M1220" s="139"/>
      <c r="N1220" s="139"/>
      <c r="O1220" s="139"/>
    </row>
    <row r="1221" spans="13:15" x14ac:dyDescent="0.2">
      <c r="M1221" s="139"/>
      <c r="N1221" s="139"/>
      <c r="O1221" s="139"/>
    </row>
    <row r="1222" spans="13:15" x14ac:dyDescent="0.2">
      <c r="M1222" s="139"/>
      <c r="N1222" s="139"/>
      <c r="O1222" s="139"/>
    </row>
    <row r="1223" spans="13:15" x14ac:dyDescent="0.2">
      <c r="M1223" s="139"/>
      <c r="N1223" s="139"/>
      <c r="O1223" s="139"/>
    </row>
    <row r="1224" spans="13:15" x14ac:dyDescent="0.2">
      <c r="M1224" s="139"/>
      <c r="N1224" s="139"/>
      <c r="O1224" s="139"/>
    </row>
    <row r="1225" spans="13:15" x14ac:dyDescent="0.2">
      <c r="M1225" s="139"/>
      <c r="N1225" s="139"/>
      <c r="O1225" s="139"/>
    </row>
    <row r="1226" spans="13:15" x14ac:dyDescent="0.2">
      <c r="M1226" s="139"/>
      <c r="N1226" s="139"/>
      <c r="O1226" s="139"/>
    </row>
    <row r="1227" spans="13:15" x14ac:dyDescent="0.2">
      <c r="M1227" s="139"/>
      <c r="N1227" s="139"/>
      <c r="O1227" s="139"/>
    </row>
    <row r="1228" spans="13:15" x14ac:dyDescent="0.2">
      <c r="M1228" s="139"/>
      <c r="N1228" s="139"/>
      <c r="O1228" s="139"/>
    </row>
    <row r="1229" spans="13:15" x14ac:dyDescent="0.2">
      <c r="M1229" s="139"/>
      <c r="N1229" s="139"/>
      <c r="O1229" s="139"/>
    </row>
    <row r="1230" spans="13:15" x14ac:dyDescent="0.2">
      <c r="M1230" s="139"/>
      <c r="N1230" s="139"/>
      <c r="O1230" s="139"/>
    </row>
    <row r="1231" spans="13:15" x14ac:dyDescent="0.2">
      <c r="M1231" s="139"/>
      <c r="N1231" s="139"/>
      <c r="O1231" s="139"/>
    </row>
    <row r="1232" spans="13:15" x14ac:dyDescent="0.2">
      <c r="M1232" s="139"/>
      <c r="N1232" s="139"/>
      <c r="O1232" s="139"/>
    </row>
    <row r="1233" spans="13:15" x14ac:dyDescent="0.2">
      <c r="M1233" s="139"/>
      <c r="N1233" s="139"/>
      <c r="O1233" s="139"/>
    </row>
    <row r="1234" spans="13:15" x14ac:dyDescent="0.2">
      <c r="M1234" s="139"/>
      <c r="N1234" s="139"/>
      <c r="O1234" s="139"/>
    </row>
    <row r="1235" spans="13:15" x14ac:dyDescent="0.2">
      <c r="M1235" s="139"/>
      <c r="N1235" s="139"/>
      <c r="O1235" s="139"/>
    </row>
    <row r="1236" spans="13:15" x14ac:dyDescent="0.2">
      <c r="M1236" s="139"/>
      <c r="N1236" s="139"/>
      <c r="O1236" s="139"/>
    </row>
    <row r="1237" spans="13:15" x14ac:dyDescent="0.2">
      <c r="M1237" s="139"/>
      <c r="N1237" s="139"/>
      <c r="O1237" s="139"/>
    </row>
    <row r="1238" spans="13:15" x14ac:dyDescent="0.2">
      <c r="M1238" s="139"/>
      <c r="N1238" s="139"/>
      <c r="O1238" s="139"/>
    </row>
    <row r="1239" spans="13:15" x14ac:dyDescent="0.2">
      <c r="M1239" s="139"/>
      <c r="N1239" s="139"/>
      <c r="O1239" s="139"/>
    </row>
    <row r="1240" spans="13:15" x14ac:dyDescent="0.2">
      <c r="M1240" s="139"/>
      <c r="N1240" s="139"/>
      <c r="O1240" s="139"/>
    </row>
    <row r="1241" spans="13:15" x14ac:dyDescent="0.2">
      <c r="M1241" s="139"/>
      <c r="N1241" s="139"/>
      <c r="O1241" s="139"/>
    </row>
    <row r="1242" spans="13:15" x14ac:dyDescent="0.2">
      <c r="M1242" s="139"/>
      <c r="N1242" s="139"/>
      <c r="O1242" s="139"/>
    </row>
    <row r="1243" spans="13:15" x14ac:dyDescent="0.2">
      <c r="M1243" s="139"/>
      <c r="N1243" s="139"/>
      <c r="O1243" s="139"/>
    </row>
    <row r="1244" spans="13:15" x14ac:dyDescent="0.2">
      <c r="M1244" s="139"/>
      <c r="N1244" s="139"/>
      <c r="O1244" s="139"/>
    </row>
    <row r="1245" spans="13:15" x14ac:dyDescent="0.2">
      <c r="M1245" s="139"/>
      <c r="N1245" s="139"/>
      <c r="O1245" s="139"/>
    </row>
    <row r="1246" spans="13:15" x14ac:dyDescent="0.2">
      <c r="M1246" s="139"/>
      <c r="N1246" s="139"/>
      <c r="O1246" s="139"/>
    </row>
    <row r="1247" spans="13:15" x14ac:dyDescent="0.2">
      <c r="M1247" s="139"/>
      <c r="N1247" s="139"/>
      <c r="O1247" s="139"/>
    </row>
    <row r="1248" spans="13:15" x14ac:dyDescent="0.2">
      <c r="M1248" s="139"/>
      <c r="N1248" s="139"/>
      <c r="O1248" s="139"/>
    </row>
    <row r="1249" spans="13:15" x14ac:dyDescent="0.2">
      <c r="M1249" s="139"/>
      <c r="N1249" s="139"/>
      <c r="O1249" s="139"/>
    </row>
    <row r="1250" spans="13:15" x14ac:dyDescent="0.2">
      <c r="M1250" s="139"/>
      <c r="N1250" s="139"/>
      <c r="O1250" s="139"/>
    </row>
    <row r="1251" spans="13:15" x14ac:dyDescent="0.2">
      <c r="M1251" s="139"/>
      <c r="N1251" s="139"/>
      <c r="O1251" s="139"/>
    </row>
    <row r="1252" spans="13:15" x14ac:dyDescent="0.2">
      <c r="M1252" s="139"/>
      <c r="N1252" s="139"/>
      <c r="O1252" s="139"/>
    </row>
    <row r="1253" spans="13:15" x14ac:dyDescent="0.2">
      <c r="M1253" s="139"/>
      <c r="N1253" s="139"/>
      <c r="O1253" s="139"/>
    </row>
    <row r="1254" spans="13:15" x14ac:dyDescent="0.2">
      <c r="M1254" s="139"/>
      <c r="N1254" s="139"/>
      <c r="O1254" s="139"/>
    </row>
    <row r="1255" spans="13:15" x14ac:dyDescent="0.2">
      <c r="M1255" s="139"/>
      <c r="N1255" s="139"/>
      <c r="O1255" s="139"/>
    </row>
    <row r="1256" spans="13:15" x14ac:dyDescent="0.2">
      <c r="M1256" s="139"/>
      <c r="N1256" s="139"/>
      <c r="O1256" s="139"/>
    </row>
    <row r="1257" spans="13:15" x14ac:dyDescent="0.2">
      <c r="M1257" s="139"/>
      <c r="N1257" s="139"/>
      <c r="O1257" s="139"/>
    </row>
    <row r="1258" spans="13:15" x14ac:dyDescent="0.2">
      <c r="M1258" s="139"/>
      <c r="N1258" s="139"/>
      <c r="O1258" s="139"/>
    </row>
    <row r="1259" spans="13:15" x14ac:dyDescent="0.2">
      <c r="M1259" s="139"/>
      <c r="N1259" s="139"/>
      <c r="O1259" s="139"/>
    </row>
    <row r="1260" spans="13:15" x14ac:dyDescent="0.2">
      <c r="M1260" s="139"/>
      <c r="N1260" s="139"/>
      <c r="O1260" s="139"/>
    </row>
    <row r="1261" spans="13:15" x14ac:dyDescent="0.2">
      <c r="M1261" s="139"/>
      <c r="N1261" s="139"/>
      <c r="O1261" s="139"/>
    </row>
    <row r="1262" spans="13:15" x14ac:dyDescent="0.2">
      <c r="M1262" s="139"/>
      <c r="N1262" s="139"/>
      <c r="O1262" s="139"/>
    </row>
    <row r="1263" spans="13:15" x14ac:dyDescent="0.2">
      <c r="M1263" s="139"/>
      <c r="N1263" s="139"/>
      <c r="O1263" s="139"/>
    </row>
    <row r="1264" spans="13:15" x14ac:dyDescent="0.2">
      <c r="M1264" s="139"/>
      <c r="N1264" s="139"/>
      <c r="O1264" s="139"/>
    </row>
  </sheetData>
  <autoFilter ref="A35:AC260">
    <filterColumn colId="12" showButton="0"/>
    <filterColumn colId="13" showButton="0"/>
    <filterColumn colId="24" showButton="0"/>
    <filterColumn colId="25" showButton="0"/>
  </autoFilter>
  <mergeCells count="450">
    <mergeCell ref="A33:B33"/>
    <mergeCell ref="M39:O39"/>
    <mergeCell ref="Y39:AA39"/>
    <mergeCell ref="M38:O38"/>
    <mergeCell ref="Y38:AA38"/>
    <mergeCell ref="M35:O35"/>
    <mergeCell ref="K17:L17"/>
    <mergeCell ref="W17:X17"/>
    <mergeCell ref="Y36:AA36"/>
    <mergeCell ref="M37:O37"/>
    <mergeCell ref="Y37:AA37"/>
    <mergeCell ref="M36:O36"/>
    <mergeCell ref="Y35:AA35"/>
    <mergeCell ref="Y40:AA40"/>
    <mergeCell ref="Y41:AA41"/>
    <mergeCell ref="M40:O40"/>
    <mergeCell ref="M41:O41"/>
    <mergeCell ref="Y49:AA49"/>
    <mergeCell ref="Y48:AA48"/>
    <mergeCell ref="M50:O50"/>
    <mergeCell ref="Y50:AA50"/>
    <mergeCell ref="M48:O48"/>
    <mergeCell ref="M49:O49"/>
    <mergeCell ref="Y46:AA46"/>
    <mergeCell ref="Y47:AA47"/>
    <mergeCell ref="Y45:AA45"/>
    <mergeCell ref="Y42:AA42"/>
    <mergeCell ref="Y43:AA43"/>
    <mergeCell ref="Y44:AA44"/>
    <mergeCell ref="M47:O47"/>
    <mergeCell ref="M42:O42"/>
    <mergeCell ref="M43:O43"/>
    <mergeCell ref="M44:O44"/>
    <mergeCell ref="M46:O46"/>
    <mergeCell ref="M45:O45"/>
    <mergeCell ref="Y51:AA51"/>
    <mergeCell ref="Y52:AA52"/>
    <mergeCell ref="Y54:AA54"/>
    <mergeCell ref="M55:O55"/>
    <mergeCell ref="Y55:AA55"/>
    <mergeCell ref="M54:O54"/>
    <mergeCell ref="M53:O53"/>
    <mergeCell ref="Y53:AA53"/>
    <mergeCell ref="M51:O51"/>
    <mergeCell ref="M52:O52"/>
    <mergeCell ref="Y56:AA56"/>
    <mergeCell ref="M56:O56"/>
    <mergeCell ref="Y67:AA67"/>
    <mergeCell ref="M64:O64"/>
    <mergeCell ref="Y64:AA64"/>
    <mergeCell ref="M65:O65"/>
    <mergeCell ref="Y65:AA65"/>
    <mergeCell ref="Y66:AA66"/>
    <mergeCell ref="M67:O67"/>
    <mergeCell ref="M66:O66"/>
    <mergeCell ref="Y57:AA57"/>
    <mergeCell ref="Y62:AA62"/>
    <mergeCell ref="Y58:AA58"/>
    <mergeCell ref="M57:O57"/>
    <mergeCell ref="M58:O58"/>
    <mergeCell ref="M59:O59"/>
    <mergeCell ref="Y59:AA59"/>
    <mergeCell ref="Y63:AA63"/>
    <mergeCell ref="M60:O60"/>
    <mergeCell ref="Y60:AA60"/>
    <mergeCell ref="Y61:AA61"/>
    <mergeCell ref="M61:O61"/>
    <mergeCell ref="M62:O62"/>
    <mergeCell ref="M63:O63"/>
    <mergeCell ref="Y68:AA68"/>
    <mergeCell ref="M69:O69"/>
    <mergeCell ref="Y69:AA69"/>
    <mergeCell ref="Y72:AA72"/>
    <mergeCell ref="Y73:AA73"/>
    <mergeCell ref="M70:O70"/>
    <mergeCell ref="Y70:AA70"/>
    <mergeCell ref="M71:O71"/>
    <mergeCell ref="Y71:AA71"/>
    <mergeCell ref="M68:O68"/>
    <mergeCell ref="M77:O77"/>
    <mergeCell ref="M72:O72"/>
    <mergeCell ref="M73:O73"/>
    <mergeCell ref="M76:O76"/>
    <mergeCell ref="M74:O74"/>
    <mergeCell ref="Y76:AA76"/>
    <mergeCell ref="Y77:AA77"/>
    <mergeCell ref="M80:O80"/>
    <mergeCell ref="M81:O81"/>
    <mergeCell ref="Y74:AA74"/>
    <mergeCell ref="M75:O75"/>
    <mergeCell ref="Y75:AA75"/>
    <mergeCell ref="Y84:AA84"/>
    <mergeCell ref="Y79:AA79"/>
    <mergeCell ref="Y78:AA78"/>
    <mergeCell ref="M90:O90"/>
    <mergeCell ref="M86:O86"/>
    <mergeCell ref="M84:O84"/>
    <mergeCell ref="M85:O85"/>
    <mergeCell ref="Y80:AA80"/>
    <mergeCell ref="Y81:AA81"/>
    <mergeCell ref="Y86:AA86"/>
    <mergeCell ref="M82:O82"/>
    <mergeCell ref="Y82:AA82"/>
    <mergeCell ref="Y85:AA85"/>
    <mergeCell ref="Y87:AA87"/>
    <mergeCell ref="M87:O87"/>
    <mergeCell ref="M88:O88"/>
    <mergeCell ref="Y88:AA88"/>
    <mergeCell ref="M89:O89"/>
    <mergeCell ref="Y89:AA89"/>
    <mergeCell ref="Y90:AA90"/>
    <mergeCell ref="M79:O79"/>
    <mergeCell ref="M78:O78"/>
    <mergeCell ref="M83:O83"/>
    <mergeCell ref="Y83:AA83"/>
    <mergeCell ref="M94:O94"/>
    <mergeCell ref="Y94:AA94"/>
    <mergeCell ref="Y92:AA92"/>
    <mergeCell ref="M91:O91"/>
    <mergeCell ref="M92:O92"/>
    <mergeCell ref="Y93:AA93"/>
    <mergeCell ref="M93:O93"/>
    <mergeCell ref="Y91:AA91"/>
    <mergeCell ref="Y99:AA99"/>
    <mergeCell ref="Y95:AA95"/>
    <mergeCell ref="M95:O95"/>
    <mergeCell ref="M98:O98"/>
    <mergeCell ref="M96:O96"/>
    <mergeCell ref="M105:O105"/>
    <mergeCell ref="Y105:AA105"/>
    <mergeCell ref="Y102:AA102"/>
    <mergeCell ref="Y103:AA103"/>
    <mergeCell ref="M103:O103"/>
    <mergeCell ref="Y96:AA96"/>
    <mergeCell ref="M97:O97"/>
    <mergeCell ref="Y97:AA97"/>
    <mergeCell ref="Y98:AA98"/>
    <mergeCell ref="M99:O99"/>
    <mergeCell ref="M102:O102"/>
    <mergeCell ref="M104:O104"/>
    <mergeCell ref="Y104:AA104"/>
    <mergeCell ref="Y100:AA100"/>
    <mergeCell ref="Y101:AA101"/>
    <mergeCell ref="M101:O101"/>
    <mergeCell ref="M100:O100"/>
    <mergeCell ref="Y110:AA110"/>
    <mergeCell ref="M110:O110"/>
    <mergeCell ref="Y108:AA108"/>
    <mergeCell ref="M109:O109"/>
    <mergeCell ref="Y109:AA109"/>
    <mergeCell ref="M108:O108"/>
    <mergeCell ref="Y106:AA106"/>
    <mergeCell ref="Y107:AA107"/>
    <mergeCell ref="M106:O106"/>
    <mergeCell ref="M107:O107"/>
    <mergeCell ref="Y111:AA111"/>
    <mergeCell ref="Y116:AA116"/>
    <mergeCell ref="M112:O112"/>
    <mergeCell ref="Y112:AA112"/>
    <mergeCell ref="M113:O113"/>
    <mergeCell ref="Y113:AA113"/>
    <mergeCell ref="M116:O116"/>
    <mergeCell ref="M111:O111"/>
    <mergeCell ref="M114:O114"/>
    <mergeCell ref="Y114:AA114"/>
    <mergeCell ref="M127:O127"/>
    <mergeCell ref="Y127:AA127"/>
    <mergeCell ref="M121:O121"/>
    <mergeCell ref="M122:O122"/>
    <mergeCell ref="M124:O124"/>
    <mergeCell ref="M115:O115"/>
    <mergeCell ref="Y115:AA115"/>
    <mergeCell ref="M117:O117"/>
    <mergeCell ref="Y121:AA121"/>
    <mergeCell ref="M118:O118"/>
    <mergeCell ref="Y118:AA118"/>
    <mergeCell ref="M119:O119"/>
    <mergeCell ref="Y119:AA119"/>
    <mergeCell ref="Y117:AA117"/>
    <mergeCell ref="M120:O120"/>
    <mergeCell ref="Y120:AA120"/>
    <mergeCell ref="Y125:AA125"/>
    <mergeCell ref="Y122:AA122"/>
    <mergeCell ref="M123:O123"/>
    <mergeCell ref="Y123:AA123"/>
    <mergeCell ref="Y124:AA124"/>
    <mergeCell ref="M125:O125"/>
    <mergeCell ref="Y126:AA126"/>
    <mergeCell ref="M126:O126"/>
    <mergeCell ref="M129:O129"/>
    <mergeCell ref="Y129:AA129"/>
    <mergeCell ref="M128:O128"/>
    <mergeCell ref="Y128:AA128"/>
    <mergeCell ref="M133:O133"/>
    <mergeCell ref="M143:O143"/>
    <mergeCell ref="Y143:AA143"/>
    <mergeCell ref="M145:O145"/>
    <mergeCell ref="Y145:AA145"/>
    <mergeCell ref="M132:O132"/>
    <mergeCell ref="M130:O130"/>
    <mergeCell ref="Y130:AA130"/>
    <mergeCell ref="M134:O134"/>
    <mergeCell ref="Y134:AA134"/>
    <mergeCell ref="Y133:AA133"/>
    <mergeCell ref="M140:O140"/>
    <mergeCell ref="Y140:AA140"/>
    <mergeCell ref="M139:O139"/>
    <mergeCell ref="Y139:AA139"/>
    <mergeCell ref="M141:O141"/>
    <mergeCell ref="Y131:AA131"/>
    <mergeCell ref="Y132:AA132"/>
    <mergeCell ref="M131:O131"/>
    <mergeCell ref="M144:O144"/>
    <mergeCell ref="Y144:AA144"/>
    <mergeCell ref="M142:O142"/>
    <mergeCell ref="Y142:AA142"/>
    <mergeCell ref="M135:O135"/>
    <mergeCell ref="Y135:AA135"/>
    <mergeCell ref="Y138:AA138"/>
    <mergeCell ref="M136:O136"/>
    <mergeCell ref="M137:O137"/>
    <mergeCell ref="M138:O138"/>
    <mergeCell ref="Y136:AA136"/>
    <mergeCell ref="Y137:AA137"/>
    <mergeCell ref="Y141:AA141"/>
    <mergeCell ref="M150:O150"/>
    <mergeCell ref="Y150:AA150"/>
    <mergeCell ref="M147:O147"/>
    <mergeCell ref="Y147:AA147"/>
    <mergeCell ref="M149:O149"/>
    <mergeCell ref="Y149:AA149"/>
    <mergeCell ref="M148:O148"/>
    <mergeCell ref="Y148:AA148"/>
    <mergeCell ref="Y146:AA146"/>
    <mergeCell ref="M146:O146"/>
    <mergeCell ref="M155:O155"/>
    <mergeCell ref="Y155:AA155"/>
    <mergeCell ref="Y152:AA152"/>
    <mergeCell ref="M151:O151"/>
    <mergeCell ref="M152:O152"/>
    <mergeCell ref="M153:O153"/>
    <mergeCell ref="Y153:AA153"/>
    <mergeCell ref="Y151:AA151"/>
    <mergeCell ref="M154:O154"/>
    <mergeCell ref="Y154:AA154"/>
    <mergeCell ref="M159:O159"/>
    <mergeCell ref="Y159:AA159"/>
    <mergeCell ref="M156:O156"/>
    <mergeCell ref="Y156:AA156"/>
    <mergeCell ref="M157:O157"/>
    <mergeCell ref="Y157:AA157"/>
    <mergeCell ref="M158:O158"/>
    <mergeCell ref="Y158:AA158"/>
    <mergeCell ref="Y162:AA162"/>
    <mergeCell ref="M163:O163"/>
    <mergeCell ref="Y163:AA163"/>
    <mergeCell ref="M160:O160"/>
    <mergeCell ref="Y160:AA160"/>
    <mergeCell ref="Y161:AA161"/>
    <mergeCell ref="M161:O161"/>
    <mergeCell ref="M162:O162"/>
    <mergeCell ref="M170:O170"/>
    <mergeCell ref="Y170:AA170"/>
    <mergeCell ref="M164:O164"/>
    <mergeCell ref="Y164:AA164"/>
    <mergeCell ref="M165:O165"/>
    <mergeCell ref="Y165:AA165"/>
    <mergeCell ref="Y171:AA171"/>
    <mergeCell ref="M171:O171"/>
    <mergeCell ref="Y166:AA166"/>
    <mergeCell ref="Y167:AA167"/>
    <mergeCell ref="M168:O168"/>
    <mergeCell ref="Y168:AA168"/>
    <mergeCell ref="M169:O169"/>
    <mergeCell ref="Y169:AA169"/>
    <mergeCell ref="M166:O166"/>
    <mergeCell ref="M167:O167"/>
    <mergeCell ref="M174:O174"/>
    <mergeCell ref="Y174:AA174"/>
    <mergeCell ref="M172:O172"/>
    <mergeCell ref="Y172:AA172"/>
    <mergeCell ref="M173:O173"/>
    <mergeCell ref="Y173:AA173"/>
    <mergeCell ref="M175:O175"/>
    <mergeCell ref="Y175:AA175"/>
    <mergeCell ref="M178:O178"/>
    <mergeCell ref="Y178:AA178"/>
    <mergeCell ref="Y176:AA176"/>
    <mergeCell ref="M177:O177"/>
    <mergeCell ref="Y177:AA177"/>
    <mergeCell ref="M176:O176"/>
    <mergeCell ref="M179:O179"/>
    <mergeCell ref="Y179:AA179"/>
    <mergeCell ref="M182:O182"/>
    <mergeCell ref="M186:O186"/>
    <mergeCell ref="M183:O183"/>
    <mergeCell ref="Y183:AA183"/>
    <mergeCell ref="Y182:AA182"/>
    <mergeCell ref="M180:O180"/>
    <mergeCell ref="Y180:AA180"/>
    <mergeCell ref="Y181:AA181"/>
    <mergeCell ref="M181:O181"/>
    <mergeCell ref="M187:O187"/>
    <mergeCell ref="Y187:AA187"/>
    <mergeCell ref="M184:O184"/>
    <mergeCell ref="Y184:AA184"/>
    <mergeCell ref="M185:O185"/>
    <mergeCell ref="Y185:AA185"/>
    <mergeCell ref="Y186:AA186"/>
    <mergeCell ref="M190:O190"/>
    <mergeCell ref="Y190:AA190"/>
    <mergeCell ref="Y191:AA191"/>
    <mergeCell ref="M188:O188"/>
    <mergeCell ref="Y188:AA188"/>
    <mergeCell ref="M189:O189"/>
    <mergeCell ref="Y189:AA189"/>
    <mergeCell ref="M191:O191"/>
    <mergeCell ref="Y192:AA192"/>
    <mergeCell ref="M193:O193"/>
    <mergeCell ref="Y193:AA193"/>
    <mergeCell ref="M198:O198"/>
    <mergeCell ref="Y198:AA198"/>
    <mergeCell ref="M194:O194"/>
    <mergeCell ref="Y194:AA194"/>
    <mergeCell ref="M195:O195"/>
    <mergeCell ref="Y195:AA195"/>
    <mergeCell ref="M192:O192"/>
    <mergeCell ref="M200:O200"/>
    <mergeCell ref="Y200:AA200"/>
    <mergeCell ref="M196:O196"/>
    <mergeCell ref="M197:O197"/>
    <mergeCell ref="M199:O199"/>
    <mergeCell ref="Y199:AA199"/>
    <mergeCell ref="Y196:AA196"/>
    <mergeCell ref="Y197:AA197"/>
    <mergeCell ref="M208:O208"/>
    <mergeCell ref="Y208:AA208"/>
    <mergeCell ref="Y201:AA201"/>
    <mergeCell ref="Y206:AA206"/>
    <mergeCell ref="M202:O202"/>
    <mergeCell ref="Y202:AA202"/>
    <mergeCell ref="M203:O203"/>
    <mergeCell ref="Y203:AA203"/>
    <mergeCell ref="M201:O201"/>
    <mergeCell ref="M206:O206"/>
    <mergeCell ref="M207:O207"/>
    <mergeCell ref="Y207:AA207"/>
    <mergeCell ref="M204:O204"/>
    <mergeCell ref="Y204:AA204"/>
    <mergeCell ref="M205:O205"/>
    <mergeCell ref="Y205:AA205"/>
    <mergeCell ref="M209:O209"/>
    <mergeCell ref="Y209:AA209"/>
    <mergeCell ref="Y212:AA212"/>
    <mergeCell ref="Y213:AA213"/>
    <mergeCell ref="M210:O210"/>
    <mergeCell ref="Y210:AA210"/>
    <mergeCell ref="Y211:AA211"/>
    <mergeCell ref="M211:O211"/>
    <mergeCell ref="M212:O212"/>
    <mergeCell ref="M213:O213"/>
    <mergeCell ref="Y216:AA216"/>
    <mergeCell ref="M217:O217"/>
    <mergeCell ref="Y217:AA217"/>
    <mergeCell ref="M214:O214"/>
    <mergeCell ref="Y214:AA214"/>
    <mergeCell ref="M215:O215"/>
    <mergeCell ref="Y215:AA215"/>
    <mergeCell ref="M216:O216"/>
    <mergeCell ref="M220:O220"/>
    <mergeCell ref="Y220:AA220"/>
    <mergeCell ref="Y221:AA221"/>
    <mergeCell ref="M218:O218"/>
    <mergeCell ref="Y218:AA218"/>
    <mergeCell ref="M219:O219"/>
    <mergeCell ref="Y219:AA219"/>
    <mergeCell ref="M229:O229"/>
    <mergeCell ref="Y229:AA229"/>
    <mergeCell ref="Y222:AA222"/>
    <mergeCell ref="Y223:AA223"/>
    <mergeCell ref="Y224:AA224"/>
    <mergeCell ref="Y225:AA225"/>
    <mergeCell ref="M226:O226"/>
    <mergeCell ref="Y226:AA226"/>
    <mergeCell ref="M227:O227"/>
    <mergeCell ref="Y227:AA227"/>
    <mergeCell ref="M228:O228"/>
    <mergeCell ref="Y228:AA228"/>
    <mergeCell ref="M237:O237"/>
    <mergeCell ref="Y237:AA237"/>
    <mergeCell ref="M230:O230"/>
    <mergeCell ref="Y230:AA230"/>
    <mergeCell ref="M231:O231"/>
    <mergeCell ref="Y231:AA231"/>
    <mergeCell ref="M232:O232"/>
    <mergeCell ref="Y232:AA232"/>
    <mergeCell ref="M235:O235"/>
    <mergeCell ref="Y235:AA235"/>
    <mergeCell ref="M236:O236"/>
    <mergeCell ref="Y236:AA236"/>
    <mergeCell ref="M233:O233"/>
    <mergeCell ref="Y233:AA233"/>
    <mergeCell ref="M234:O234"/>
    <mergeCell ref="Y234:AA234"/>
    <mergeCell ref="M245:O245"/>
    <mergeCell ref="Y245:AA245"/>
    <mergeCell ref="M240:O240"/>
    <mergeCell ref="Y240:AA240"/>
    <mergeCell ref="Y241:AA241"/>
    <mergeCell ref="M238:O238"/>
    <mergeCell ref="Y238:AA238"/>
    <mergeCell ref="M239:O239"/>
    <mergeCell ref="Y239:AA239"/>
    <mergeCell ref="M241:O241"/>
    <mergeCell ref="M242:O242"/>
    <mergeCell ref="Y242:AA242"/>
    <mergeCell ref="M243:O243"/>
    <mergeCell ref="Y243:AA243"/>
    <mergeCell ref="M244:O244"/>
    <mergeCell ref="Y244:AA244"/>
    <mergeCell ref="M260:O260"/>
    <mergeCell ref="Y260:AA260"/>
    <mergeCell ref="M258:O258"/>
    <mergeCell ref="Y258:AA258"/>
    <mergeCell ref="M259:O259"/>
    <mergeCell ref="Y259:AA259"/>
    <mergeCell ref="M257:O257"/>
    <mergeCell ref="Y257:AA257"/>
    <mergeCell ref="M252:O252"/>
    <mergeCell ref="Y252:AA252"/>
    <mergeCell ref="M253:O253"/>
    <mergeCell ref="Y253:AA253"/>
    <mergeCell ref="M256:O256"/>
    <mergeCell ref="Y256:AA256"/>
    <mergeCell ref="M254:O254"/>
    <mergeCell ref="Y254:AA254"/>
    <mergeCell ref="M255:O255"/>
    <mergeCell ref="Y255:AA255"/>
    <mergeCell ref="M251:O251"/>
    <mergeCell ref="Y251:AA251"/>
    <mergeCell ref="M246:O246"/>
    <mergeCell ref="Y246:AA246"/>
    <mergeCell ref="M247:O247"/>
    <mergeCell ref="Y247:AA247"/>
    <mergeCell ref="M249:O249"/>
    <mergeCell ref="Y249:AA249"/>
    <mergeCell ref="M248:O248"/>
    <mergeCell ref="Y248:AA248"/>
    <mergeCell ref="M250:O250"/>
    <mergeCell ref="Y250:AA250"/>
  </mergeCells>
  <phoneticPr fontId="0" type="noConversion"/>
  <pageMargins left="0.5" right="0.64027777777777772" top="0.25" bottom="0.39027777777777778" header="0.51180555555555551" footer="0.15"/>
  <pageSetup paperSize="9" scale="99" firstPageNumber="0" fitToHeight="3" orientation="landscape" horizontalDpi="300" verticalDpi="300" r:id="rId1"/>
  <headerFooter alignWithMargins="0">
    <oddFooter>&amp;CII rok, III semestr, Ekonomia rok akademicki 2009/2010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2">
              <controlPr defaultSize="0" print="0" autoFill="0" autoLine="0" autoPict="0" macro="[0]!wstaw3">
                <anchor moveWithCells="1" sizeWithCells="1">
                  <from>
                    <xdr:col>0</xdr:col>
                    <xdr:colOff>142875</xdr:colOff>
                    <xdr:row>31</xdr:row>
                    <xdr:rowOff>152400</xdr:rowOff>
                  </from>
                  <to>
                    <xdr:col>1</xdr:col>
                    <xdr:colOff>314325</xdr:colOff>
                    <xdr:row>33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1356"/>
  <sheetViews>
    <sheetView topLeftCell="A16" workbookViewId="0">
      <selection activeCell="W23" sqref="W23:X23"/>
    </sheetView>
  </sheetViews>
  <sheetFormatPr defaultRowHeight="12.75" x14ac:dyDescent="0.2"/>
  <cols>
    <col min="1" max="1" width="3.42578125" customWidth="1"/>
    <col min="2" max="2" width="7.28515625" style="63" customWidth="1"/>
    <col min="3" max="3" width="10.5703125" customWidth="1"/>
    <col min="4" max="4" width="5.28515625" customWidth="1"/>
    <col min="5" max="5" width="1.42578125" customWidth="1"/>
    <col min="6" max="6" width="5.42578125" customWidth="1"/>
    <col min="7" max="7" width="0.28515625" hidden="1" customWidth="1"/>
    <col min="8" max="8" width="0.42578125" hidden="1" customWidth="1"/>
    <col min="9" max="10" width="5.85546875" customWidth="1"/>
    <col min="11" max="11" width="40.5703125" style="40" customWidth="1"/>
    <col min="12" max="12" width="15.42578125" customWidth="1"/>
    <col min="13" max="13" width="7.5703125" customWidth="1"/>
    <col min="14" max="14" width="4.42578125" customWidth="1"/>
    <col min="15" max="15" width="3.5703125" customWidth="1"/>
    <col min="16" max="16" width="5.42578125" customWidth="1"/>
    <col min="17" max="17" width="1.85546875" customWidth="1"/>
    <col min="18" max="18" width="6.5703125" customWidth="1"/>
    <col min="19" max="20" width="0" hidden="1" customWidth="1"/>
    <col min="21" max="21" width="3.7109375" customWidth="1"/>
    <col min="22" max="22" width="0" hidden="1" customWidth="1"/>
    <col min="23" max="23" width="20.5703125" customWidth="1"/>
    <col min="24" max="24" width="14.7109375" customWidth="1"/>
    <col min="25" max="25" width="3.28515625" customWidth="1"/>
    <col min="26" max="26" width="4" customWidth="1"/>
    <col min="27" max="27" width="6.28515625" customWidth="1"/>
    <col min="28" max="28" width="1.42578125" hidden="1" customWidth="1"/>
    <col min="29" max="29" width="3.42578125" hidden="1" customWidth="1"/>
    <col min="30" max="30" width="0.28515625" customWidth="1"/>
    <col min="31" max="31" width="27.85546875" customWidth="1"/>
  </cols>
  <sheetData>
    <row r="1" spans="1:34" x14ac:dyDescent="0.2">
      <c r="A1" s="1"/>
      <c r="B1" s="58"/>
      <c r="C1" s="1"/>
      <c r="D1" s="1"/>
      <c r="E1" s="1"/>
      <c r="F1" s="1"/>
      <c r="G1" s="2"/>
      <c r="H1" s="2"/>
      <c r="I1" s="3"/>
      <c r="J1" s="3"/>
      <c r="K1" s="52" t="s">
        <v>0</v>
      </c>
      <c r="L1" s="3"/>
      <c r="M1" s="3" t="s">
        <v>1</v>
      </c>
      <c r="N1" s="3" t="s">
        <v>2</v>
      </c>
      <c r="O1" s="3" t="s">
        <v>3</v>
      </c>
      <c r="P1" s="3"/>
      <c r="Q1" s="3"/>
      <c r="R1" s="3"/>
      <c r="S1" s="3"/>
      <c r="T1" s="3"/>
      <c r="U1" s="3"/>
      <c r="V1" s="3"/>
      <c r="W1" s="3"/>
      <c r="X1" s="4"/>
      <c r="Y1" s="4"/>
      <c r="Z1" s="4"/>
      <c r="AA1" s="4"/>
      <c r="AB1" s="4"/>
      <c r="AC1" s="4"/>
      <c r="AE1" s="35"/>
      <c r="AF1" s="35"/>
      <c r="AG1" s="35"/>
      <c r="AH1" s="35"/>
    </row>
    <row r="2" spans="1:34" ht="22.5" x14ac:dyDescent="0.2">
      <c r="A2" s="3"/>
      <c r="B2" s="59"/>
      <c r="C2" s="3"/>
      <c r="D2" s="3"/>
      <c r="E2" s="3"/>
      <c r="F2" s="3"/>
      <c r="G2" s="2"/>
      <c r="H2" s="2"/>
      <c r="I2" s="3">
        <v>1</v>
      </c>
      <c r="J2" s="3"/>
      <c r="K2" s="54" t="s">
        <v>76</v>
      </c>
      <c r="L2" s="55" t="s">
        <v>77</v>
      </c>
      <c r="M2" s="45">
        <v>10</v>
      </c>
      <c r="N2" s="15">
        <f t="shared" ref="N2:N16" si="0">SUMIF(K$36:K$260,K2,I$36:I$260)</f>
        <v>10</v>
      </c>
      <c r="O2" s="15" t="str">
        <f>IF(M2=N2,"",M2-N2)</f>
        <v/>
      </c>
      <c r="P2" s="3"/>
      <c r="Q2" s="3"/>
      <c r="R2" s="3"/>
      <c r="S2" s="3"/>
      <c r="T2" s="3"/>
      <c r="U2" s="3"/>
      <c r="V2" s="3"/>
      <c r="W2" s="3"/>
      <c r="X2" s="4"/>
      <c r="Y2" s="4"/>
      <c r="Z2" s="4"/>
      <c r="AA2" s="4"/>
      <c r="AB2" s="4"/>
      <c r="AC2" s="4"/>
      <c r="AE2" s="35"/>
      <c r="AF2" s="35"/>
      <c r="AG2" s="35"/>
      <c r="AH2" s="35"/>
    </row>
    <row r="3" spans="1:34" ht="33.75" x14ac:dyDescent="0.2">
      <c r="A3" s="3"/>
      <c r="B3" s="59"/>
      <c r="C3" s="3"/>
      <c r="D3" s="3"/>
      <c r="E3" s="3"/>
      <c r="F3" s="3"/>
      <c r="G3" s="2"/>
      <c r="H3" s="2"/>
      <c r="I3" s="3">
        <v>2</v>
      </c>
      <c r="J3" s="3"/>
      <c r="K3" s="54" t="s">
        <v>78</v>
      </c>
      <c r="L3" s="55" t="s">
        <v>115</v>
      </c>
      <c r="M3" s="45">
        <v>10</v>
      </c>
      <c r="N3" s="15">
        <f t="shared" si="0"/>
        <v>10</v>
      </c>
      <c r="O3" s="15" t="str">
        <f t="shared" ref="O3:O12" si="1">IF(M3=N3,"",M3-N3)</f>
        <v/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  <c r="AA3" s="4"/>
      <c r="AB3" s="4"/>
      <c r="AC3" s="4"/>
      <c r="AE3" s="36"/>
      <c r="AF3" s="37"/>
      <c r="AG3" s="37"/>
      <c r="AH3" s="37"/>
    </row>
    <row r="4" spans="1:34" ht="15" customHeight="1" x14ac:dyDescent="0.4">
      <c r="A4" s="3"/>
      <c r="B4" s="59"/>
      <c r="C4" s="3"/>
      <c r="D4" s="3"/>
      <c r="E4" s="3"/>
      <c r="F4" s="3"/>
      <c r="G4" s="2"/>
      <c r="H4" s="2"/>
      <c r="I4" s="3">
        <v>3</v>
      </c>
      <c r="J4" s="3"/>
      <c r="K4" s="49" t="s">
        <v>79</v>
      </c>
      <c r="L4" s="55" t="s">
        <v>80</v>
      </c>
      <c r="M4" s="45">
        <v>10</v>
      </c>
      <c r="N4" s="15">
        <f t="shared" si="0"/>
        <v>10</v>
      </c>
      <c r="O4" s="15" t="str">
        <f t="shared" si="1"/>
        <v/>
      </c>
      <c r="P4" s="3"/>
      <c r="Q4" s="3"/>
      <c r="R4" s="43"/>
      <c r="S4" s="3"/>
      <c r="T4" s="3"/>
      <c r="U4" s="3"/>
      <c r="V4" s="3"/>
      <c r="W4" s="3"/>
      <c r="X4" s="4"/>
      <c r="Y4" s="4"/>
      <c r="Z4" s="4"/>
      <c r="AA4" s="4"/>
      <c r="AB4" s="4"/>
      <c r="AC4" s="4"/>
      <c r="AE4" s="57"/>
      <c r="AF4" s="37"/>
      <c r="AG4" s="37"/>
      <c r="AH4" s="37"/>
    </row>
    <row r="5" spans="1:34" x14ac:dyDescent="0.2">
      <c r="A5" s="3"/>
      <c r="B5" s="59"/>
      <c r="C5" s="3"/>
      <c r="D5" s="3"/>
      <c r="E5" s="3"/>
      <c r="F5" s="3"/>
      <c r="G5" s="2"/>
      <c r="H5" s="2"/>
      <c r="I5" s="3">
        <v>4</v>
      </c>
      <c r="J5" s="3"/>
      <c r="K5" s="49" t="s">
        <v>81</v>
      </c>
      <c r="L5" s="55" t="s">
        <v>82</v>
      </c>
      <c r="M5" s="45">
        <v>10</v>
      </c>
      <c r="N5" s="15">
        <f t="shared" si="0"/>
        <v>10</v>
      </c>
      <c r="O5" s="15" t="str">
        <f t="shared" si="1"/>
        <v/>
      </c>
      <c r="P5" s="3"/>
      <c r="Q5" s="3"/>
      <c r="R5" s="3"/>
      <c r="S5" s="3"/>
      <c r="T5" s="3"/>
      <c r="U5" s="3"/>
      <c r="V5" s="3"/>
      <c r="W5" s="3"/>
      <c r="X5" s="4"/>
      <c r="Y5" s="4"/>
      <c r="Z5" s="4"/>
      <c r="AA5" s="4"/>
      <c r="AB5" s="4"/>
      <c r="AC5" s="4"/>
      <c r="AE5" s="38"/>
      <c r="AF5" s="37"/>
      <c r="AG5" s="37"/>
      <c r="AH5" s="37"/>
    </row>
    <row r="6" spans="1:34" x14ac:dyDescent="0.2">
      <c r="A6" s="3"/>
      <c r="B6" s="59"/>
      <c r="C6" s="3"/>
      <c r="D6" s="3"/>
      <c r="E6" s="3"/>
      <c r="F6" s="3"/>
      <c r="G6" s="2"/>
      <c r="H6" s="2"/>
      <c r="I6" s="3">
        <v>5</v>
      </c>
      <c r="J6" s="3"/>
      <c r="K6" s="155" t="s">
        <v>83</v>
      </c>
      <c r="L6" s="156" t="s">
        <v>84</v>
      </c>
      <c r="M6" s="45">
        <v>10</v>
      </c>
      <c r="N6" s="15">
        <f t="shared" si="0"/>
        <v>10</v>
      </c>
      <c r="O6" s="15" t="str">
        <f t="shared" si="1"/>
        <v/>
      </c>
      <c r="P6" s="3"/>
      <c r="Q6" s="3"/>
      <c r="R6" s="3"/>
      <c r="S6" s="3"/>
      <c r="T6" s="3"/>
      <c r="U6" s="3"/>
      <c r="V6" s="3"/>
      <c r="W6" s="3"/>
      <c r="X6" s="4"/>
      <c r="Y6" s="4"/>
      <c r="Z6" s="4"/>
      <c r="AA6" s="4"/>
      <c r="AB6" s="4"/>
      <c r="AC6" s="4"/>
      <c r="AE6" s="36"/>
      <c r="AF6" s="37"/>
      <c r="AG6" s="37"/>
      <c r="AH6" s="37"/>
    </row>
    <row r="7" spans="1:34" ht="22.5" x14ac:dyDescent="0.3">
      <c r="A7" s="3"/>
      <c r="B7" s="59"/>
      <c r="C7" s="3"/>
      <c r="D7" s="3"/>
      <c r="E7" s="3"/>
      <c r="F7" s="3"/>
      <c r="G7" s="2"/>
      <c r="H7" s="2"/>
      <c r="I7" s="3">
        <v>6</v>
      </c>
      <c r="J7" s="3"/>
      <c r="K7" s="155" t="s">
        <v>85</v>
      </c>
      <c r="L7" s="156" t="s">
        <v>86</v>
      </c>
      <c r="M7" s="45">
        <v>10</v>
      </c>
      <c r="N7" s="15">
        <f t="shared" si="0"/>
        <v>10</v>
      </c>
      <c r="O7" s="15" t="str">
        <f t="shared" si="1"/>
        <v/>
      </c>
      <c r="P7" s="3"/>
      <c r="Q7" s="3"/>
      <c r="R7" s="42"/>
      <c r="S7" s="3"/>
      <c r="T7" s="3"/>
      <c r="U7" s="3"/>
      <c r="V7" s="3"/>
      <c r="W7" s="3"/>
      <c r="X7" s="4"/>
      <c r="Y7" s="4"/>
      <c r="Z7" s="4"/>
      <c r="AA7" s="4"/>
      <c r="AB7" s="4"/>
      <c r="AC7" s="4"/>
      <c r="AE7" s="36"/>
      <c r="AF7" s="37"/>
      <c r="AG7" s="37"/>
      <c r="AH7" s="37"/>
    </row>
    <row r="8" spans="1:34" x14ac:dyDescent="0.2">
      <c r="A8" s="3"/>
      <c r="B8" s="59"/>
      <c r="C8" s="3"/>
      <c r="D8" s="3"/>
      <c r="E8" s="3"/>
      <c r="F8" s="3"/>
      <c r="G8" s="2"/>
      <c r="H8" s="2"/>
      <c r="I8" s="3">
        <v>7</v>
      </c>
      <c r="J8" s="3"/>
      <c r="K8" s="157" t="s">
        <v>87</v>
      </c>
      <c r="L8" s="156" t="s">
        <v>141</v>
      </c>
      <c r="M8" s="45">
        <v>10</v>
      </c>
      <c r="N8" s="15">
        <f t="shared" si="0"/>
        <v>10</v>
      </c>
      <c r="O8" s="15" t="str">
        <f t="shared" si="1"/>
        <v/>
      </c>
      <c r="P8" s="3"/>
      <c r="Q8" s="3"/>
      <c r="R8" s="3"/>
      <c r="S8" s="3"/>
      <c r="T8" s="3"/>
      <c r="U8" s="3"/>
      <c r="V8" s="3"/>
      <c r="W8" s="3"/>
      <c r="X8" s="4"/>
      <c r="Y8" s="4"/>
      <c r="Z8" s="4"/>
      <c r="AA8" s="4"/>
      <c r="AB8" s="4"/>
      <c r="AC8" s="4"/>
      <c r="AE8" s="36"/>
      <c r="AF8" s="37"/>
      <c r="AG8" s="37"/>
      <c r="AH8" s="37"/>
    </row>
    <row r="9" spans="1:34" x14ac:dyDescent="0.2">
      <c r="A9" s="3"/>
      <c r="B9" s="59"/>
      <c r="C9" s="3"/>
      <c r="D9" s="3"/>
      <c r="E9" s="3"/>
      <c r="F9" s="3"/>
      <c r="G9" s="2"/>
      <c r="H9" s="2"/>
      <c r="I9" s="3">
        <v>8</v>
      </c>
      <c r="J9" s="3"/>
      <c r="K9" s="157" t="s">
        <v>88</v>
      </c>
      <c r="L9" s="158" t="s">
        <v>89</v>
      </c>
      <c r="M9" s="45">
        <v>10</v>
      </c>
      <c r="N9" s="15">
        <f t="shared" si="0"/>
        <v>10</v>
      </c>
      <c r="O9" s="15" t="str">
        <f t="shared" si="1"/>
        <v/>
      </c>
      <c r="P9" s="3"/>
      <c r="Q9" s="3"/>
      <c r="R9" s="3"/>
      <c r="S9" s="3"/>
      <c r="T9" s="3"/>
      <c r="U9" s="3"/>
      <c r="V9" s="3"/>
      <c r="W9" s="3"/>
      <c r="X9" s="4"/>
      <c r="Y9" s="4"/>
      <c r="Z9" s="4"/>
      <c r="AA9" s="4"/>
      <c r="AB9" s="4"/>
      <c r="AC9" s="4"/>
      <c r="AE9" s="36"/>
      <c r="AF9" s="37"/>
      <c r="AG9" s="37"/>
      <c r="AH9" s="37"/>
    </row>
    <row r="10" spans="1:34" x14ac:dyDescent="0.2">
      <c r="A10" s="3"/>
      <c r="B10" s="59"/>
      <c r="C10" s="3"/>
      <c r="D10" s="3"/>
      <c r="E10" s="3"/>
      <c r="F10" s="3"/>
      <c r="G10" s="2"/>
      <c r="H10" s="2"/>
      <c r="I10" s="3">
        <v>9</v>
      </c>
      <c r="J10" s="3"/>
      <c r="K10" s="48"/>
      <c r="L10" s="39"/>
      <c r="M10" s="29"/>
      <c r="N10" s="15">
        <f t="shared" si="0"/>
        <v>0</v>
      </c>
      <c r="O10" s="15" t="str">
        <f t="shared" si="1"/>
        <v/>
      </c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  <c r="AA10" s="4"/>
      <c r="AB10" s="4"/>
      <c r="AC10" s="4"/>
      <c r="AE10" s="36"/>
      <c r="AF10" s="37"/>
      <c r="AG10" s="37"/>
      <c r="AH10" s="37"/>
    </row>
    <row r="11" spans="1:34" x14ac:dyDescent="0.2">
      <c r="A11" s="3"/>
      <c r="B11" s="59"/>
      <c r="C11" s="3"/>
      <c r="D11" s="3"/>
      <c r="E11" s="3"/>
      <c r="F11" s="3"/>
      <c r="G11" s="2"/>
      <c r="H11" s="2"/>
      <c r="I11" s="3">
        <v>10</v>
      </c>
      <c r="J11" s="3"/>
      <c r="K11" s="48"/>
      <c r="L11" s="39"/>
      <c r="M11" s="29"/>
      <c r="N11" s="15">
        <f t="shared" si="0"/>
        <v>0</v>
      </c>
      <c r="O11" s="15" t="str">
        <f t="shared" si="1"/>
        <v/>
      </c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  <c r="AA11" s="4"/>
      <c r="AB11" s="4"/>
      <c r="AC11" s="4"/>
      <c r="AE11" s="36"/>
      <c r="AF11" s="37"/>
      <c r="AG11" s="37"/>
      <c r="AH11" s="37"/>
    </row>
    <row r="12" spans="1:34" x14ac:dyDescent="0.2">
      <c r="A12" s="3"/>
      <c r="B12" s="59"/>
      <c r="C12" s="3"/>
      <c r="D12" s="3"/>
      <c r="E12" s="3"/>
      <c r="F12" s="3"/>
      <c r="G12" s="2"/>
      <c r="H12" s="2"/>
      <c r="I12" s="3">
        <v>11</v>
      </c>
      <c r="J12" s="3"/>
      <c r="K12" s="48"/>
      <c r="L12" s="39"/>
      <c r="M12" s="29"/>
      <c r="N12" s="15">
        <f t="shared" si="0"/>
        <v>0</v>
      </c>
      <c r="O12" s="15" t="str">
        <f t="shared" si="1"/>
        <v/>
      </c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  <c r="AA12" s="4"/>
      <c r="AB12" s="4"/>
      <c r="AC12" s="4"/>
      <c r="AE12" s="38"/>
      <c r="AF12" s="35"/>
      <c r="AG12" s="35"/>
      <c r="AH12" s="35"/>
    </row>
    <row r="13" spans="1:34" x14ac:dyDescent="0.2">
      <c r="A13" s="3"/>
      <c r="B13" s="59"/>
      <c r="C13" s="3"/>
      <c r="D13" s="3"/>
      <c r="E13" s="3"/>
      <c r="F13" s="3"/>
      <c r="G13" s="2"/>
      <c r="H13" s="2"/>
      <c r="I13" s="3">
        <v>12</v>
      </c>
      <c r="J13" s="3"/>
      <c r="K13" s="48"/>
      <c r="L13" s="39"/>
      <c r="M13" s="29"/>
      <c r="N13" s="15">
        <f t="shared" si="0"/>
        <v>0</v>
      </c>
      <c r="O13" s="15" t="str">
        <f>IF(M13=N13,"",M13-N13)</f>
        <v/>
      </c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  <c r="AA13" s="4"/>
      <c r="AB13" s="4"/>
      <c r="AC13" s="4"/>
      <c r="AE13" s="36"/>
      <c r="AF13" s="37"/>
      <c r="AG13" s="37"/>
      <c r="AH13" s="37"/>
    </row>
    <row r="14" spans="1:34" x14ac:dyDescent="0.2">
      <c r="A14" s="3"/>
      <c r="B14" s="59"/>
      <c r="C14" s="3"/>
      <c r="D14" s="3"/>
      <c r="E14" s="3"/>
      <c r="F14" s="3"/>
      <c r="G14" s="2"/>
      <c r="H14" s="2"/>
      <c r="I14" s="3">
        <v>13</v>
      </c>
      <c r="J14" s="3"/>
      <c r="K14" s="48"/>
      <c r="L14" s="39"/>
      <c r="M14" s="29"/>
      <c r="N14" s="15">
        <f t="shared" si="0"/>
        <v>0</v>
      </c>
      <c r="O14" s="15" t="str">
        <f>IF(M14=N14,"",M14-N14)</f>
        <v/>
      </c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  <c r="AA14" s="4"/>
      <c r="AB14" s="4"/>
      <c r="AC14" s="4"/>
      <c r="AE14" s="38"/>
      <c r="AF14" s="37"/>
      <c r="AG14" s="37"/>
      <c r="AH14" s="37"/>
    </row>
    <row r="15" spans="1:34" x14ac:dyDescent="0.2">
      <c r="A15" s="3"/>
      <c r="B15" s="59"/>
      <c r="C15" s="3"/>
      <c r="D15" s="3"/>
      <c r="E15" s="3"/>
      <c r="F15" s="3"/>
      <c r="G15" s="2"/>
      <c r="H15" s="2"/>
      <c r="I15" s="3">
        <v>14</v>
      </c>
      <c r="J15" s="3"/>
      <c r="K15" s="48"/>
      <c r="L15" s="39"/>
      <c r="M15" s="29"/>
      <c r="N15" s="15">
        <f t="shared" si="0"/>
        <v>0</v>
      </c>
      <c r="O15" s="15" t="str">
        <f>IF(M15=N15,"",M15-N15)</f>
        <v/>
      </c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  <c r="AA15" s="4"/>
      <c r="AB15" s="4"/>
      <c r="AC15" s="4"/>
      <c r="AE15" s="38"/>
      <c r="AF15" s="37"/>
      <c r="AG15" s="37"/>
      <c r="AH15" s="37"/>
    </row>
    <row r="16" spans="1:34" x14ac:dyDescent="0.2">
      <c r="A16" s="3"/>
      <c r="B16" s="59"/>
      <c r="C16" s="3"/>
      <c r="D16" s="3"/>
      <c r="E16" s="3"/>
      <c r="F16" s="3"/>
      <c r="G16" s="2"/>
      <c r="H16" s="2"/>
      <c r="I16" s="3">
        <v>15</v>
      </c>
      <c r="J16" s="3"/>
      <c r="K16" s="48"/>
      <c r="L16" s="39"/>
      <c r="M16" s="29"/>
      <c r="N16" s="15">
        <f t="shared" si="0"/>
        <v>0</v>
      </c>
      <c r="O16" s="15" t="str">
        <f>IF(M16=N16,"",M16-N16)</f>
        <v/>
      </c>
      <c r="P16" s="3"/>
      <c r="Q16" s="3"/>
      <c r="R16" s="3"/>
      <c r="S16" s="2"/>
      <c r="T16" s="2"/>
      <c r="U16" s="3"/>
      <c r="V16" s="3"/>
      <c r="W16" s="3"/>
      <c r="X16" s="3"/>
      <c r="Y16" s="3"/>
      <c r="Z16" s="3"/>
      <c r="AA16" s="3" t="str">
        <f>IF(Y16=Z16,"",Y16-Z16)</f>
        <v/>
      </c>
      <c r="AE16" s="38"/>
      <c r="AF16" s="37"/>
      <c r="AG16" s="37"/>
      <c r="AH16" s="37"/>
    </row>
    <row r="17" spans="1:34" x14ac:dyDescent="0.2">
      <c r="A17" s="3"/>
      <c r="B17" s="59"/>
      <c r="C17" s="3"/>
      <c r="D17" s="3"/>
      <c r="E17" s="3"/>
      <c r="F17" s="3"/>
      <c r="G17" s="2"/>
      <c r="H17" s="2"/>
      <c r="I17" s="3"/>
      <c r="J17" s="3"/>
      <c r="K17" s="254" t="s">
        <v>4</v>
      </c>
      <c r="L17" s="254"/>
      <c r="M17" s="44">
        <f>SUM(M2:M16)</f>
        <v>80</v>
      </c>
      <c r="N17" s="30">
        <f>SUM(N2:N16)</f>
        <v>80</v>
      </c>
      <c r="O17" s="30">
        <f>SUM(O2:O16)</f>
        <v>0</v>
      </c>
      <c r="P17" s="3"/>
      <c r="Q17" s="3"/>
      <c r="R17" s="3"/>
      <c r="S17" s="2"/>
      <c r="T17" s="2"/>
      <c r="U17" s="3"/>
      <c r="V17" s="3"/>
      <c r="W17" s="254" t="s">
        <v>5</v>
      </c>
      <c r="X17" s="254"/>
      <c r="Y17" s="3" t="s">
        <v>1</v>
      </c>
      <c r="Z17" s="7" t="s">
        <v>2</v>
      </c>
      <c r="AA17" s="2" t="s">
        <v>3</v>
      </c>
      <c r="AE17" s="38"/>
      <c r="AF17" s="37"/>
      <c r="AG17" s="37"/>
      <c r="AH17" s="37"/>
    </row>
    <row r="18" spans="1:34" ht="22.5" x14ac:dyDescent="0.2">
      <c r="A18" s="3"/>
      <c r="B18" s="59"/>
      <c r="C18" s="3"/>
      <c r="D18" s="3"/>
      <c r="E18" s="3"/>
      <c r="F18" s="3"/>
      <c r="G18" s="2"/>
      <c r="H18" s="2"/>
      <c r="I18" s="3">
        <v>1</v>
      </c>
      <c r="J18" s="3"/>
      <c r="K18" s="48" t="s">
        <v>90</v>
      </c>
      <c r="L18" s="55" t="s">
        <v>77</v>
      </c>
      <c r="M18" s="45">
        <v>20</v>
      </c>
      <c r="N18" s="15">
        <f t="shared" ref="N18:N32" si="2">SUMIF(K$36:K$260,K18,I$36:I$260)</f>
        <v>20</v>
      </c>
      <c r="O18" s="15" t="str">
        <f>IF(M18=N18,"",M18-N18)</f>
        <v/>
      </c>
      <c r="P18" s="3"/>
      <c r="Q18" s="3"/>
      <c r="R18" s="3"/>
      <c r="S18" s="2"/>
      <c r="T18" s="2"/>
      <c r="U18" s="3">
        <v>1</v>
      </c>
      <c r="V18" s="3"/>
      <c r="W18" s="5"/>
      <c r="X18" s="5"/>
      <c r="Y18" s="6"/>
      <c r="Z18" s="7">
        <f t="shared" ref="Z18:Z32" si="3">SUMIF(W$36:W$260,W18,U$36:U$260)</f>
        <v>0</v>
      </c>
      <c r="AA18" s="2" t="str">
        <f t="shared" ref="AA18:AA32" si="4">IF(Y18=Z18,"",Y18-Z18)</f>
        <v/>
      </c>
      <c r="AE18" s="35"/>
      <c r="AF18" s="35"/>
      <c r="AG18" s="35"/>
      <c r="AH18" s="35"/>
    </row>
    <row r="19" spans="1:34" ht="33.75" x14ac:dyDescent="0.2">
      <c r="A19" s="3"/>
      <c r="B19" s="59"/>
      <c r="C19" s="3"/>
      <c r="D19" s="3"/>
      <c r="E19" s="3"/>
      <c r="F19" s="3"/>
      <c r="G19" s="2"/>
      <c r="H19" s="2"/>
      <c r="I19" s="3">
        <v>2</v>
      </c>
      <c r="J19" s="3"/>
      <c r="K19" s="48" t="s">
        <v>91</v>
      </c>
      <c r="L19" s="55" t="s">
        <v>115</v>
      </c>
      <c r="M19" s="45">
        <v>20</v>
      </c>
      <c r="N19" s="15">
        <f t="shared" si="2"/>
        <v>20</v>
      </c>
      <c r="O19" s="15" t="str">
        <f t="shared" ref="O19:O30" si="5">IF(M19=N19,"",M19-N19)</f>
        <v/>
      </c>
      <c r="P19" s="3"/>
      <c r="Q19" s="3"/>
      <c r="R19" s="3"/>
      <c r="S19" s="2"/>
      <c r="T19" s="2"/>
      <c r="U19" s="3">
        <v>2</v>
      </c>
      <c r="V19" s="3"/>
      <c r="W19" s="5"/>
      <c r="X19" s="5"/>
      <c r="Y19" s="6"/>
      <c r="Z19" s="7">
        <f t="shared" si="3"/>
        <v>0</v>
      </c>
      <c r="AA19" s="2" t="str">
        <f t="shared" si="4"/>
        <v/>
      </c>
      <c r="AE19" s="35"/>
      <c r="AF19" s="35"/>
      <c r="AG19" s="35"/>
      <c r="AH19" s="35"/>
    </row>
    <row r="20" spans="1:34" x14ac:dyDescent="0.2">
      <c r="A20" s="3"/>
      <c r="B20" s="59"/>
      <c r="C20" s="3"/>
      <c r="D20" s="3"/>
      <c r="E20" s="3"/>
      <c r="F20" s="3"/>
      <c r="G20" s="2"/>
      <c r="H20" s="2"/>
      <c r="I20" s="3">
        <v>3</v>
      </c>
      <c r="J20" s="3"/>
      <c r="K20" s="49" t="s">
        <v>92</v>
      </c>
      <c r="L20" s="55" t="s">
        <v>80</v>
      </c>
      <c r="M20" s="45">
        <v>20</v>
      </c>
      <c r="N20" s="15">
        <f t="shared" si="2"/>
        <v>20</v>
      </c>
      <c r="O20" s="15" t="str">
        <f t="shared" si="5"/>
        <v/>
      </c>
      <c r="P20" s="3"/>
      <c r="Q20" s="3"/>
      <c r="R20" s="3"/>
      <c r="S20" s="2"/>
      <c r="T20" s="2"/>
      <c r="U20" s="3">
        <v>3</v>
      </c>
      <c r="V20" s="3"/>
      <c r="W20" s="5"/>
      <c r="X20" s="5"/>
      <c r="Y20" s="6"/>
      <c r="Z20" s="7">
        <f t="shared" si="3"/>
        <v>0</v>
      </c>
      <c r="AA20" s="2" t="str">
        <f t="shared" si="4"/>
        <v/>
      </c>
      <c r="AE20" s="35"/>
      <c r="AF20" s="35"/>
      <c r="AG20" s="35"/>
      <c r="AH20" s="35"/>
    </row>
    <row r="21" spans="1:34" x14ac:dyDescent="0.2">
      <c r="A21" s="3"/>
      <c r="B21" s="59"/>
      <c r="C21" s="3"/>
      <c r="D21" s="3"/>
      <c r="E21" s="3"/>
      <c r="F21" s="3"/>
      <c r="G21" s="2"/>
      <c r="H21" s="2"/>
      <c r="I21" s="3">
        <v>4</v>
      </c>
      <c r="J21" s="3"/>
      <c r="K21" s="49" t="s">
        <v>93</v>
      </c>
      <c r="L21" s="55" t="s">
        <v>82</v>
      </c>
      <c r="M21" s="45">
        <v>20</v>
      </c>
      <c r="N21" s="15">
        <f t="shared" si="2"/>
        <v>20</v>
      </c>
      <c r="O21" s="15" t="str">
        <f t="shared" si="5"/>
        <v/>
      </c>
      <c r="P21" s="3"/>
      <c r="Q21" s="3"/>
      <c r="R21" s="3"/>
      <c r="S21" s="2"/>
      <c r="T21" s="2"/>
      <c r="U21" s="3">
        <v>4</v>
      </c>
      <c r="V21" s="3"/>
      <c r="W21" s="5"/>
      <c r="X21" s="5"/>
      <c r="Y21" s="6"/>
      <c r="Z21" s="7">
        <f t="shared" si="3"/>
        <v>0</v>
      </c>
      <c r="AA21" s="2" t="str">
        <f t="shared" si="4"/>
        <v/>
      </c>
      <c r="AE21" s="35"/>
      <c r="AF21" s="35"/>
      <c r="AG21" s="35"/>
      <c r="AH21" s="35"/>
    </row>
    <row r="22" spans="1:34" ht="22.5" x14ac:dyDescent="0.2">
      <c r="A22" s="3"/>
      <c r="B22" s="59"/>
      <c r="C22" s="3"/>
      <c r="D22" s="3"/>
      <c r="E22" s="3"/>
      <c r="F22" s="3"/>
      <c r="G22" s="2"/>
      <c r="H22" s="2"/>
      <c r="I22" s="3">
        <v>5</v>
      </c>
      <c r="J22" s="3"/>
      <c r="K22" s="54"/>
      <c r="L22" s="55"/>
      <c r="M22" s="45"/>
      <c r="N22" s="15"/>
      <c r="O22" s="15"/>
      <c r="P22" s="3"/>
      <c r="Q22" s="3"/>
      <c r="R22" s="3"/>
      <c r="S22" s="2"/>
      <c r="T22" s="2"/>
      <c r="U22" s="3">
        <v>5</v>
      </c>
      <c r="V22" s="3"/>
      <c r="W22" s="54" t="s">
        <v>94</v>
      </c>
      <c r="X22" s="55" t="s">
        <v>95</v>
      </c>
      <c r="Y22" s="45">
        <v>10</v>
      </c>
      <c r="Z22" s="15">
        <f t="shared" si="3"/>
        <v>10</v>
      </c>
      <c r="AA22" s="15" t="str">
        <f t="shared" si="4"/>
        <v/>
      </c>
      <c r="AE22" s="35"/>
      <c r="AF22" s="35"/>
      <c r="AG22" s="35"/>
      <c r="AH22" s="35"/>
    </row>
    <row r="23" spans="1:34" ht="22.5" x14ac:dyDescent="0.2">
      <c r="A23" s="3"/>
      <c r="B23" s="59"/>
      <c r="C23" s="3"/>
      <c r="D23" s="3"/>
      <c r="E23" s="3"/>
      <c r="F23" s="3"/>
      <c r="G23" s="2"/>
      <c r="H23" s="2"/>
      <c r="I23" s="3">
        <v>6</v>
      </c>
      <c r="J23" s="3"/>
      <c r="K23" s="54" t="s">
        <v>96</v>
      </c>
      <c r="L23" s="55" t="s">
        <v>95</v>
      </c>
      <c r="M23" s="45">
        <v>10</v>
      </c>
      <c r="N23" s="15">
        <f t="shared" si="2"/>
        <v>10</v>
      </c>
      <c r="O23" s="15" t="str">
        <f t="shared" si="5"/>
        <v/>
      </c>
      <c r="P23" s="3"/>
      <c r="Q23" s="3"/>
      <c r="R23" s="3"/>
      <c r="S23" s="2"/>
      <c r="T23" s="2"/>
      <c r="U23" s="3">
        <v>6</v>
      </c>
      <c r="V23" s="3"/>
      <c r="W23" s="5" t="s">
        <v>157</v>
      </c>
      <c r="X23" s="5" t="s">
        <v>155</v>
      </c>
      <c r="Y23" s="6">
        <v>10</v>
      </c>
      <c r="Z23" s="7">
        <f t="shared" si="3"/>
        <v>10</v>
      </c>
      <c r="AA23" s="2" t="str">
        <f t="shared" si="4"/>
        <v/>
      </c>
      <c r="AE23" s="241" t="s">
        <v>156</v>
      </c>
    </row>
    <row r="24" spans="1:34" x14ac:dyDescent="0.2">
      <c r="A24" s="3"/>
      <c r="B24" s="59"/>
      <c r="C24" s="3"/>
      <c r="D24" s="3"/>
      <c r="E24" s="3"/>
      <c r="F24" s="3"/>
      <c r="G24" s="2"/>
      <c r="H24" s="2"/>
      <c r="I24" s="3">
        <v>7</v>
      </c>
      <c r="J24" s="3"/>
      <c r="K24" s="54" t="s">
        <v>97</v>
      </c>
      <c r="L24" s="56" t="s">
        <v>89</v>
      </c>
      <c r="M24" s="45">
        <v>10</v>
      </c>
      <c r="N24" s="15">
        <f t="shared" si="2"/>
        <v>10</v>
      </c>
      <c r="O24" s="15" t="str">
        <f t="shared" si="5"/>
        <v/>
      </c>
      <c r="P24" s="3"/>
      <c r="Q24" s="3"/>
      <c r="R24" s="3"/>
      <c r="S24" s="2"/>
      <c r="T24" s="2"/>
      <c r="U24" s="3">
        <v>7</v>
      </c>
      <c r="V24" s="3"/>
      <c r="W24" s="5"/>
      <c r="X24" s="5"/>
      <c r="Y24" s="6"/>
      <c r="Z24" s="7">
        <f t="shared" si="3"/>
        <v>0</v>
      </c>
      <c r="AA24" s="2" t="str">
        <f t="shared" si="4"/>
        <v/>
      </c>
    </row>
    <row r="25" spans="1:34" x14ac:dyDescent="0.2">
      <c r="A25" s="3"/>
      <c r="B25" s="59"/>
      <c r="C25" s="3"/>
      <c r="D25" s="3"/>
      <c r="E25" s="3"/>
      <c r="F25" s="3"/>
      <c r="G25" s="2"/>
      <c r="H25" s="2"/>
      <c r="I25" s="3">
        <v>8</v>
      </c>
      <c r="J25" s="3"/>
      <c r="K25" s="155" t="s">
        <v>98</v>
      </c>
      <c r="L25" s="156" t="s">
        <v>84</v>
      </c>
      <c r="M25" s="45">
        <v>10</v>
      </c>
      <c r="N25" s="15">
        <f t="shared" si="2"/>
        <v>10</v>
      </c>
      <c r="O25" s="15" t="str">
        <f t="shared" si="5"/>
        <v/>
      </c>
      <c r="P25" s="3"/>
      <c r="Q25" s="3"/>
      <c r="R25" s="3"/>
      <c r="S25" s="2"/>
      <c r="T25" s="2"/>
      <c r="U25" s="3">
        <v>8</v>
      </c>
      <c r="V25" s="3"/>
      <c r="W25" s="5"/>
      <c r="X25" s="5"/>
      <c r="Y25" s="6"/>
      <c r="Z25" s="7">
        <f t="shared" si="3"/>
        <v>0</v>
      </c>
      <c r="AA25" s="2" t="str">
        <f t="shared" si="4"/>
        <v/>
      </c>
    </row>
    <row r="26" spans="1:34" ht="22.5" x14ac:dyDescent="0.2">
      <c r="A26" s="3"/>
      <c r="B26" s="59"/>
      <c r="C26" s="3"/>
      <c r="D26" s="3"/>
      <c r="E26" s="3"/>
      <c r="F26" s="3"/>
      <c r="G26" s="2"/>
      <c r="H26" s="2"/>
      <c r="I26" s="3">
        <v>9</v>
      </c>
      <c r="J26" s="3"/>
      <c r="K26" s="155" t="s">
        <v>99</v>
      </c>
      <c r="L26" s="156" t="s">
        <v>86</v>
      </c>
      <c r="M26" s="45">
        <v>10</v>
      </c>
      <c r="N26" s="15">
        <f t="shared" si="2"/>
        <v>10</v>
      </c>
      <c r="O26" s="15" t="str">
        <f t="shared" si="5"/>
        <v/>
      </c>
      <c r="P26" s="3"/>
      <c r="Q26" s="3"/>
      <c r="R26" s="3"/>
      <c r="S26" s="2"/>
      <c r="T26" s="2"/>
      <c r="U26" s="3">
        <v>9</v>
      </c>
      <c r="V26" s="3"/>
      <c r="W26" s="5"/>
      <c r="X26" s="5"/>
      <c r="Y26" s="6"/>
      <c r="Z26" s="7">
        <f t="shared" si="3"/>
        <v>0</v>
      </c>
      <c r="AA26" s="2" t="str">
        <f t="shared" si="4"/>
        <v/>
      </c>
    </row>
    <row r="27" spans="1:34" x14ac:dyDescent="0.2">
      <c r="A27" s="3"/>
      <c r="B27" s="59"/>
      <c r="C27" s="3"/>
      <c r="D27" s="3"/>
      <c r="E27" s="3"/>
      <c r="F27" s="3"/>
      <c r="G27" s="2"/>
      <c r="H27" s="2"/>
      <c r="I27" s="3">
        <v>10</v>
      </c>
      <c r="J27" s="3"/>
      <c r="K27" s="157" t="s">
        <v>100</v>
      </c>
      <c r="L27" s="156" t="s">
        <v>141</v>
      </c>
      <c r="M27" s="45">
        <v>10</v>
      </c>
      <c r="N27" s="15">
        <f t="shared" si="2"/>
        <v>10</v>
      </c>
      <c r="O27" s="15" t="str">
        <f t="shared" si="5"/>
        <v/>
      </c>
      <c r="P27" s="3"/>
      <c r="Q27" s="3"/>
      <c r="R27" s="3"/>
      <c r="S27" s="2"/>
      <c r="T27" s="2"/>
      <c r="U27" s="3">
        <v>10</v>
      </c>
      <c r="V27" s="3"/>
      <c r="W27" s="5"/>
      <c r="X27" s="5"/>
      <c r="Y27" s="6"/>
      <c r="Z27" s="7">
        <f t="shared" si="3"/>
        <v>0</v>
      </c>
      <c r="AA27" s="2" t="str">
        <f t="shared" si="4"/>
        <v/>
      </c>
    </row>
    <row r="28" spans="1:34" x14ac:dyDescent="0.2">
      <c r="A28" s="3"/>
      <c r="B28" s="59"/>
      <c r="C28" s="3"/>
      <c r="D28" s="3"/>
      <c r="E28" s="3"/>
      <c r="F28" s="3"/>
      <c r="G28" s="2"/>
      <c r="H28" s="2"/>
      <c r="I28" s="3">
        <v>11</v>
      </c>
      <c r="J28" s="3"/>
      <c r="K28" s="157" t="s">
        <v>101</v>
      </c>
      <c r="L28" s="158" t="s">
        <v>89</v>
      </c>
      <c r="M28" s="45">
        <v>10</v>
      </c>
      <c r="N28" s="15">
        <f t="shared" si="2"/>
        <v>10</v>
      </c>
      <c r="O28" s="15" t="str">
        <f t="shared" si="5"/>
        <v/>
      </c>
      <c r="P28" s="3"/>
      <c r="Q28" s="3"/>
      <c r="R28" s="3"/>
      <c r="S28" s="2"/>
      <c r="T28" s="2"/>
      <c r="U28" s="3">
        <v>11</v>
      </c>
      <c r="V28" s="3"/>
      <c r="W28" s="5"/>
      <c r="X28" s="5"/>
      <c r="Y28" s="6"/>
      <c r="Z28" s="7">
        <f t="shared" si="3"/>
        <v>0</v>
      </c>
      <c r="AA28" s="2" t="str">
        <f t="shared" si="4"/>
        <v/>
      </c>
    </row>
    <row r="29" spans="1:34" x14ac:dyDescent="0.2">
      <c r="A29" s="3"/>
      <c r="B29" s="59"/>
      <c r="C29" s="3"/>
      <c r="D29" s="3"/>
      <c r="E29" s="3"/>
      <c r="F29" s="3"/>
      <c r="G29" s="2"/>
      <c r="H29" s="2"/>
      <c r="I29" s="3">
        <v>12</v>
      </c>
      <c r="J29" s="3"/>
      <c r="K29" s="48"/>
      <c r="L29" s="39"/>
      <c r="M29" s="29"/>
      <c r="N29" s="15">
        <f t="shared" si="2"/>
        <v>0</v>
      </c>
      <c r="O29" s="15" t="str">
        <f t="shared" si="5"/>
        <v/>
      </c>
      <c r="P29" s="3"/>
      <c r="Q29" s="3"/>
      <c r="R29" s="3"/>
      <c r="S29" s="2"/>
      <c r="T29" s="2"/>
      <c r="U29" s="3">
        <v>12</v>
      </c>
      <c r="V29" s="3"/>
      <c r="W29" s="5"/>
      <c r="X29" s="5"/>
      <c r="Y29" s="6"/>
      <c r="Z29" s="7">
        <f t="shared" si="3"/>
        <v>0</v>
      </c>
      <c r="AA29" s="2" t="str">
        <f t="shared" si="4"/>
        <v/>
      </c>
    </row>
    <row r="30" spans="1:34" x14ac:dyDescent="0.2">
      <c r="A30" s="3"/>
      <c r="B30" s="60"/>
      <c r="C30" s="9"/>
      <c r="D30" s="9"/>
      <c r="E30" s="3"/>
      <c r="F30" s="3"/>
      <c r="G30" s="2"/>
      <c r="H30" s="2"/>
      <c r="I30" s="3">
        <v>13</v>
      </c>
      <c r="J30" s="3"/>
      <c r="K30" s="48"/>
      <c r="L30" s="50"/>
      <c r="M30" s="29"/>
      <c r="N30" s="15">
        <f t="shared" si="2"/>
        <v>0</v>
      </c>
      <c r="O30" s="15" t="str">
        <f t="shared" si="5"/>
        <v/>
      </c>
      <c r="P30" s="3"/>
      <c r="Q30" s="3"/>
      <c r="R30" s="3"/>
      <c r="S30" s="2"/>
      <c r="T30" s="2"/>
      <c r="U30" s="3">
        <v>13</v>
      </c>
      <c r="V30" s="3"/>
      <c r="W30" s="5"/>
      <c r="X30" s="5"/>
      <c r="Y30" s="6"/>
      <c r="Z30" s="7">
        <f t="shared" si="3"/>
        <v>0</v>
      </c>
      <c r="AA30" s="2" t="str">
        <f t="shared" si="4"/>
        <v/>
      </c>
    </row>
    <row r="31" spans="1:34" x14ac:dyDescent="0.2">
      <c r="A31" s="3"/>
      <c r="B31" s="60"/>
      <c r="C31" s="9"/>
      <c r="D31" s="9"/>
      <c r="E31" s="3"/>
      <c r="F31" s="3"/>
      <c r="G31" s="2"/>
      <c r="H31" s="2"/>
      <c r="I31" s="3">
        <v>14</v>
      </c>
      <c r="J31" s="3"/>
      <c r="K31" s="48"/>
      <c r="L31" s="50"/>
      <c r="M31" s="29"/>
      <c r="N31" s="15">
        <f t="shared" si="2"/>
        <v>0</v>
      </c>
      <c r="O31" s="15" t="str">
        <f>IF(M31=N31,"",M31-N31)</f>
        <v/>
      </c>
      <c r="P31" s="3"/>
      <c r="Q31" s="3"/>
      <c r="R31" s="3"/>
      <c r="S31" s="2"/>
      <c r="T31" s="2"/>
      <c r="U31" s="3">
        <v>14</v>
      </c>
      <c r="V31" s="3"/>
      <c r="W31" s="5"/>
      <c r="X31" s="5"/>
      <c r="Y31" s="6"/>
      <c r="Z31" s="7">
        <f t="shared" si="3"/>
        <v>0</v>
      </c>
      <c r="AA31" s="2" t="str">
        <f t="shared" si="4"/>
        <v/>
      </c>
    </row>
    <row r="32" spans="1:34" x14ac:dyDescent="0.2">
      <c r="A32" s="3"/>
      <c r="B32" s="60"/>
      <c r="C32" s="9"/>
      <c r="D32" s="9"/>
      <c r="E32" s="3"/>
      <c r="F32" s="3"/>
      <c r="G32" s="2"/>
      <c r="H32" s="2"/>
      <c r="I32" s="3">
        <v>15</v>
      </c>
      <c r="J32" s="3"/>
      <c r="K32" s="48"/>
      <c r="L32" s="50"/>
      <c r="M32" s="29"/>
      <c r="N32" s="15">
        <f t="shared" si="2"/>
        <v>0</v>
      </c>
      <c r="O32" s="15" t="str">
        <f>IF(M32=N32,"",M32-N32)</f>
        <v/>
      </c>
      <c r="P32" s="3"/>
      <c r="Q32" s="3"/>
      <c r="R32" s="3"/>
      <c r="S32" s="2"/>
      <c r="T32" s="2"/>
      <c r="U32" s="3">
        <v>15</v>
      </c>
      <c r="V32" s="3"/>
      <c r="W32" s="5"/>
      <c r="X32" s="8"/>
      <c r="Y32" s="6"/>
      <c r="Z32" s="7">
        <f t="shared" si="3"/>
        <v>0</v>
      </c>
      <c r="AA32" s="2" t="str">
        <f t="shared" si="4"/>
        <v/>
      </c>
    </row>
    <row r="33" spans="1:29" x14ac:dyDescent="0.2">
      <c r="A33" s="249"/>
      <c r="B33" s="249"/>
      <c r="C33" s="10" t="s">
        <v>22</v>
      </c>
      <c r="D33" s="3" t="s">
        <v>6</v>
      </c>
      <c r="E33" s="3"/>
      <c r="F33" s="11">
        <f>I33-N34</f>
        <v>3</v>
      </c>
      <c r="G33" s="12"/>
      <c r="H33" s="12"/>
      <c r="I33" s="3">
        <f>SUM(I36:I260)</f>
        <v>223</v>
      </c>
      <c r="J33" s="3"/>
      <c r="K33" s="53"/>
      <c r="L33" s="13"/>
      <c r="M33" s="15">
        <f>SUM(M18:M32)</f>
        <v>140</v>
      </c>
      <c r="N33" s="30">
        <f>SUM(N18:N32)</f>
        <v>140</v>
      </c>
      <c r="O33" s="30">
        <f>SUM(O18:O32)</f>
        <v>0</v>
      </c>
      <c r="P33" s="3" t="s">
        <v>6</v>
      </c>
      <c r="Q33" s="3"/>
      <c r="R33" s="14">
        <f>U33-Z33</f>
        <v>0</v>
      </c>
      <c r="S33" s="12"/>
      <c r="T33" s="12"/>
      <c r="U33" s="13">
        <f>SUM(U36:U260)</f>
        <v>20</v>
      </c>
      <c r="V33" s="13"/>
      <c r="W33" s="13"/>
      <c r="X33" s="13"/>
      <c r="Y33" s="15">
        <f>SUM(Y2:Y32)</f>
        <v>20</v>
      </c>
      <c r="Z33" s="16">
        <f>SUM(Z2:Z32)</f>
        <v>20</v>
      </c>
      <c r="AA33" s="2"/>
    </row>
    <row r="34" spans="1:29" x14ac:dyDescent="0.2">
      <c r="A34" s="3"/>
      <c r="B34" s="59"/>
      <c r="C34" s="10" t="s">
        <v>23</v>
      </c>
      <c r="D34" s="3"/>
      <c r="E34" s="3"/>
      <c r="F34" s="3"/>
      <c r="G34" s="2"/>
      <c r="H34" s="2"/>
      <c r="I34" s="3"/>
      <c r="J34" s="3"/>
      <c r="K34" s="52"/>
      <c r="L34" s="17" t="s">
        <v>7</v>
      </c>
      <c r="M34" s="31">
        <f>M17+M33</f>
        <v>220</v>
      </c>
      <c r="N34" s="32">
        <f>N17+N33</f>
        <v>220</v>
      </c>
      <c r="O34" s="32">
        <f>O17+O33</f>
        <v>0</v>
      </c>
      <c r="P34" s="3"/>
      <c r="Q34" s="3"/>
      <c r="R34" s="3"/>
      <c r="S34" s="2"/>
      <c r="T34" s="2"/>
      <c r="U34" s="3"/>
      <c r="V34" s="3"/>
      <c r="W34" s="3"/>
      <c r="X34" s="3"/>
      <c r="Y34" s="3"/>
      <c r="Z34" s="3"/>
      <c r="AA34" s="3"/>
    </row>
    <row r="35" spans="1:29" s="174" customFormat="1" ht="27.75" customHeight="1" x14ac:dyDescent="0.2">
      <c r="A35" s="168" t="s">
        <v>8</v>
      </c>
      <c r="B35" s="235" t="s">
        <v>9</v>
      </c>
      <c r="C35" s="185" t="s">
        <v>10</v>
      </c>
      <c r="D35" s="185" t="s">
        <v>11</v>
      </c>
      <c r="E35" s="185"/>
      <c r="F35" s="185" t="s">
        <v>12</v>
      </c>
      <c r="G35" s="185" t="s">
        <v>13</v>
      </c>
      <c r="H35" s="185" t="s">
        <v>14</v>
      </c>
      <c r="I35" s="168" t="s">
        <v>15</v>
      </c>
      <c r="J35" s="188"/>
      <c r="K35" s="236" t="s">
        <v>16</v>
      </c>
      <c r="L35" s="193" t="s">
        <v>17</v>
      </c>
      <c r="M35" s="248" t="s">
        <v>18</v>
      </c>
      <c r="N35" s="245"/>
      <c r="O35" s="246"/>
      <c r="P35" s="185" t="s">
        <v>11</v>
      </c>
      <c r="Q35" s="185"/>
      <c r="R35" s="185" t="s">
        <v>12</v>
      </c>
      <c r="S35" s="237" t="s">
        <v>13</v>
      </c>
      <c r="T35" s="237" t="s">
        <v>14</v>
      </c>
      <c r="U35" s="168" t="s">
        <v>15</v>
      </c>
      <c r="V35" s="168"/>
      <c r="W35" s="185" t="s">
        <v>16</v>
      </c>
      <c r="X35" s="185" t="s">
        <v>17</v>
      </c>
      <c r="Y35" s="247" t="s">
        <v>18</v>
      </c>
      <c r="Z35" s="247"/>
      <c r="AA35" s="247"/>
      <c r="AB35" s="238"/>
      <c r="AC35" s="238"/>
    </row>
    <row r="36" spans="1:29" s="174" customFormat="1" ht="15.75" x14ac:dyDescent="0.2">
      <c r="A36" s="162">
        <v>1</v>
      </c>
      <c r="B36" s="163" t="s">
        <v>19</v>
      </c>
      <c r="C36" s="164">
        <v>44113</v>
      </c>
      <c r="D36" s="165">
        <v>0.6875</v>
      </c>
      <c r="E36" s="166"/>
      <c r="F36" s="167" t="str">
        <f>IF(I36&lt;&gt;0,D36+H36,"")</f>
        <v/>
      </c>
      <c r="G36" s="167">
        <v>3.125E-2</v>
      </c>
      <c r="H36" s="167">
        <f>G36*I36</f>
        <v>0</v>
      </c>
      <c r="I36" s="168"/>
      <c r="J36" s="169"/>
      <c r="K36" s="170" t="s">
        <v>102</v>
      </c>
      <c r="L36" s="171"/>
      <c r="M36" s="248"/>
      <c r="N36" s="245"/>
      <c r="O36" s="246"/>
      <c r="P36" s="165"/>
      <c r="Q36" s="166" t="str">
        <f t="shared" ref="Q36:Q99" si="6">IF(U36&lt;&gt;0,"-","")</f>
        <v/>
      </c>
      <c r="R36" s="167" t="str">
        <f t="shared" ref="R36:R99" si="7">IF(U36&lt;&gt;0,P36+T36,"")</f>
        <v/>
      </c>
      <c r="S36" s="167">
        <v>3.125E-2</v>
      </c>
      <c r="T36" s="167">
        <f t="shared" ref="T36:T99" si="8">S36*U36</f>
        <v>0</v>
      </c>
      <c r="U36" s="168"/>
      <c r="V36" s="162"/>
      <c r="W36" s="172"/>
      <c r="X36" s="172"/>
      <c r="Y36" s="247"/>
      <c r="Z36" s="247"/>
      <c r="AA36" s="247"/>
      <c r="AB36" s="173" t="str">
        <f>L36&amp;X36</f>
        <v/>
      </c>
      <c r="AC36" s="173">
        <f>I36+U36</f>
        <v>0</v>
      </c>
    </row>
    <row r="37" spans="1:29" s="174" customFormat="1" ht="15.75" x14ac:dyDescent="0.2">
      <c r="A37" s="162">
        <f t="shared" ref="A37:A50" si="9">A36</f>
        <v>1</v>
      </c>
      <c r="B37" s="163" t="s">
        <v>19</v>
      </c>
      <c r="C37" s="175">
        <f>C36</f>
        <v>44113</v>
      </c>
      <c r="D37" s="165"/>
      <c r="E37" s="166"/>
      <c r="F37" s="167" t="str">
        <f t="shared" ref="F37:F100" si="10">IF(I37&lt;&gt;0,D37+H37,"")</f>
        <v/>
      </c>
      <c r="G37" s="167">
        <v>3.125E-2</v>
      </c>
      <c r="H37" s="167">
        <f t="shared" ref="H37:H100" si="11">G37*I37</f>
        <v>0</v>
      </c>
      <c r="I37" s="168"/>
      <c r="J37" s="169"/>
      <c r="K37" s="170"/>
      <c r="L37" s="171"/>
      <c r="M37" s="247"/>
      <c r="N37" s="247"/>
      <c r="O37" s="247"/>
      <c r="P37" s="165"/>
      <c r="Q37" s="166" t="str">
        <f t="shared" si="6"/>
        <v/>
      </c>
      <c r="R37" s="167" t="str">
        <f t="shared" si="7"/>
        <v/>
      </c>
      <c r="S37" s="167">
        <v>3.125E-2</v>
      </c>
      <c r="T37" s="167">
        <f t="shared" si="8"/>
        <v>0</v>
      </c>
      <c r="U37" s="168"/>
      <c r="V37" s="162"/>
      <c r="W37" s="176"/>
      <c r="X37" s="176"/>
      <c r="Y37" s="247"/>
      <c r="Z37" s="247"/>
      <c r="AA37" s="247"/>
      <c r="AB37" s="173" t="str">
        <f t="shared" ref="AB37:AB100" si="12">L37&amp;X37</f>
        <v/>
      </c>
      <c r="AC37" s="173">
        <f t="shared" ref="AC37:AC100" si="13">I37+U37</f>
        <v>0</v>
      </c>
    </row>
    <row r="38" spans="1:29" s="174" customFormat="1" ht="15.75" x14ac:dyDescent="0.2">
      <c r="A38" s="162">
        <f t="shared" si="9"/>
        <v>1</v>
      </c>
      <c r="B38" s="163" t="s">
        <v>19</v>
      </c>
      <c r="C38" s="175">
        <f>C37</f>
        <v>44113</v>
      </c>
      <c r="D38" s="165"/>
      <c r="E38" s="166" t="str">
        <f t="shared" ref="E38:E101" si="14">IF(I38&lt;&gt;0,"-","")</f>
        <v/>
      </c>
      <c r="F38" s="167" t="str">
        <f t="shared" si="10"/>
        <v/>
      </c>
      <c r="G38" s="167">
        <v>3.125E-2</v>
      </c>
      <c r="H38" s="167">
        <f t="shared" si="11"/>
        <v>0</v>
      </c>
      <c r="I38" s="168"/>
      <c r="J38" s="169"/>
      <c r="K38" s="170"/>
      <c r="L38" s="171"/>
      <c r="M38" s="247"/>
      <c r="N38" s="247"/>
      <c r="O38" s="247"/>
      <c r="P38" s="165"/>
      <c r="Q38" s="166" t="str">
        <f t="shared" si="6"/>
        <v/>
      </c>
      <c r="R38" s="167" t="str">
        <f t="shared" si="7"/>
        <v/>
      </c>
      <c r="S38" s="167">
        <v>3.125E-2</v>
      </c>
      <c r="T38" s="167">
        <f t="shared" si="8"/>
        <v>0</v>
      </c>
      <c r="U38" s="168"/>
      <c r="V38" s="162"/>
      <c r="W38" s="176"/>
      <c r="X38" s="176"/>
      <c r="Y38" s="247"/>
      <c r="Z38" s="247"/>
      <c r="AA38" s="247"/>
      <c r="AB38" s="173" t="str">
        <f t="shared" si="12"/>
        <v/>
      </c>
      <c r="AC38" s="173">
        <f t="shared" si="13"/>
        <v>0</v>
      </c>
    </row>
    <row r="39" spans="1:29" s="174" customFormat="1" ht="15.75" x14ac:dyDescent="0.2">
      <c r="A39" s="162">
        <f t="shared" si="9"/>
        <v>1</v>
      </c>
      <c r="B39" s="163" t="s">
        <v>19</v>
      </c>
      <c r="C39" s="175">
        <f>C38</f>
        <v>44113</v>
      </c>
      <c r="D39" s="165"/>
      <c r="E39" s="166" t="str">
        <f t="shared" si="14"/>
        <v/>
      </c>
      <c r="F39" s="167" t="str">
        <f t="shared" si="10"/>
        <v/>
      </c>
      <c r="G39" s="167">
        <v>3.125E-2</v>
      </c>
      <c r="H39" s="167">
        <f t="shared" si="11"/>
        <v>0</v>
      </c>
      <c r="I39" s="168"/>
      <c r="J39" s="169"/>
      <c r="K39" s="170"/>
      <c r="L39" s="171"/>
      <c r="M39" s="247"/>
      <c r="N39" s="247"/>
      <c r="O39" s="247"/>
      <c r="P39" s="165"/>
      <c r="Q39" s="166" t="str">
        <f t="shared" si="6"/>
        <v/>
      </c>
      <c r="R39" s="167" t="str">
        <f t="shared" si="7"/>
        <v/>
      </c>
      <c r="S39" s="167">
        <v>3.125E-2</v>
      </c>
      <c r="T39" s="167">
        <f t="shared" si="8"/>
        <v>0</v>
      </c>
      <c r="U39" s="168"/>
      <c r="V39" s="162"/>
      <c r="W39" s="176"/>
      <c r="X39" s="176"/>
      <c r="Y39" s="247"/>
      <c r="Z39" s="247"/>
      <c r="AA39" s="247"/>
      <c r="AB39" s="173" t="str">
        <f t="shared" si="12"/>
        <v/>
      </c>
      <c r="AC39" s="173">
        <f t="shared" si="13"/>
        <v>0</v>
      </c>
    </row>
    <row r="40" spans="1:29" s="174" customFormat="1" ht="15.75" x14ac:dyDescent="0.2">
      <c r="A40" s="162">
        <f t="shared" si="9"/>
        <v>1</v>
      </c>
      <c r="B40" s="163" t="s">
        <v>19</v>
      </c>
      <c r="C40" s="175">
        <f>C39</f>
        <v>44113</v>
      </c>
      <c r="D40" s="165"/>
      <c r="E40" s="166" t="str">
        <f t="shared" si="14"/>
        <v/>
      </c>
      <c r="F40" s="167" t="str">
        <f t="shared" si="10"/>
        <v/>
      </c>
      <c r="G40" s="167">
        <v>3.125E-2</v>
      </c>
      <c r="H40" s="167">
        <f t="shared" si="11"/>
        <v>0</v>
      </c>
      <c r="I40" s="168"/>
      <c r="J40" s="169"/>
      <c r="K40" s="170"/>
      <c r="L40" s="171"/>
      <c r="M40" s="247"/>
      <c r="N40" s="247"/>
      <c r="O40" s="247"/>
      <c r="P40" s="165"/>
      <c r="Q40" s="166" t="str">
        <f t="shared" si="6"/>
        <v/>
      </c>
      <c r="R40" s="167" t="str">
        <f t="shared" si="7"/>
        <v/>
      </c>
      <c r="S40" s="167">
        <v>3.125E-2</v>
      </c>
      <c r="T40" s="167">
        <f t="shared" si="8"/>
        <v>0</v>
      </c>
      <c r="U40" s="168"/>
      <c r="V40" s="162"/>
      <c r="W40" s="176"/>
      <c r="X40" s="176"/>
      <c r="Y40" s="247"/>
      <c r="Z40" s="247"/>
      <c r="AA40" s="247"/>
      <c r="AB40" s="173" t="str">
        <f t="shared" si="12"/>
        <v/>
      </c>
      <c r="AC40" s="173">
        <f t="shared" si="13"/>
        <v>0</v>
      </c>
    </row>
    <row r="41" spans="1:29" s="174" customFormat="1" ht="15.75" x14ac:dyDescent="0.2">
      <c r="A41" s="162">
        <f t="shared" si="9"/>
        <v>1</v>
      </c>
      <c r="B41" s="163" t="s">
        <v>20</v>
      </c>
      <c r="C41" s="175">
        <f>C40+1</f>
        <v>44114</v>
      </c>
      <c r="D41" s="165"/>
      <c r="E41" s="166"/>
      <c r="F41" s="167" t="str">
        <f t="shared" si="10"/>
        <v/>
      </c>
      <c r="G41" s="167">
        <v>3.125E-2</v>
      </c>
      <c r="H41" s="167">
        <f t="shared" si="11"/>
        <v>0</v>
      </c>
      <c r="I41" s="168"/>
      <c r="J41" s="169"/>
      <c r="K41" s="177"/>
      <c r="L41" s="171"/>
      <c r="M41" s="248"/>
      <c r="N41" s="245"/>
      <c r="O41" s="246"/>
      <c r="P41" s="165"/>
      <c r="Q41" s="166" t="str">
        <f t="shared" si="6"/>
        <v/>
      </c>
      <c r="R41" s="167" t="str">
        <f t="shared" si="7"/>
        <v/>
      </c>
      <c r="S41" s="167">
        <v>3.125E-2</v>
      </c>
      <c r="T41" s="167">
        <f t="shared" si="8"/>
        <v>0</v>
      </c>
      <c r="U41" s="168"/>
      <c r="V41" s="162"/>
      <c r="W41" s="172"/>
      <c r="X41" s="172"/>
      <c r="Y41" s="247"/>
      <c r="Z41" s="247"/>
      <c r="AA41" s="247"/>
      <c r="AB41" s="173" t="str">
        <f t="shared" si="12"/>
        <v/>
      </c>
      <c r="AC41" s="173">
        <f t="shared" si="13"/>
        <v>0</v>
      </c>
    </row>
    <row r="42" spans="1:29" s="174" customFormat="1" ht="15.75" x14ac:dyDescent="0.2">
      <c r="A42" s="162">
        <f t="shared" si="9"/>
        <v>1</v>
      </c>
      <c r="B42" s="163" t="s">
        <v>20</v>
      </c>
      <c r="C42" s="175">
        <f>C41</f>
        <v>44114</v>
      </c>
      <c r="D42" s="165"/>
      <c r="E42" s="166"/>
      <c r="F42" s="167" t="str">
        <f t="shared" si="10"/>
        <v/>
      </c>
      <c r="G42" s="167">
        <v>3.125E-2</v>
      </c>
      <c r="H42" s="167">
        <f t="shared" si="11"/>
        <v>0</v>
      </c>
      <c r="I42" s="168"/>
      <c r="J42" s="169"/>
      <c r="K42" s="177"/>
      <c r="L42" s="171"/>
      <c r="M42" s="248"/>
      <c r="N42" s="245"/>
      <c r="O42" s="246"/>
      <c r="P42" s="165"/>
      <c r="Q42" s="166" t="str">
        <f t="shared" si="6"/>
        <v/>
      </c>
      <c r="R42" s="167" t="str">
        <f t="shared" si="7"/>
        <v/>
      </c>
      <c r="S42" s="167">
        <v>3.125E-2</v>
      </c>
      <c r="T42" s="167">
        <f t="shared" si="8"/>
        <v>0</v>
      </c>
      <c r="U42" s="168"/>
      <c r="V42" s="162"/>
      <c r="W42" s="172"/>
      <c r="X42" s="172"/>
      <c r="Y42" s="247"/>
      <c r="Z42" s="247"/>
      <c r="AA42" s="247"/>
      <c r="AB42" s="173" t="str">
        <f t="shared" si="12"/>
        <v/>
      </c>
      <c r="AC42" s="173">
        <f t="shared" si="13"/>
        <v>0</v>
      </c>
    </row>
    <row r="43" spans="1:29" s="174" customFormat="1" ht="15.75" x14ac:dyDescent="0.2">
      <c r="A43" s="162">
        <f t="shared" si="9"/>
        <v>1</v>
      </c>
      <c r="B43" s="163" t="s">
        <v>20</v>
      </c>
      <c r="C43" s="175">
        <f>C42</f>
        <v>44114</v>
      </c>
      <c r="D43" s="165"/>
      <c r="E43" s="166" t="str">
        <f t="shared" si="14"/>
        <v/>
      </c>
      <c r="F43" s="167" t="str">
        <f t="shared" si="10"/>
        <v/>
      </c>
      <c r="G43" s="167">
        <v>3.125E-2</v>
      </c>
      <c r="H43" s="167">
        <f t="shared" si="11"/>
        <v>0</v>
      </c>
      <c r="I43" s="168"/>
      <c r="J43" s="169"/>
      <c r="K43" s="170"/>
      <c r="L43" s="171"/>
      <c r="M43" s="248"/>
      <c r="N43" s="245"/>
      <c r="O43" s="246"/>
      <c r="P43" s="165"/>
      <c r="Q43" s="166" t="str">
        <f t="shared" si="6"/>
        <v/>
      </c>
      <c r="R43" s="167" t="str">
        <f t="shared" si="7"/>
        <v/>
      </c>
      <c r="S43" s="167">
        <v>3.125E-2</v>
      </c>
      <c r="T43" s="167">
        <f t="shared" si="8"/>
        <v>0</v>
      </c>
      <c r="U43" s="168"/>
      <c r="V43" s="162"/>
      <c r="W43" s="176"/>
      <c r="X43" s="176"/>
      <c r="Y43" s="247"/>
      <c r="Z43" s="247"/>
      <c r="AA43" s="247"/>
      <c r="AB43" s="173" t="str">
        <f t="shared" si="12"/>
        <v/>
      </c>
      <c r="AC43" s="173">
        <f t="shared" si="13"/>
        <v>0</v>
      </c>
    </row>
    <row r="44" spans="1:29" s="174" customFormat="1" ht="15.75" x14ac:dyDescent="0.2">
      <c r="A44" s="162">
        <f t="shared" si="9"/>
        <v>1</v>
      </c>
      <c r="B44" s="163" t="s">
        <v>20</v>
      </c>
      <c r="C44" s="175">
        <f>C43</f>
        <v>44114</v>
      </c>
      <c r="D44" s="165"/>
      <c r="E44" s="166" t="str">
        <f t="shared" si="14"/>
        <v/>
      </c>
      <c r="F44" s="167" t="str">
        <f t="shared" si="10"/>
        <v/>
      </c>
      <c r="G44" s="167">
        <v>3.125E-2</v>
      </c>
      <c r="H44" s="167">
        <f t="shared" si="11"/>
        <v>0</v>
      </c>
      <c r="I44" s="168"/>
      <c r="J44" s="169"/>
      <c r="K44" s="170"/>
      <c r="L44" s="171"/>
      <c r="M44" s="247"/>
      <c r="N44" s="247"/>
      <c r="O44" s="247"/>
      <c r="P44" s="165"/>
      <c r="Q44" s="166" t="str">
        <f t="shared" si="6"/>
        <v/>
      </c>
      <c r="R44" s="167" t="str">
        <f t="shared" si="7"/>
        <v/>
      </c>
      <c r="S44" s="167">
        <v>3.125E-2</v>
      </c>
      <c r="T44" s="167">
        <f t="shared" si="8"/>
        <v>0</v>
      </c>
      <c r="U44" s="168"/>
      <c r="V44" s="162"/>
      <c r="W44" s="176"/>
      <c r="X44" s="176"/>
      <c r="Y44" s="247"/>
      <c r="Z44" s="247"/>
      <c r="AA44" s="247"/>
      <c r="AB44" s="173" t="str">
        <f t="shared" si="12"/>
        <v/>
      </c>
      <c r="AC44" s="173">
        <f t="shared" si="13"/>
        <v>0</v>
      </c>
    </row>
    <row r="45" spans="1:29" s="174" customFormat="1" ht="15.75" x14ac:dyDescent="0.2">
      <c r="A45" s="162">
        <f t="shared" si="9"/>
        <v>1</v>
      </c>
      <c r="B45" s="163" t="s">
        <v>49</v>
      </c>
      <c r="C45" s="175">
        <f>C44</f>
        <v>44114</v>
      </c>
      <c r="D45" s="165"/>
      <c r="E45" s="166"/>
      <c r="F45" s="167"/>
      <c r="G45" s="167">
        <v>3.125E-2</v>
      </c>
      <c r="H45" s="167">
        <f t="shared" si="11"/>
        <v>0</v>
      </c>
      <c r="I45" s="168"/>
      <c r="J45" s="169"/>
      <c r="K45" s="170"/>
      <c r="L45" s="171"/>
      <c r="M45" s="247"/>
      <c r="N45" s="247"/>
      <c r="O45" s="247"/>
      <c r="P45" s="165"/>
      <c r="Q45" s="166" t="str">
        <f t="shared" si="6"/>
        <v/>
      </c>
      <c r="R45" s="167" t="str">
        <f t="shared" si="7"/>
        <v/>
      </c>
      <c r="S45" s="167">
        <v>3.125E-2</v>
      </c>
      <c r="T45" s="167">
        <f t="shared" si="8"/>
        <v>0</v>
      </c>
      <c r="U45" s="168"/>
      <c r="V45" s="162"/>
      <c r="W45" s="176"/>
      <c r="X45" s="176"/>
      <c r="Y45" s="247"/>
      <c r="Z45" s="247"/>
      <c r="AA45" s="247"/>
      <c r="AB45" s="173" t="str">
        <f t="shared" si="12"/>
        <v/>
      </c>
      <c r="AC45" s="173">
        <f t="shared" si="13"/>
        <v>0</v>
      </c>
    </row>
    <row r="46" spans="1:29" s="174" customFormat="1" ht="15.75" x14ac:dyDescent="0.2">
      <c r="A46" s="162">
        <f t="shared" si="9"/>
        <v>1</v>
      </c>
      <c r="B46" s="163" t="s">
        <v>21</v>
      </c>
      <c r="C46" s="175">
        <f>C45+1</f>
        <v>44115</v>
      </c>
      <c r="D46" s="165"/>
      <c r="E46" s="166" t="str">
        <f t="shared" si="14"/>
        <v/>
      </c>
      <c r="F46" s="167" t="str">
        <f t="shared" si="10"/>
        <v/>
      </c>
      <c r="G46" s="167">
        <v>3.125E-2</v>
      </c>
      <c r="H46" s="167">
        <f t="shared" si="11"/>
        <v>0</v>
      </c>
      <c r="I46" s="168"/>
      <c r="J46" s="169"/>
      <c r="K46" s="170"/>
      <c r="L46" s="171"/>
      <c r="M46" s="248"/>
      <c r="N46" s="245"/>
      <c r="O46" s="246"/>
      <c r="P46" s="165"/>
      <c r="Q46" s="166" t="str">
        <f t="shared" si="6"/>
        <v/>
      </c>
      <c r="R46" s="167" t="str">
        <f t="shared" si="7"/>
        <v/>
      </c>
      <c r="S46" s="167">
        <v>3.125E-2</v>
      </c>
      <c r="T46" s="167">
        <f t="shared" si="8"/>
        <v>0</v>
      </c>
      <c r="U46" s="168"/>
      <c r="V46" s="162"/>
      <c r="W46" s="172"/>
      <c r="X46" s="172"/>
      <c r="Y46" s="247"/>
      <c r="Z46" s="247"/>
      <c r="AA46" s="247"/>
      <c r="AB46" s="173" t="str">
        <f t="shared" si="12"/>
        <v/>
      </c>
      <c r="AC46" s="173">
        <f t="shared" si="13"/>
        <v>0</v>
      </c>
    </row>
    <row r="47" spans="1:29" s="174" customFormat="1" ht="15.75" x14ac:dyDescent="0.2">
      <c r="A47" s="162">
        <f t="shared" si="9"/>
        <v>1</v>
      </c>
      <c r="B47" s="163" t="s">
        <v>21</v>
      </c>
      <c r="C47" s="175">
        <f>C46</f>
        <v>44115</v>
      </c>
      <c r="D47" s="165"/>
      <c r="E47" s="166" t="str">
        <f t="shared" si="14"/>
        <v/>
      </c>
      <c r="F47" s="167" t="str">
        <f t="shared" si="10"/>
        <v/>
      </c>
      <c r="G47" s="167">
        <v>3.125E-2</v>
      </c>
      <c r="H47" s="167">
        <f t="shared" si="11"/>
        <v>0</v>
      </c>
      <c r="I47" s="168"/>
      <c r="J47" s="169"/>
      <c r="K47" s="170"/>
      <c r="L47" s="171"/>
      <c r="M47" s="248"/>
      <c r="N47" s="245"/>
      <c r="O47" s="246"/>
      <c r="P47" s="165"/>
      <c r="Q47" s="166" t="str">
        <f t="shared" si="6"/>
        <v/>
      </c>
      <c r="R47" s="167" t="str">
        <f t="shared" si="7"/>
        <v/>
      </c>
      <c r="S47" s="167">
        <v>3.125E-2</v>
      </c>
      <c r="T47" s="167">
        <f t="shared" si="8"/>
        <v>0</v>
      </c>
      <c r="U47" s="168"/>
      <c r="V47" s="162"/>
      <c r="W47" s="172"/>
      <c r="X47" s="172"/>
      <c r="Y47" s="247"/>
      <c r="Z47" s="247"/>
      <c r="AA47" s="247"/>
      <c r="AB47" s="173" t="str">
        <f t="shared" si="12"/>
        <v/>
      </c>
      <c r="AC47" s="173">
        <f t="shared" si="13"/>
        <v>0</v>
      </c>
    </row>
    <row r="48" spans="1:29" s="174" customFormat="1" ht="15.75" x14ac:dyDescent="0.2">
      <c r="A48" s="162">
        <f t="shared" si="9"/>
        <v>1</v>
      </c>
      <c r="B48" s="163" t="s">
        <v>21</v>
      </c>
      <c r="C48" s="175">
        <f>C47</f>
        <v>44115</v>
      </c>
      <c r="D48" s="165"/>
      <c r="E48" s="166" t="str">
        <f t="shared" si="14"/>
        <v/>
      </c>
      <c r="F48" s="167" t="str">
        <f t="shared" si="10"/>
        <v/>
      </c>
      <c r="G48" s="167">
        <v>3.125E-2</v>
      </c>
      <c r="H48" s="167">
        <f t="shared" si="11"/>
        <v>0</v>
      </c>
      <c r="I48" s="168"/>
      <c r="J48" s="169"/>
      <c r="K48" s="170"/>
      <c r="L48" s="171"/>
      <c r="M48" s="247"/>
      <c r="N48" s="247"/>
      <c r="O48" s="247"/>
      <c r="P48" s="165"/>
      <c r="Q48" s="166" t="str">
        <f t="shared" si="6"/>
        <v/>
      </c>
      <c r="R48" s="167" t="str">
        <f t="shared" si="7"/>
        <v/>
      </c>
      <c r="S48" s="167">
        <v>3.125E-2</v>
      </c>
      <c r="T48" s="167">
        <f t="shared" si="8"/>
        <v>0</v>
      </c>
      <c r="U48" s="168"/>
      <c r="V48" s="162"/>
      <c r="W48" s="176"/>
      <c r="X48" s="176"/>
      <c r="Y48" s="247"/>
      <c r="Z48" s="247"/>
      <c r="AA48" s="247"/>
      <c r="AB48" s="173" t="str">
        <f t="shared" si="12"/>
        <v/>
      </c>
      <c r="AC48" s="173">
        <f t="shared" si="13"/>
        <v>0</v>
      </c>
    </row>
    <row r="49" spans="1:29" s="174" customFormat="1" ht="15.75" x14ac:dyDescent="0.2">
      <c r="A49" s="162">
        <f t="shared" si="9"/>
        <v>1</v>
      </c>
      <c r="B49" s="163" t="s">
        <v>50</v>
      </c>
      <c r="C49" s="175">
        <f>C48</f>
        <v>44115</v>
      </c>
      <c r="D49" s="165"/>
      <c r="E49" s="166" t="str">
        <f t="shared" si="14"/>
        <v/>
      </c>
      <c r="F49" s="167" t="str">
        <f t="shared" si="10"/>
        <v/>
      </c>
      <c r="G49" s="167">
        <v>3.125E-2</v>
      </c>
      <c r="H49" s="167">
        <f t="shared" si="11"/>
        <v>0</v>
      </c>
      <c r="I49" s="168"/>
      <c r="J49" s="169"/>
      <c r="K49" s="170"/>
      <c r="L49" s="171"/>
      <c r="M49" s="247"/>
      <c r="N49" s="247"/>
      <c r="O49" s="247"/>
      <c r="P49" s="165"/>
      <c r="Q49" s="166" t="str">
        <f t="shared" si="6"/>
        <v/>
      </c>
      <c r="R49" s="167" t="str">
        <f t="shared" si="7"/>
        <v/>
      </c>
      <c r="S49" s="167">
        <v>3.125E-2</v>
      </c>
      <c r="T49" s="167">
        <f t="shared" si="8"/>
        <v>0</v>
      </c>
      <c r="U49" s="168"/>
      <c r="V49" s="162"/>
      <c r="W49" s="176"/>
      <c r="X49" s="176"/>
      <c r="Y49" s="247"/>
      <c r="Z49" s="247"/>
      <c r="AA49" s="247"/>
      <c r="AB49" s="173" t="str">
        <f t="shared" si="12"/>
        <v/>
      </c>
      <c r="AC49" s="173">
        <f t="shared" si="13"/>
        <v>0</v>
      </c>
    </row>
    <row r="50" spans="1:29" s="174" customFormat="1" ht="15.75" x14ac:dyDescent="0.2">
      <c r="A50" s="162">
        <f t="shared" si="9"/>
        <v>1</v>
      </c>
      <c r="B50" s="163" t="s">
        <v>50</v>
      </c>
      <c r="C50" s="175">
        <f>C49</f>
        <v>44115</v>
      </c>
      <c r="D50" s="165"/>
      <c r="E50" s="166" t="str">
        <f t="shared" si="14"/>
        <v/>
      </c>
      <c r="F50" s="167" t="str">
        <f t="shared" si="10"/>
        <v/>
      </c>
      <c r="G50" s="167">
        <v>3.125E-2</v>
      </c>
      <c r="H50" s="167">
        <f t="shared" si="11"/>
        <v>0</v>
      </c>
      <c r="I50" s="168"/>
      <c r="J50" s="169"/>
      <c r="K50" s="170"/>
      <c r="L50" s="171"/>
      <c r="M50" s="247"/>
      <c r="N50" s="247"/>
      <c r="O50" s="247"/>
      <c r="P50" s="165"/>
      <c r="Q50" s="166" t="str">
        <f t="shared" si="6"/>
        <v/>
      </c>
      <c r="R50" s="167" t="str">
        <f t="shared" si="7"/>
        <v/>
      </c>
      <c r="S50" s="167">
        <v>3.125E-2</v>
      </c>
      <c r="T50" s="167">
        <f t="shared" si="8"/>
        <v>0</v>
      </c>
      <c r="U50" s="168"/>
      <c r="V50" s="162"/>
      <c r="W50" s="176"/>
      <c r="X50" s="176"/>
      <c r="Y50" s="247"/>
      <c r="Z50" s="247"/>
      <c r="AA50" s="247"/>
      <c r="AB50" s="173" t="str">
        <f t="shared" si="12"/>
        <v/>
      </c>
      <c r="AC50" s="173">
        <f t="shared" si="13"/>
        <v>0</v>
      </c>
    </row>
    <row r="51" spans="1:29" s="174" customFormat="1" ht="15.75" x14ac:dyDescent="0.2">
      <c r="A51" s="162">
        <v>2</v>
      </c>
      <c r="B51" s="163" t="s">
        <v>19</v>
      </c>
      <c r="C51" s="164">
        <f>C36+7</f>
        <v>44120</v>
      </c>
      <c r="D51" s="165"/>
      <c r="E51" s="166" t="str">
        <f>IF(I51&lt;&gt;0,"-","")</f>
        <v/>
      </c>
      <c r="F51" s="167" t="str">
        <f>IF(I51&lt;&gt;0,D51+H51,"")</f>
        <v/>
      </c>
      <c r="G51" s="167">
        <v>3.125E-2</v>
      </c>
      <c r="H51" s="167">
        <f>G51*I51</f>
        <v>0</v>
      </c>
      <c r="I51" s="168"/>
      <c r="J51" s="169"/>
      <c r="K51" s="170"/>
      <c r="L51" s="179"/>
      <c r="M51" s="248"/>
      <c r="N51" s="245"/>
      <c r="O51" s="246"/>
      <c r="P51" s="165"/>
      <c r="Q51" s="166" t="str">
        <f t="shared" si="6"/>
        <v/>
      </c>
      <c r="R51" s="167" t="str">
        <f t="shared" si="7"/>
        <v/>
      </c>
      <c r="S51" s="167">
        <v>3.125E-2</v>
      </c>
      <c r="T51" s="167">
        <f t="shared" si="8"/>
        <v>0</v>
      </c>
      <c r="U51" s="168"/>
      <c r="V51" s="162"/>
      <c r="W51" s="172"/>
      <c r="X51" s="172"/>
      <c r="Y51" s="247"/>
      <c r="Z51" s="247"/>
      <c r="AA51" s="247"/>
      <c r="AB51" s="173" t="str">
        <f t="shared" si="12"/>
        <v/>
      </c>
      <c r="AC51" s="173">
        <f>I66+U51</f>
        <v>5</v>
      </c>
    </row>
    <row r="52" spans="1:29" s="174" customFormat="1" ht="15.75" x14ac:dyDescent="0.2">
      <c r="A52" s="162">
        <f t="shared" ref="A52:A65" si="15">A51</f>
        <v>2</v>
      </c>
      <c r="B52" s="163" t="s">
        <v>19</v>
      </c>
      <c r="C52" s="175">
        <f>C51</f>
        <v>44120</v>
      </c>
      <c r="D52" s="165"/>
      <c r="E52" s="166" t="str">
        <f>IF(I52&lt;&gt;0,"-","")</f>
        <v/>
      </c>
      <c r="F52" s="167" t="str">
        <f>IF(I52&lt;&gt;0,D52+H52,"")</f>
        <v/>
      </c>
      <c r="G52" s="167">
        <v>3.125E-2</v>
      </c>
      <c r="H52" s="167">
        <f>G52*I52</f>
        <v>0</v>
      </c>
      <c r="I52" s="168"/>
      <c r="J52" s="169"/>
      <c r="K52" s="170"/>
      <c r="L52" s="171"/>
      <c r="M52" s="248"/>
      <c r="N52" s="245"/>
      <c r="O52" s="246"/>
      <c r="P52" s="165"/>
      <c r="Q52" s="166" t="str">
        <f t="shared" si="6"/>
        <v/>
      </c>
      <c r="R52" s="167" t="str">
        <f t="shared" si="7"/>
        <v/>
      </c>
      <c r="S52" s="167">
        <v>3.125E-2</v>
      </c>
      <c r="T52" s="167">
        <f t="shared" si="8"/>
        <v>0</v>
      </c>
      <c r="U52" s="168"/>
      <c r="V52" s="162"/>
      <c r="W52" s="176"/>
      <c r="X52" s="176"/>
      <c r="Y52" s="247"/>
      <c r="Z52" s="247"/>
      <c r="AA52" s="247"/>
      <c r="AB52" s="173" t="str">
        <f t="shared" si="12"/>
        <v/>
      </c>
      <c r="AC52" s="173">
        <f>I67+U52</f>
        <v>0</v>
      </c>
    </row>
    <row r="53" spans="1:29" s="174" customFormat="1" ht="15.75" x14ac:dyDescent="0.2">
      <c r="A53" s="162">
        <f t="shared" si="15"/>
        <v>2</v>
      </c>
      <c r="B53" s="163" t="s">
        <v>19</v>
      </c>
      <c r="C53" s="175">
        <f>C52</f>
        <v>44120</v>
      </c>
      <c r="D53" s="165"/>
      <c r="E53" s="166" t="str">
        <f>IF(I53&lt;&gt;0,"-","")</f>
        <v/>
      </c>
      <c r="F53" s="167" t="str">
        <f>IF(I53&lt;&gt;0,D53+H53,"")</f>
        <v/>
      </c>
      <c r="G53" s="167">
        <v>3.125E-2</v>
      </c>
      <c r="H53" s="167">
        <f>G53*I53</f>
        <v>0</v>
      </c>
      <c r="I53" s="168"/>
      <c r="J53" s="169"/>
      <c r="K53" s="170"/>
      <c r="L53" s="171"/>
      <c r="M53" s="247"/>
      <c r="N53" s="247"/>
      <c r="O53" s="247"/>
      <c r="P53" s="165"/>
      <c r="Q53" s="166" t="str">
        <f t="shared" si="6"/>
        <v/>
      </c>
      <c r="R53" s="167" t="str">
        <f t="shared" si="7"/>
        <v/>
      </c>
      <c r="S53" s="167">
        <v>3.125E-2</v>
      </c>
      <c r="T53" s="167">
        <f t="shared" si="8"/>
        <v>0</v>
      </c>
      <c r="U53" s="168"/>
      <c r="V53" s="162"/>
      <c r="W53" s="176"/>
      <c r="X53" s="176"/>
      <c r="Y53" s="247"/>
      <c r="Z53" s="247"/>
      <c r="AA53" s="247"/>
      <c r="AB53" s="173" t="str">
        <f t="shared" si="12"/>
        <v/>
      </c>
      <c r="AC53" s="173">
        <f t="shared" si="13"/>
        <v>0</v>
      </c>
    </row>
    <row r="54" spans="1:29" s="174" customFormat="1" ht="15.75" x14ac:dyDescent="0.2">
      <c r="A54" s="162">
        <f t="shared" si="15"/>
        <v>2</v>
      </c>
      <c r="B54" s="163" t="s">
        <v>19</v>
      </c>
      <c r="C54" s="175">
        <f>C53</f>
        <v>44120</v>
      </c>
      <c r="D54" s="165"/>
      <c r="E54" s="166" t="str">
        <f>IF(I54&lt;&gt;0,"-","")</f>
        <v>-</v>
      </c>
      <c r="F54" s="167">
        <f>IF(I54&lt;&gt;0,D54+H54,"")</f>
        <v>9.375E-2</v>
      </c>
      <c r="G54" s="167">
        <v>3.125E-2</v>
      </c>
      <c r="H54" s="167">
        <f>G54*I54</f>
        <v>9.375E-2</v>
      </c>
      <c r="I54" s="168">
        <v>3</v>
      </c>
      <c r="J54" s="169"/>
      <c r="K54" s="180"/>
      <c r="L54" s="178"/>
      <c r="M54" s="248"/>
      <c r="N54" s="245"/>
      <c r="O54" s="246"/>
      <c r="P54" s="165"/>
      <c r="Q54" s="166" t="str">
        <f t="shared" si="6"/>
        <v/>
      </c>
      <c r="R54" s="167" t="str">
        <f t="shared" si="7"/>
        <v/>
      </c>
      <c r="S54" s="167">
        <v>3.125E-2</v>
      </c>
      <c r="T54" s="167">
        <f t="shared" si="8"/>
        <v>0</v>
      </c>
      <c r="U54" s="168"/>
      <c r="V54" s="162"/>
      <c r="W54" s="176"/>
      <c r="X54" s="176"/>
      <c r="Y54" s="247"/>
      <c r="Z54" s="247"/>
      <c r="AA54" s="247"/>
      <c r="AB54" s="173" t="str">
        <f t="shared" si="12"/>
        <v/>
      </c>
      <c r="AC54" s="173">
        <f t="shared" si="13"/>
        <v>3</v>
      </c>
    </row>
    <row r="55" spans="1:29" s="174" customFormat="1" ht="15.75" x14ac:dyDescent="0.2">
      <c r="A55" s="162">
        <f t="shared" si="15"/>
        <v>2</v>
      </c>
      <c r="B55" s="163" t="s">
        <v>19</v>
      </c>
      <c r="C55" s="175">
        <f>C54</f>
        <v>44120</v>
      </c>
      <c r="D55" s="165"/>
      <c r="E55" s="166" t="str">
        <f t="shared" si="14"/>
        <v/>
      </c>
      <c r="F55" s="167" t="str">
        <f t="shared" si="10"/>
        <v/>
      </c>
      <c r="G55" s="167">
        <v>3.125E-2</v>
      </c>
      <c r="H55" s="167">
        <f t="shared" si="11"/>
        <v>0</v>
      </c>
      <c r="I55" s="168"/>
      <c r="J55" s="169"/>
      <c r="K55" s="170"/>
      <c r="L55" s="171"/>
      <c r="M55" s="247"/>
      <c r="N55" s="247"/>
      <c r="O55" s="247"/>
      <c r="P55" s="165"/>
      <c r="Q55" s="166" t="str">
        <f t="shared" si="6"/>
        <v/>
      </c>
      <c r="R55" s="167" t="str">
        <f t="shared" si="7"/>
        <v/>
      </c>
      <c r="S55" s="167">
        <v>3.125E-2</v>
      </c>
      <c r="T55" s="167">
        <f t="shared" si="8"/>
        <v>0</v>
      </c>
      <c r="U55" s="168"/>
      <c r="V55" s="162"/>
      <c r="W55" s="176"/>
      <c r="X55" s="176"/>
      <c r="Y55" s="247"/>
      <c r="Z55" s="247"/>
      <c r="AA55" s="247"/>
      <c r="AB55" s="173" t="str">
        <f t="shared" si="12"/>
        <v/>
      </c>
      <c r="AC55" s="173">
        <f t="shared" si="13"/>
        <v>0</v>
      </c>
    </row>
    <row r="56" spans="1:29" s="174" customFormat="1" ht="15.75" x14ac:dyDescent="0.2">
      <c r="A56" s="162">
        <f t="shared" si="15"/>
        <v>2</v>
      </c>
      <c r="B56" s="163" t="s">
        <v>20</v>
      </c>
      <c r="C56" s="175">
        <f>C55+1</f>
        <v>44121</v>
      </c>
      <c r="D56" s="165">
        <v>0.41666666666666669</v>
      </c>
      <c r="E56" s="166" t="str">
        <f>IF(I56&lt;&gt;0,"-","")</f>
        <v>-</v>
      </c>
      <c r="F56" s="167">
        <f>IF(I56&lt;&gt;0,D56+H56,"")</f>
        <v>0.51041666666666674</v>
      </c>
      <c r="G56" s="167">
        <v>3.125E-2</v>
      </c>
      <c r="H56" s="167">
        <f>G56*I56</f>
        <v>9.375E-2</v>
      </c>
      <c r="I56" s="168">
        <v>3</v>
      </c>
      <c r="J56" s="169"/>
      <c r="K56" s="180" t="s">
        <v>96</v>
      </c>
      <c r="L56" s="179" t="s">
        <v>95</v>
      </c>
      <c r="M56" s="247" t="s">
        <v>144</v>
      </c>
      <c r="N56" s="247"/>
      <c r="O56" s="247"/>
      <c r="P56" s="165"/>
      <c r="Q56" s="166"/>
      <c r="R56" s="167"/>
      <c r="S56" s="167"/>
      <c r="T56" s="167"/>
      <c r="U56" s="168"/>
      <c r="V56" s="169"/>
      <c r="W56" s="180"/>
      <c r="X56" s="179"/>
      <c r="Y56" s="247"/>
      <c r="Z56" s="247"/>
      <c r="AA56" s="247"/>
      <c r="AB56" s="173" t="str">
        <f t="shared" si="12"/>
        <v>prof. dr hab. K. Firlej</v>
      </c>
      <c r="AC56" s="173">
        <f t="shared" si="13"/>
        <v>3</v>
      </c>
    </row>
    <row r="57" spans="1:29" s="174" customFormat="1" ht="22.5" x14ac:dyDescent="0.2">
      <c r="A57" s="162">
        <f t="shared" si="15"/>
        <v>2</v>
      </c>
      <c r="B57" s="163" t="s">
        <v>20</v>
      </c>
      <c r="C57" s="175">
        <f>C56</f>
        <v>44121</v>
      </c>
      <c r="D57" s="165"/>
      <c r="E57" s="166"/>
      <c r="F57" s="167"/>
      <c r="G57" s="167"/>
      <c r="H57" s="167"/>
      <c r="I57" s="168"/>
      <c r="J57" s="169"/>
      <c r="K57" s="180"/>
      <c r="L57" s="178"/>
      <c r="M57" s="248"/>
      <c r="N57" s="245"/>
      <c r="O57" s="246"/>
      <c r="P57" s="165">
        <v>0.52083333333333337</v>
      </c>
      <c r="Q57" s="166" t="str">
        <f>IF(U57&lt;&gt;0,"-","")</f>
        <v>-</v>
      </c>
      <c r="R57" s="167">
        <f>IF(U57&lt;&gt;0,P57+T57,"")</f>
        <v>0.67708333333333337</v>
      </c>
      <c r="S57" s="167">
        <v>3.125E-2</v>
      </c>
      <c r="T57" s="167">
        <f>S57*U57</f>
        <v>0.15625</v>
      </c>
      <c r="U57" s="168">
        <v>5</v>
      </c>
      <c r="V57" s="169"/>
      <c r="W57" s="180" t="s">
        <v>94</v>
      </c>
      <c r="X57" s="179" t="s">
        <v>95</v>
      </c>
      <c r="Y57" s="276" t="s">
        <v>145</v>
      </c>
      <c r="Z57" s="247"/>
      <c r="AA57" s="247"/>
      <c r="AB57" s="173" t="str">
        <f t="shared" si="12"/>
        <v>prof. dr hab. K. Firlej</v>
      </c>
      <c r="AC57" s="173">
        <f t="shared" si="13"/>
        <v>5</v>
      </c>
    </row>
    <row r="58" spans="1:29" s="174" customFormat="1" ht="15.75" x14ac:dyDescent="0.2">
      <c r="A58" s="162">
        <f t="shared" si="15"/>
        <v>2</v>
      </c>
      <c r="B58" s="163" t="s">
        <v>20</v>
      </c>
      <c r="C58" s="175">
        <f>C57</f>
        <v>44121</v>
      </c>
      <c r="D58" s="165">
        <v>0.625</v>
      </c>
      <c r="E58" s="166" t="str">
        <f t="shared" si="14"/>
        <v/>
      </c>
      <c r="F58" s="167" t="str">
        <f t="shared" si="10"/>
        <v/>
      </c>
      <c r="G58" s="167">
        <v>3.125E-2</v>
      </c>
      <c r="H58" s="167">
        <f t="shared" si="11"/>
        <v>0</v>
      </c>
      <c r="I58" s="168"/>
      <c r="J58" s="169"/>
      <c r="K58" s="170"/>
      <c r="L58" s="178"/>
      <c r="M58" s="248"/>
      <c r="N58" s="245"/>
      <c r="O58" s="246"/>
      <c r="P58" s="165"/>
      <c r="Q58" s="166"/>
      <c r="R58" s="167"/>
      <c r="S58" s="167"/>
      <c r="T58" s="167"/>
      <c r="U58" s="168"/>
      <c r="V58" s="169"/>
      <c r="W58" s="180"/>
      <c r="X58" s="179"/>
      <c r="Y58" s="247"/>
      <c r="Z58" s="247"/>
      <c r="AA58" s="247"/>
      <c r="AB58" s="173" t="str">
        <f t="shared" si="12"/>
        <v/>
      </c>
      <c r="AC58" s="173">
        <f t="shared" si="13"/>
        <v>0</v>
      </c>
    </row>
    <row r="59" spans="1:29" s="174" customFormat="1" ht="15.75" x14ac:dyDescent="0.2">
      <c r="A59" s="162">
        <f t="shared" si="15"/>
        <v>2</v>
      </c>
      <c r="B59" s="163" t="s">
        <v>49</v>
      </c>
      <c r="C59" s="175">
        <f>C58</f>
        <v>44121</v>
      </c>
      <c r="D59" s="165">
        <v>0.70833333333333337</v>
      </c>
      <c r="E59" s="166" t="str">
        <f>IF(I59&lt;&gt;0,"-","")</f>
        <v/>
      </c>
      <c r="F59" s="167" t="str">
        <f>IF(I59&lt;&gt;0,D59+H59,"")</f>
        <v/>
      </c>
      <c r="G59" s="167">
        <v>3.125E-2</v>
      </c>
      <c r="H59" s="167">
        <f>G59*I59</f>
        <v>0</v>
      </c>
      <c r="I59" s="168"/>
      <c r="J59" s="169"/>
      <c r="K59" s="170"/>
      <c r="L59" s="178"/>
      <c r="M59" s="247"/>
      <c r="N59" s="247"/>
      <c r="O59" s="247"/>
      <c r="P59" s="165"/>
      <c r="Q59" s="166" t="str">
        <f t="shared" si="6"/>
        <v/>
      </c>
      <c r="R59" s="167" t="str">
        <f t="shared" si="7"/>
        <v/>
      </c>
      <c r="S59" s="167">
        <v>3.125E-2</v>
      </c>
      <c r="T59" s="167">
        <f t="shared" si="8"/>
        <v>0</v>
      </c>
      <c r="U59" s="168"/>
      <c r="V59" s="162"/>
      <c r="W59" s="176"/>
      <c r="X59" s="176"/>
      <c r="Y59" s="247"/>
      <c r="Z59" s="247"/>
      <c r="AA59" s="247"/>
      <c r="AB59" s="173" t="str">
        <f t="shared" si="12"/>
        <v/>
      </c>
      <c r="AC59" s="173">
        <f t="shared" si="13"/>
        <v>0</v>
      </c>
    </row>
    <row r="60" spans="1:29" s="174" customFormat="1" ht="15.75" x14ac:dyDescent="0.2">
      <c r="A60" s="162">
        <f t="shared" si="15"/>
        <v>2</v>
      </c>
      <c r="B60" s="163" t="s">
        <v>49</v>
      </c>
      <c r="C60" s="175">
        <f>C59</f>
        <v>44121</v>
      </c>
      <c r="D60" s="165"/>
      <c r="E60" s="166"/>
      <c r="F60" s="167"/>
      <c r="G60" s="167"/>
      <c r="H60" s="167"/>
      <c r="I60" s="168"/>
      <c r="J60" s="169"/>
      <c r="K60" s="170"/>
      <c r="L60" s="178"/>
      <c r="M60" s="247"/>
      <c r="N60" s="247"/>
      <c r="O60" s="247"/>
      <c r="P60" s="165"/>
      <c r="Q60" s="166" t="str">
        <f t="shared" si="6"/>
        <v/>
      </c>
      <c r="R60" s="167" t="str">
        <f t="shared" si="7"/>
        <v/>
      </c>
      <c r="S60" s="167">
        <v>3.125E-2</v>
      </c>
      <c r="T60" s="167">
        <f t="shared" si="8"/>
        <v>0</v>
      </c>
      <c r="U60" s="168"/>
      <c r="V60" s="162"/>
      <c r="W60" s="176"/>
      <c r="X60" s="176"/>
      <c r="Y60" s="247"/>
      <c r="Z60" s="247"/>
      <c r="AA60" s="247"/>
      <c r="AB60" s="173" t="str">
        <f t="shared" si="12"/>
        <v/>
      </c>
      <c r="AC60" s="173">
        <f t="shared" si="13"/>
        <v>0</v>
      </c>
    </row>
    <row r="61" spans="1:29" s="174" customFormat="1" ht="15.75" x14ac:dyDescent="0.2">
      <c r="A61" s="162">
        <f t="shared" si="15"/>
        <v>2</v>
      </c>
      <c r="B61" s="163" t="s">
        <v>21</v>
      </c>
      <c r="C61" s="175">
        <f>C60+1</f>
        <v>44122</v>
      </c>
      <c r="D61" s="165">
        <v>0.34375</v>
      </c>
      <c r="E61" s="166" t="str">
        <f>IF(I61&lt;&gt;0,"-","")</f>
        <v>-</v>
      </c>
      <c r="F61" s="167">
        <f>IF(I61&lt;&gt;0,D61+H61,"")</f>
        <v>0.46875</v>
      </c>
      <c r="G61" s="167">
        <v>3.125E-2</v>
      </c>
      <c r="H61" s="167">
        <f>G61*I61</f>
        <v>0.125</v>
      </c>
      <c r="I61" s="168">
        <v>4</v>
      </c>
      <c r="J61" s="169"/>
      <c r="K61" s="180" t="s">
        <v>83</v>
      </c>
      <c r="L61" s="179" t="s">
        <v>84</v>
      </c>
      <c r="M61" s="248" t="s">
        <v>144</v>
      </c>
      <c r="N61" s="245"/>
      <c r="O61" s="246"/>
      <c r="P61" s="165"/>
      <c r="Q61" s="166" t="str">
        <f t="shared" si="6"/>
        <v/>
      </c>
      <c r="R61" s="167" t="str">
        <f t="shared" si="7"/>
        <v/>
      </c>
      <c r="S61" s="167">
        <v>3.125E-2</v>
      </c>
      <c r="T61" s="167">
        <f t="shared" si="8"/>
        <v>0</v>
      </c>
      <c r="U61" s="168"/>
      <c r="V61" s="162"/>
      <c r="W61" s="172"/>
      <c r="X61" s="172"/>
      <c r="Y61" s="247"/>
      <c r="Z61" s="247"/>
      <c r="AA61" s="247"/>
      <c r="AB61" s="173" t="str">
        <f t="shared" si="12"/>
        <v>Dr inż. K. Barwacz</v>
      </c>
      <c r="AC61" s="173">
        <f t="shared" si="13"/>
        <v>4</v>
      </c>
    </row>
    <row r="62" spans="1:29" s="174" customFormat="1" ht="15.75" x14ac:dyDescent="0.2">
      <c r="A62" s="162">
        <f t="shared" si="15"/>
        <v>2</v>
      </c>
      <c r="B62" s="163" t="s">
        <v>21</v>
      </c>
      <c r="C62" s="175">
        <f>C61</f>
        <v>44122</v>
      </c>
      <c r="D62" s="165">
        <v>0.47916666666666669</v>
      </c>
      <c r="E62" s="166" t="str">
        <f>IF(I62&lt;&gt;0,"-","")</f>
        <v>-</v>
      </c>
      <c r="F62" s="167">
        <f>IF(I62&lt;&gt;0,D62+H62,"")</f>
        <v>0.57291666666666674</v>
      </c>
      <c r="G62" s="167">
        <v>3.125E-2</v>
      </c>
      <c r="H62" s="167">
        <f>G62*I62</f>
        <v>9.375E-2</v>
      </c>
      <c r="I62" s="168">
        <v>3</v>
      </c>
      <c r="J62" s="169"/>
      <c r="K62" s="180" t="s">
        <v>98</v>
      </c>
      <c r="L62" s="179" t="s">
        <v>84</v>
      </c>
      <c r="M62" s="248" t="s">
        <v>144</v>
      </c>
      <c r="N62" s="245"/>
      <c r="O62" s="246"/>
      <c r="P62" s="165"/>
      <c r="Q62" s="166" t="str">
        <f t="shared" si="6"/>
        <v/>
      </c>
      <c r="R62" s="167" t="str">
        <f t="shared" si="7"/>
        <v/>
      </c>
      <c r="S62" s="167">
        <v>3.125E-2</v>
      </c>
      <c r="T62" s="167">
        <f t="shared" si="8"/>
        <v>0</v>
      </c>
      <c r="U62" s="168"/>
      <c r="V62" s="162"/>
      <c r="W62" s="172"/>
      <c r="X62" s="172"/>
      <c r="Y62" s="247"/>
      <c r="Z62" s="247"/>
      <c r="AA62" s="247"/>
      <c r="AB62" s="173" t="str">
        <f t="shared" si="12"/>
        <v>Dr inż. K. Barwacz</v>
      </c>
      <c r="AC62" s="173">
        <f t="shared" si="13"/>
        <v>3</v>
      </c>
    </row>
    <row r="63" spans="1:29" s="174" customFormat="1" ht="15.75" x14ac:dyDescent="0.2">
      <c r="A63" s="162">
        <f t="shared" si="15"/>
        <v>2</v>
      </c>
      <c r="B63" s="163" t="s">
        <v>21</v>
      </c>
      <c r="C63" s="175">
        <f>C62</f>
        <v>44122</v>
      </c>
      <c r="D63" s="165">
        <v>0.60416666666666663</v>
      </c>
      <c r="E63" s="166" t="str">
        <f t="shared" si="14"/>
        <v>-</v>
      </c>
      <c r="F63" s="167">
        <f t="shared" si="10"/>
        <v>0.69791666666666663</v>
      </c>
      <c r="G63" s="167">
        <v>3.125E-2</v>
      </c>
      <c r="H63" s="167">
        <f t="shared" si="11"/>
        <v>9.375E-2</v>
      </c>
      <c r="I63" s="168">
        <v>3</v>
      </c>
      <c r="J63" s="169"/>
      <c r="K63" s="177" t="s">
        <v>81</v>
      </c>
      <c r="L63" s="179" t="s">
        <v>82</v>
      </c>
      <c r="M63" s="248" t="s">
        <v>144</v>
      </c>
      <c r="N63" s="245"/>
      <c r="O63" s="246"/>
      <c r="P63" s="165"/>
      <c r="Q63" s="166" t="str">
        <f t="shared" si="6"/>
        <v/>
      </c>
      <c r="R63" s="167" t="str">
        <f t="shared" si="7"/>
        <v/>
      </c>
      <c r="S63" s="167">
        <v>3.125E-2</v>
      </c>
      <c r="T63" s="167">
        <f t="shared" si="8"/>
        <v>0</v>
      </c>
      <c r="U63" s="168"/>
      <c r="V63" s="162"/>
      <c r="W63" s="165"/>
      <c r="X63" s="176"/>
      <c r="Y63" s="247"/>
      <c r="Z63" s="247"/>
      <c r="AA63" s="247"/>
      <c r="AB63" s="173" t="str">
        <f t="shared" si="12"/>
        <v>dr hab. Lidia Luty</v>
      </c>
      <c r="AC63" s="173">
        <f t="shared" si="13"/>
        <v>3</v>
      </c>
    </row>
    <row r="64" spans="1:29" s="174" customFormat="1" ht="15.75" x14ac:dyDescent="0.2">
      <c r="A64" s="162">
        <f t="shared" si="15"/>
        <v>2</v>
      </c>
      <c r="B64" s="163" t="s">
        <v>50</v>
      </c>
      <c r="C64" s="175">
        <f>C63</f>
        <v>44122</v>
      </c>
      <c r="D64" s="165">
        <v>0.70833333333333337</v>
      </c>
      <c r="E64" s="166" t="str">
        <f t="shared" si="14"/>
        <v>-</v>
      </c>
      <c r="F64" s="167">
        <f t="shared" si="10"/>
        <v>0.83333333333333337</v>
      </c>
      <c r="G64" s="167">
        <v>3.125E-2</v>
      </c>
      <c r="H64" s="167">
        <f t="shared" si="11"/>
        <v>0.125</v>
      </c>
      <c r="I64" s="168">
        <v>4</v>
      </c>
      <c r="J64" s="169"/>
      <c r="K64" s="177" t="s">
        <v>93</v>
      </c>
      <c r="L64" s="179" t="s">
        <v>82</v>
      </c>
      <c r="M64" s="248" t="s">
        <v>144</v>
      </c>
      <c r="N64" s="245"/>
      <c r="O64" s="246"/>
      <c r="P64" s="165"/>
      <c r="Q64" s="166" t="str">
        <f t="shared" si="6"/>
        <v/>
      </c>
      <c r="R64" s="167" t="str">
        <f t="shared" si="7"/>
        <v/>
      </c>
      <c r="S64" s="167">
        <v>3.125E-2</v>
      </c>
      <c r="T64" s="167">
        <f t="shared" si="8"/>
        <v>0</v>
      </c>
      <c r="U64" s="168"/>
      <c r="V64" s="162"/>
      <c r="W64" s="176"/>
      <c r="X64" s="176"/>
      <c r="Y64" s="247"/>
      <c r="Z64" s="247"/>
      <c r="AA64" s="247"/>
      <c r="AB64" s="173" t="str">
        <f t="shared" si="12"/>
        <v>dr hab. Lidia Luty</v>
      </c>
      <c r="AC64" s="173">
        <f t="shared" si="13"/>
        <v>4</v>
      </c>
    </row>
    <row r="65" spans="1:31" s="174" customFormat="1" ht="15.75" x14ac:dyDescent="0.2">
      <c r="A65" s="162">
        <f t="shared" si="15"/>
        <v>2</v>
      </c>
      <c r="B65" s="163" t="s">
        <v>50</v>
      </c>
      <c r="C65" s="175">
        <f>C64</f>
        <v>44122</v>
      </c>
      <c r="D65" s="165"/>
      <c r="E65" s="166" t="str">
        <f t="shared" si="14"/>
        <v/>
      </c>
      <c r="F65" s="167" t="str">
        <f t="shared" si="10"/>
        <v/>
      </c>
      <c r="G65" s="167">
        <v>3.125E-2</v>
      </c>
      <c r="H65" s="167">
        <f t="shared" si="11"/>
        <v>0</v>
      </c>
      <c r="I65" s="168"/>
      <c r="J65" s="169"/>
      <c r="K65" s="170"/>
      <c r="L65" s="171"/>
      <c r="M65" s="247"/>
      <c r="N65" s="247"/>
      <c r="O65" s="247"/>
      <c r="P65" s="165"/>
      <c r="Q65" s="166" t="str">
        <f t="shared" si="6"/>
        <v/>
      </c>
      <c r="R65" s="167" t="str">
        <f t="shared" si="7"/>
        <v/>
      </c>
      <c r="S65" s="167">
        <v>3.125E-2</v>
      </c>
      <c r="T65" s="167">
        <f t="shared" si="8"/>
        <v>0</v>
      </c>
      <c r="U65" s="168"/>
      <c r="V65" s="162"/>
      <c r="W65" s="176"/>
      <c r="X65" s="176"/>
      <c r="Y65" s="247"/>
      <c r="Z65" s="247"/>
      <c r="AA65" s="247"/>
      <c r="AB65" s="173" t="str">
        <f t="shared" si="12"/>
        <v/>
      </c>
      <c r="AC65" s="173">
        <f t="shared" si="13"/>
        <v>0</v>
      </c>
    </row>
    <row r="66" spans="1:31" s="174" customFormat="1" ht="15.75" x14ac:dyDescent="0.2">
      <c r="A66" s="162">
        <v>3</v>
      </c>
      <c r="B66" s="181" t="s">
        <v>19</v>
      </c>
      <c r="C66" s="164">
        <f>C51+7</f>
        <v>44127</v>
      </c>
      <c r="D66" s="165">
        <v>0.6875</v>
      </c>
      <c r="E66" s="166" t="str">
        <f t="shared" si="14"/>
        <v>-</v>
      </c>
      <c r="F66" s="167">
        <f t="shared" si="10"/>
        <v>0.84375</v>
      </c>
      <c r="G66" s="167">
        <v>3.125E-2</v>
      </c>
      <c r="H66" s="167">
        <f t="shared" si="11"/>
        <v>0.15625</v>
      </c>
      <c r="I66" s="168">
        <v>5</v>
      </c>
      <c r="J66" s="169"/>
      <c r="K66" s="170" t="s">
        <v>88</v>
      </c>
      <c r="L66" s="178" t="s">
        <v>89</v>
      </c>
      <c r="M66" s="248" t="s">
        <v>154</v>
      </c>
      <c r="N66" s="245"/>
      <c r="O66" s="246"/>
      <c r="P66" s="165"/>
      <c r="Q66" s="166" t="str">
        <f t="shared" si="6"/>
        <v/>
      </c>
      <c r="R66" s="167" t="str">
        <f t="shared" si="7"/>
        <v/>
      </c>
      <c r="S66" s="167">
        <v>3.125E-2</v>
      </c>
      <c r="T66" s="167">
        <f t="shared" si="8"/>
        <v>0</v>
      </c>
      <c r="U66" s="168"/>
      <c r="V66" s="162"/>
      <c r="W66" s="172"/>
      <c r="X66" s="172"/>
      <c r="Y66" s="247"/>
      <c r="Z66" s="247"/>
      <c r="AA66" s="247"/>
      <c r="AB66" s="173" t="str">
        <f t="shared" si="12"/>
        <v>dr hab. D. Żmija</v>
      </c>
      <c r="AC66" s="173">
        <f t="shared" si="13"/>
        <v>5</v>
      </c>
    </row>
    <row r="67" spans="1:31" s="174" customFormat="1" ht="15.75" x14ac:dyDescent="0.2">
      <c r="A67" s="162">
        <f t="shared" ref="A67:A80" si="16">A66</f>
        <v>3</v>
      </c>
      <c r="B67" s="163" t="s">
        <v>19</v>
      </c>
      <c r="C67" s="175">
        <f>C66</f>
        <v>44127</v>
      </c>
      <c r="D67" s="165"/>
      <c r="E67" s="166"/>
      <c r="F67" s="167"/>
      <c r="G67" s="167"/>
      <c r="H67" s="167"/>
      <c r="I67" s="168"/>
      <c r="J67" s="169"/>
      <c r="K67" s="170"/>
      <c r="L67" s="179"/>
      <c r="M67" s="248"/>
      <c r="N67" s="245"/>
      <c r="O67" s="246"/>
      <c r="P67" s="165"/>
      <c r="Q67" s="166" t="str">
        <f t="shared" si="6"/>
        <v/>
      </c>
      <c r="R67" s="167" t="str">
        <f t="shared" si="7"/>
        <v/>
      </c>
      <c r="S67" s="167">
        <v>3.125E-2</v>
      </c>
      <c r="T67" s="167">
        <f t="shared" si="8"/>
        <v>0</v>
      </c>
      <c r="U67" s="168"/>
      <c r="V67" s="162"/>
      <c r="W67" s="176"/>
      <c r="X67" s="176"/>
      <c r="Y67" s="247"/>
      <c r="Z67" s="247"/>
      <c r="AA67" s="247"/>
      <c r="AB67" s="173" t="str">
        <f t="shared" si="12"/>
        <v/>
      </c>
      <c r="AC67" s="173">
        <f t="shared" si="13"/>
        <v>0</v>
      </c>
    </row>
    <row r="68" spans="1:31" s="174" customFormat="1" ht="15.75" x14ac:dyDescent="0.2">
      <c r="A68" s="162">
        <f t="shared" si="16"/>
        <v>3</v>
      </c>
      <c r="B68" s="163" t="s">
        <v>19</v>
      </c>
      <c r="C68" s="175">
        <f>C67</f>
        <v>44127</v>
      </c>
      <c r="D68" s="165"/>
      <c r="E68" s="166" t="str">
        <f t="shared" si="14"/>
        <v/>
      </c>
      <c r="F68" s="167" t="str">
        <f t="shared" si="10"/>
        <v/>
      </c>
      <c r="G68" s="167">
        <v>3.125E-2</v>
      </c>
      <c r="H68" s="167">
        <f t="shared" si="11"/>
        <v>0</v>
      </c>
      <c r="I68" s="168"/>
      <c r="J68" s="169"/>
      <c r="K68" s="170"/>
      <c r="L68" s="171"/>
      <c r="M68" s="247"/>
      <c r="N68" s="247"/>
      <c r="O68" s="247"/>
      <c r="P68" s="165"/>
      <c r="Q68" s="166" t="str">
        <f t="shared" si="6"/>
        <v/>
      </c>
      <c r="R68" s="167" t="str">
        <f t="shared" si="7"/>
        <v/>
      </c>
      <c r="S68" s="167">
        <v>3.125E-2</v>
      </c>
      <c r="T68" s="167">
        <f t="shared" si="8"/>
        <v>0</v>
      </c>
      <c r="U68" s="168"/>
      <c r="V68" s="162"/>
      <c r="W68" s="176"/>
      <c r="X68" s="176"/>
      <c r="Y68" s="247"/>
      <c r="Z68" s="247"/>
      <c r="AA68" s="247"/>
      <c r="AB68" s="173" t="str">
        <f t="shared" si="12"/>
        <v/>
      </c>
      <c r="AC68" s="173">
        <f t="shared" si="13"/>
        <v>0</v>
      </c>
    </row>
    <row r="69" spans="1:31" s="174" customFormat="1" ht="15.75" x14ac:dyDescent="0.2">
      <c r="A69" s="162">
        <f t="shared" si="16"/>
        <v>3</v>
      </c>
      <c r="B69" s="163" t="s">
        <v>19</v>
      </c>
      <c r="C69" s="175">
        <f>C68</f>
        <v>44127</v>
      </c>
      <c r="D69" s="165"/>
      <c r="E69" s="166" t="str">
        <f t="shared" si="14"/>
        <v/>
      </c>
      <c r="F69" s="167" t="str">
        <f t="shared" si="10"/>
        <v/>
      </c>
      <c r="G69" s="167">
        <v>3.125E-2</v>
      </c>
      <c r="H69" s="167">
        <f t="shared" si="11"/>
        <v>0</v>
      </c>
      <c r="I69" s="168"/>
      <c r="J69" s="169"/>
      <c r="K69" s="170"/>
      <c r="L69" s="171"/>
      <c r="M69" s="247"/>
      <c r="N69" s="247"/>
      <c r="O69" s="247"/>
      <c r="P69" s="165"/>
      <c r="Q69" s="166" t="str">
        <f t="shared" si="6"/>
        <v/>
      </c>
      <c r="R69" s="167" t="str">
        <f t="shared" si="7"/>
        <v/>
      </c>
      <c r="S69" s="167">
        <v>3.125E-2</v>
      </c>
      <c r="T69" s="167">
        <f t="shared" si="8"/>
        <v>0</v>
      </c>
      <c r="U69" s="168"/>
      <c r="V69" s="162"/>
      <c r="W69" s="176"/>
      <c r="X69" s="176"/>
      <c r="Y69" s="247"/>
      <c r="Z69" s="247"/>
      <c r="AA69" s="247"/>
      <c r="AB69" s="173" t="str">
        <f t="shared" si="12"/>
        <v/>
      </c>
      <c r="AC69" s="173">
        <f t="shared" si="13"/>
        <v>0</v>
      </c>
    </row>
    <row r="70" spans="1:31" s="174" customFormat="1" ht="15.75" x14ac:dyDescent="0.2">
      <c r="A70" s="162">
        <f t="shared" si="16"/>
        <v>3</v>
      </c>
      <c r="B70" s="163" t="s">
        <v>19</v>
      </c>
      <c r="C70" s="175">
        <f>C69</f>
        <v>44127</v>
      </c>
      <c r="D70" s="165"/>
      <c r="E70" s="166" t="str">
        <f t="shared" si="14"/>
        <v/>
      </c>
      <c r="F70" s="167" t="str">
        <f t="shared" si="10"/>
        <v/>
      </c>
      <c r="G70" s="167">
        <v>3.125E-2</v>
      </c>
      <c r="H70" s="167">
        <f t="shared" si="11"/>
        <v>0</v>
      </c>
      <c r="I70" s="168"/>
      <c r="J70" s="169"/>
      <c r="K70" s="170"/>
      <c r="L70" s="171"/>
      <c r="M70" s="247"/>
      <c r="N70" s="247"/>
      <c r="O70" s="247"/>
      <c r="P70" s="165"/>
      <c r="Q70" s="166" t="str">
        <f t="shared" si="6"/>
        <v/>
      </c>
      <c r="R70" s="167" t="str">
        <f t="shared" si="7"/>
        <v/>
      </c>
      <c r="S70" s="167">
        <v>3.125E-2</v>
      </c>
      <c r="T70" s="167">
        <f t="shared" si="8"/>
        <v>0</v>
      </c>
      <c r="U70" s="168"/>
      <c r="V70" s="162"/>
      <c r="W70" s="176"/>
      <c r="X70" s="176"/>
      <c r="Y70" s="247"/>
      <c r="Z70" s="247"/>
      <c r="AA70" s="247"/>
      <c r="AB70" s="173" t="str">
        <f t="shared" si="12"/>
        <v/>
      </c>
      <c r="AC70" s="173">
        <f t="shared" si="13"/>
        <v>0</v>
      </c>
    </row>
    <row r="71" spans="1:31" s="174" customFormat="1" ht="15.75" x14ac:dyDescent="0.2">
      <c r="A71" s="162">
        <f t="shared" si="16"/>
        <v>3</v>
      </c>
      <c r="B71" s="163" t="s">
        <v>20</v>
      </c>
      <c r="C71" s="175">
        <f>C70+1</f>
        <v>44128</v>
      </c>
      <c r="D71" s="165">
        <v>0.34375</v>
      </c>
      <c r="E71" s="166" t="str">
        <f t="shared" si="14"/>
        <v>-</v>
      </c>
      <c r="F71" s="167">
        <f t="shared" si="10"/>
        <v>0.46875</v>
      </c>
      <c r="G71" s="167">
        <v>3.125E-2</v>
      </c>
      <c r="H71" s="167">
        <f t="shared" si="11"/>
        <v>0.125</v>
      </c>
      <c r="I71" s="168">
        <v>4</v>
      </c>
      <c r="J71" s="169"/>
      <c r="K71" s="170" t="s">
        <v>87</v>
      </c>
      <c r="L71" s="179" t="s">
        <v>141</v>
      </c>
      <c r="M71" s="248" t="s">
        <v>144</v>
      </c>
      <c r="N71" s="245"/>
      <c r="O71" s="246"/>
      <c r="P71" s="165"/>
      <c r="Q71" s="166" t="str">
        <f t="shared" si="6"/>
        <v/>
      </c>
      <c r="R71" s="167" t="str">
        <f t="shared" si="7"/>
        <v/>
      </c>
      <c r="S71" s="167">
        <v>3.125E-2</v>
      </c>
      <c r="T71" s="167">
        <f t="shared" si="8"/>
        <v>0</v>
      </c>
      <c r="U71" s="168"/>
      <c r="V71" s="162"/>
      <c r="W71" s="172"/>
      <c r="X71" s="172"/>
      <c r="Y71" s="247"/>
      <c r="Z71" s="247"/>
      <c r="AA71" s="247"/>
      <c r="AB71" s="173" t="str">
        <f t="shared" si="12"/>
        <v>mgr B. Partyńska</v>
      </c>
      <c r="AC71" s="173">
        <f t="shared" si="13"/>
        <v>4</v>
      </c>
    </row>
    <row r="72" spans="1:31" s="174" customFormat="1" ht="22.5" x14ac:dyDescent="0.2">
      <c r="A72" s="162">
        <f t="shared" si="16"/>
        <v>3</v>
      </c>
      <c r="B72" s="163" t="s">
        <v>20</v>
      </c>
      <c r="C72" s="175">
        <f>C71</f>
        <v>44128</v>
      </c>
      <c r="D72" s="165">
        <v>0.47916666666666669</v>
      </c>
      <c r="E72" s="166" t="str">
        <f>IF(I72&lt;&gt;0,"-","")</f>
        <v>-</v>
      </c>
      <c r="F72" s="167">
        <f>IF(I72&lt;&gt;0,D72+H72,"")</f>
        <v>0.54166666666666674</v>
      </c>
      <c r="G72" s="167">
        <v>3.125E-2</v>
      </c>
      <c r="H72" s="167">
        <f>G72*I72</f>
        <v>6.25E-2</v>
      </c>
      <c r="I72" s="168">
        <v>2</v>
      </c>
      <c r="J72" s="169"/>
      <c r="K72" s="180" t="s">
        <v>76</v>
      </c>
      <c r="L72" s="179" t="s">
        <v>77</v>
      </c>
      <c r="M72" s="248" t="s">
        <v>144</v>
      </c>
      <c r="N72" s="245"/>
      <c r="O72" s="246"/>
      <c r="P72" s="165"/>
      <c r="Q72" s="166" t="str">
        <f t="shared" si="6"/>
        <v/>
      </c>
      <c r="R72" s="167" t="str">
        <f t="shared" si="7"/>
        <v/>
      </c>
      <c r="S72" s="167">
        <v>3.125E-2</v>
      </c>
      <c r="T72" s="167">
        <f t="shared" si="8"/>
        <v>0</v>
      </c>
      <c r="U72" s="168"/>
      <c r="V72" s="162"/>
      <c r="W72" s="172"/>
      <c r="X72" s="172"/>
      <c r="Y72" s="247"/>
      <c r="Z72" s="247"/>
      <c r="AA72" s="247"/>
      <c r="AB72" s="173" t="str">
        <f t="shared" si="12"/>
        <v>dr M. Gajda-Kantorowska</v>
      </c>
      <c r="AC72" s="173">
        <f t="shared" si="13"/>
        <v>2</v>
      </c>
    </row>
    <row r="73" spans="1:31" s="174" customFormat="1" ht="22.5" x14ac:dyDescent="0.2">
      <c r="A73" s="162">
        <f t="shared" si="16"/>
        <v>3</v>
      </c>
      <c r="B73" s="163" t="s">
        <v>20</v>
      </c>
      <c r="C73" s="175">
        <f>C72</f>
        <v>44128</v>
      </c>
      <c r="D73" s="165">
        <v>0.55208333333333337</v>
      </c>
      <c r="E73" s="166" t="str">
        <f t="shared" si="14"/>
        <v>-</v>
      </c>
      <c r="F73" s="167">
        <f t="shared" si="10"/>
        <v>0.61458333333333337</v>
      </c>
      <c r="G73" s="167">
        <v>3.125E-2</v>
      </c>
      <c r="H73" s="167">
        <f t="shared" si="11"/>
        <v>6.25E-2</v>
      </c>
      <c r="I73" s="168">
        <v>2</v>
      </c>
      <c r="J73" s="169"/>
      <c r="K73" s="170" t="s">
        <v>90</v>
      </c>
      <c r="L73" s="179" t="s">
        <v>77</v>
      </c>
      <c r="M73" s="248" t="s">
        <v>144</v>
      </c>
      <c r="N73" s="245"/>
      <c r="O73" s="246"/>
      <c r="P73" s="165"/>
      <c r="Q73" s="166" t="str">
        <f t="shared" si="6"/>
        <v/>
      </c>
      <c r="R73" s="167" t="str">
        <f t="shared" si="7"/>
        <v/>
      </c>
      <c r="S73" s="167">
        <v>3.125E-2</v>
      </c>
      <c r="T73" s="167">
        <f t="shared" si="8"/>
        <v>0</v>
      </c>
      <c r="U73" s="168"/>
      <c r="V73" s="162"/>
      <c r="W73" s="172"/>
      <c r="X73" s="172"/>
      <c r="Y73" s="247"/>
      <c r="Z73" s="247"/>
      <c r="AA73" s="247"/>
      <c r="AB73" s="173" t="str">
        <f t="shared" si="12"/>
        <v>dr M. Gajda-Kantorowska</v>
      </c>
      <c r="AC73" s="173">
        <f t="shared" si="13"/>
        <v>2</v>
      </c>
    </row>
    <row r="74" spans="1:31" s="174" customFormat="1" ht="15.75" x14ac:dyDescent="0.2">
      <c r="A74" s="162">
        <f t="shared" si="16"/>
        <v>3</v>
      </c>
      <c r="B74" s="163" t="s">
        <v>49</v>
      </c>
      <c r="C74" s="175">
        <f>C73</f>
        <v>44128</v>
      </c>
      <c r="D74" s="165">
        <v>0.63541666666666663</v>
      </c>
      <c r="E74" s="166" t="str">
        <f t="shared" si="14"/>
        <v>-</v>
      </c>
      <c r="F74" s="167">
        <f t="shared" si="10"/>
        <v>0.76041666666666663</v>
      </c>
      <c r="G74" s="167">
        <v>3.125E-2</v>
      </c>
      <c r="H74" s="167">
        <f t="shared" si="11"/>
        <v>0.125</v>
      </c>
      <c r="I74" s="168">
        <v>4</v>
      </c>
      <c r="J74" s="169"/>
      <c r="K74" s="170" t="s">
        <v>100</v>
      </c>
      <c r="L74" s="179" t="s">
        <v>141</v>
      </c>
      <c r="M74" s="275" t="s">
        <v>144</v>
      </c>
      <c r="N74" s="245"/>
      <c r="O74" s="246"/>
      <c r="P74" s="165"/>
      <c r="Q74" s="166" t="str">
        <f t="shared" si="6"/>
        <v/>
      </c>
      <c r="R74" s="167" t="str">
        <f t="shared" si="7"/>
        <v/>
      </c>
      <c r="S74" s="167">
        <v>3.125E-2</v>
      </c>
      <c r="T74" s="167">
        <f t="shared" si="8"/>
        <v>0</v>
      </c>
      <c r="U74" s="168"/>
      <c r="V74" s="162"/>
      <c r="W74" s="176"/>
      <c r="X74" s="176"/>
      <c r="Y74" s="247"/>
      <c r="Z74" s="247"/>
      <c r="AA74" s="247"/>
      <c r="AB74" s="173" t="str">
        <f t="shared" si="12"/>
        <v>mgr B. Partyńska</v>
      </c>
      <c r="AC74" s="173">
        <f t="shared" si="13"/>
        <v>4</v>
      </c>
    </row>
    <row r="75" spans="1:31" s="174" customFormat="1" ht="15.75" x14ac:dyDescent="0.2">
      <c r="A75" s="162">
        <f t="shared" si="16"/>
        <v>3</v>
      </c>
      <c r="B75" s="163" t="s">
        <v>49</v>
      </c>
      <c r="C75" s="175">
        <f>C74</f>
        <v>44128</v>
      </c>
      <c r="D75" s="165"/>
      <c r="E75" s="166" t="str">
        <f t="shared" si="14"/>
        <v/>
      </c>
      <c r="F75" s="167" t="str">
        <f t="shared" si="10"/>
        <v/>
      </c>
      <c r="G75" s="167">
        <v>3.125E-2</v>
      </c>
      <c r="H75" s="167">
        <f t="shared" si="11"/>
        <v>0</v>
      </c>
      <c r="I75" s="168"/>
      <c r="J75" s="169"/>
      <c r="K75" s="170"/>
      <c r="L75" s="171"/>
      <c r="M75" s="247"/>
      <c r="N75" s="247"/>
      <c r="O75" s="247"/>
      <c r="P75" s="165"/>
      <c r="Q75" s="166" t="str">
        <f t="shared" si="6"/>
        <v/>
      </c>
      <c r="R75" s="167" t="str">
        <f t="shared" si="7"/>
        <v/>
      </c>
      <c r="S75" s="167">
        <v>3.125E-2</v>
      </c>
      <c r="T75" s="167">
        <f t="shared" si="8"/>
        <v>0</v>
      </c>
      <c r="U75" s="168"/>
      <c r="V75" s="162"/>
      <c r="W75" s="176"/>
      <c r="X75" s="176"/>
      <c r="Y75" s="247"/>
      <c r="Z75" s="247"/>
      <c r="AA75" s="247"/>
      <c r="AB75" s="173" t="str">
        <f t="shared" si="12"/>
        <v/>
      </c>
      <c r="AC75" s="173">
        <f t="shared" si="13"/>
        <v>0</v>
      </c>
    </row>
    <row r="76" spans="1:31" s="174" customFormat="1" ht="15.75" x14ac:dyDescent="0.2">
      <c r="A76" s="162">
        <f t="shared" si="16"/>
        <v>3</v>
      </c>
      <c r="B76" s="163" t="s">
        <v>21</v>
      </c>
      <c r="C76" s="175">
        <f>C75+1</f>
        <v>44129</v>
      </c>
      <c r="D76" s="165"/>
      <c r="E76" s="166" t="str">
        <f t="shared" si="14"/>
        <v/>
      </c>
      <c r="F76" s="167" t="str">
        <f t="shared" si="10"/>
        <v/>
      </c>
      <c r="G76" s="167">
        <v>3.125E-2</v>
      </c>
      <c r="H76" s="167">
        <f t="shared" si="11"/>
        <v>0</v>
      </c>
      <c r="I76" s="168"/>
      <c r="J76" s="169"/>
      <c r="K76" s="170"/>
      <c r="L76" s="171"/>
      <c r="M76" s="248"/>
      <c r="N76" s="245"/>
      <c r="O76" s="246"/>
      <c r="P76" s="165"/>
      <c r="Q76" s="166" t="str">
        <f t="shared" si="6"/>
        <v/>
      </c>
      <c r="R76" s="167" t="str">
        <f t="shared" si="7"/>
        <v/>
      </c>
      <c r="S76" s="167">
        <v>3.125E-2</v>
      </c>
      <c r="T76" s="167">
        <f t="shared" si="8"/>
        <v>0</v>
      </c>
      <c r="U76" s="168"/>
      <c r="V76" s="162"/>
      <c r="W76" s="172"/>
      <c r="X76" s="172"/>
      <c r="Y76" s="247"/>
      <c r="Z76" s="247"/>
      <c r="AA76" s="247"/>
      <c r="AB76" s="173" t="str">
        <f t="shared" si="12"/>
        <v/>
      </c>
      <c r="AC76" s="173">
        <f t="shared" si="13"/>
        <v>0</v>
      </c>
    </row>
    <row r="77" spans="1:31" s="174" customFormat="1" ht="15.75" x14ac:dyDescent="0.2">
      <c r="A77" s="162">
        <f t="shared" si="16"/>
        <v>3</v>
      </c>
      <c r="B77" s="163" t="s">
        <v>21</v>
      </c>
      <c r="C77" s="175">
        <f>C76</f>
        <v>44129</v>
      </c>
      <c r="D77" s="165"/>
      <c r="E77" s="166" t="str">
        <f t="shared" si="14"/>
        <v/>
      </c>
      <c r="F77" s="167" t="str">
        <f t="shared" si="10"/>
        <v/>
      </c>
      <c r="G77" s="167">
        <v>3.125E-2</v>
      </c>
      <c r="H77" s="167">
        <f t="shared" si="11"/>
        <v>0</v>
      </c>
      <c r="I77" s="168"/>
      <c r="J77" s="169"/>
      <c r="K77" s="170"/>
      <c r="L77" s="171"/>
      <c r="M77" s="248"/>
      <c r="N77" s="245"/>
      <c r="O77" s="246"/>
      <c r="P77" s="165"/>
      <c r="Q77" s="166" t="str">
        <f t="shared" si="6"/>
        <v/>
      </c>
      <c r="R77" s="167" t="str">
        <f t="shared" si="7"/>
        <v/>
      </c>
      <c r="S77" s="167">
        <v>3.125E-2</v>
      </c>
      <c r="T77" s="167">
        <f t="shared" si="8"/>
        <v>0</v>
      </c>
      <c r="U77" s="168"/>
      <c r="V77" s="162"/>
      <c r="W77" s="172"/>
      <c r="X77" s="172"/>
      <c r="Y77" s="247"/>
      <c r="Z77" s="247"/>
      <c r="AA77" s="247"/>
      <c r="AB77" s="173" t="str">
        <f t="shared" si="12"/>
        <v/>
      </c>
      <c r="AC77" s="173">
        <f t="shared" si="13"/>
        <v>0</v>
      </c>
    </row>
    <row r="78" spans="1:31" s="174" customFormat="1" ht="15.75" x14ac:dyDescent="0.2">
      <c r="A78" s="162">
        <f t="shared" si="16"/>
        <v>3</v>
      </c>
      <c r="B78" s="163" t="s">
        <v>21</v>
      </c>
      <c r="C78" s="175">
        <f>C77</f>
        <v>44129</v>
      </c>
      <c r="D78" s="165"/>
      <c r="E78" s="166" t="str">
        <f t="shared" si="14"/>
        <v/>
      </c>
      <c r="F78" s="167" t="str">
        <f t="shared" si="10"/>
        <v/>
      </c>
      <c r="G78" s="167">
        <v>3.125E-2</v>
      </c>
      <c r="H78" s="167">
        <f t="shared" si="11"/>
        <v>0</v>
      </c>
      <c r="I78" s="168"/>
      <c r="J78" s="169"/>
      <c r="K78" s="170"/>
      <c r="L78" s="171"/>
      <c r="M78" s="248"/>
      <c r="N78" s="245"/>
      <c r="O78" s="246"/>
      <c r="P78" s="165"/>
      <c r="Q78" s="166" t="str">
        <f t="shared" si="6"/>
        <v/>
      </c>
      <c r="R78" s="167" t="str">
        <f t="shared" si="7"/>
        <v/>
      </c>
      <c r="S78" s="167">
        <v>3.125E-2</v>
      </c>
      <c r="T78" s="167">
        <f t="shared" si="8"/>
        <v>0</v>
      </c>
      <c r="U78" s="168"/>
      <c r="V78" s="162"/>
      <c r="W78" s="176"/>
      <c r="X78" s="176"/>
      <c r="Y78" s="247"/>
      <c r="Z78" s="247"/>
      <c r="AA78" s="247"/>
      <c r="AB78" s="173" t="str">
        <f t="shared" si="12"/>
        <v/>
      </c>
      <c r="AC78" s="173">
        <f t="shared" si="13"/>
        <v>0</v>
      </c>
    </row>
    <row r="79" spans="1:31" s="174" customFormat="1" ht="15.75" x14ac:dyDescent="0.2">
      <c r="A79" s="162">
        <f t="shared" si="16"/>
        <v>3</v>
      </c>
      <c r="B79" s="163" t="s">
        <v>21</v>
      </c>
      <c r="C79" s="175">
        <f>C78</f>
        <v>44129</v>
      </c>
      <c r="D79" s="165"/>
      <c r="E79" s="166" t="str">
        <f t="shared" si="14"/>
        <v/>
      </c>
      <c r="F79" s="167" t="str">
        <f t="shared" si="10"/>
        <v/>
      </c>
      <c r="G79" s="167">
        <v>3.125E-2</v>
      </c>
      <c r="H79" s="167">
        <f t="shared" si="11"/>
        <v>0</v>
      </c>
      <c r="I79" s="168"/>
      <c r="J79" s="169"/>
      <c r="K79" s="170"/>
      <c r="L79" s="171"/>
      <c r="M79" s="247"/>
      <c r="N79" s="247"/>
      <c r="O79" s="247"/>
      <c r="P79" s="165"/>
      <c r="Q79" s="166" t="str">
        <f t="shared" si="6"/>
        <v/>
      </c>
      <c r="R79" s="167" t="str">
        <f t="shared" si="7"/>
        <v/>
      </c>
      <c r="S79" s="167">
        <v>3.125E-2</v>
      </c>
      <c r="T79" s="167">
        <f t="shared" si="8"/>
        <v>0</v>
      </c>
      <c r="U79" s="168"/>
      <c r="V79" s="162"/>
      <c r="W79" s="176"/>
      <c r="X79" s="176"/>
      <c r="Y79" s="247"/>
      <c r="Z79" s="247"/>
      <c r="AA79" s="247"/>
      <c r="AB79" s="173" t="str">
        <f t="shared" si="12"/>
        <v/>
      </c>
      <c r="AC79" s="173">
        <f t="shared" si="13"/>
        <v>0</v>
      </c>
    </row>
    <row r="80" spans="1:31" s="174" customFormat="1" ht="15.75" x14ac:dyDescent="0.2">
      <c r="A80" s="162">
        <f t="shared" si="16"/>
        <v>3</v>
      </c>
      <c r="B80" s="163" t="s">
        <v>50</v>
      </c>
      <c r="C80" s="175">
        <f>C79</f>
        <v>44129</v>
      </c>
      <c r="D80" s="165"/>
      <c r="E80" s="166" t="str">
        <f t="shared" si="14"/>
        <v/>
      </c>
      <c r="F80" s="167" t="str">
        <f t="shared" si="10"/>
        <v/>
      </c>
      <c r="G80" s="167">
        <v>3.125E-2</v>
      </c>
      <c r="H80" s="167">
        <f t="shared" si="11"/>
        <v>0</v>
      </c>
      <c r="I80" s="168"/>
      <c r="J80" s="169"/>
      <c r="K80" s="170"/>
      <c r="L80" s="171"/>
      <c r="M80" s="247"/>
      <c r="N80" s="247"/>
      <c r="O80" s="247"/>
      <c r="P80" s="165"/>
      <c r="Q80" s="166" t="str">
        <f t="shared" si="6"/>
        <v/>
      </c>
      <c r="R80" s="167" t="str">
        <f t="shared" si="7"/>
        <v/>
      </c>
      <c r="S80" s="167">
        <v>3.125E-2</v>
      </c>
      <c r="T80" s="167">
        <f t="shared" si="8"/>
        <v>0</v>
      </c>
      <c r="U80" s="168"/>
      <c r="V80" s="162"/>
      <c r="W80" s="176"/>
      <c r="X80" s="176"/>
      <c r="Y80" s="247"/>
      <c r="Z80" s="247"/>
      <c r="AA80" s="247"/>
      <c r="AB80" s="173" t="str">
        <f t="shared" si="12"/>
        <v/>
      </c>
      <c r="AC80" s="173">
        <f t="shared" si="13"/>
        <v>0</v>
      </c>
      <c r="AE80" s="182"/>
    </row>
    <row r="81" spans="1:31" s="174" customFormat="1" ht="15.75" x14ac:dyDescent="0.2">
      <c r="A81" s="162">
        <v>4</v>
      </c>
      <c r="B81" s="163" t="s">
        <v>19</v>
      </c>
      <c r="C81" s="164">
        <f>C66+7</f>
        <v>44134</v>
      </c>
      <c r="D81" s="165">
        <v>0.6875</v>
      </c>
      <c r="E81" s="166" t="str">
        <f t="shared" si="14"/>
        <v>-</v>
      </c>
      <c r="F81" s="167">
        <f t="shared" si="10"/>
        <v>0.8125</v>
      </c>
      <c r="G81" s="167">
        <v>3.125E-2</v>
      </c>
      <c r="H81" s="167">
        <f t="shared" si="11"/>
        <v>0.125</v>
      </c>
      <c r="I81" s="168">
        <v>4</v>
      </c>
      <c r="J81" s="169"/>
      <c r="K81" s="177" t="s">
        <v>92</v>
      </c>
      <c r="L81" s="179" t="s">
        <v>80</v>
      </c>
      <c r="M81" s="248" t="s">
        <v>146</v>
      </c>
      <c r="N81" s="245"/>
      <c r="O81" s="246"/>
      <c r="P81" s="165"/>
      <c r="Q81" s="166" t="str">
        <f t="shared" si="6"/>
        <v/>
      </c>
      <c r="R81" s="167" t="str">
        <f t="shared" si="7"/>
        <v/>
      </c>
      <c r="S81" s="167">
        <v>3.125E-2</v>
      </c>
      <c r="T81" s="167">
        <f t="shared" si="8"/>
        <v>0</v>
      </c>
      <c r="U81" s="168"/>
      <c r="V81" s="162"/>
      <c r="W81" s="172"/>
      <c r="X81" s="172"/>
      <c r="Y81" s="247"/>
      <c r="Z81" s="247"/>
      <c r="AA81" s="247"/>
      <c r="AB81" s="173" t="str">
        <f t="shared" si="12"/>
        <v>dr K. Chmielarz</v>
      </c>
      <c r="AC81" s="173">
        <f t="shared" si="13"/>
        <v>4</v>
      </c>
      <c r="AE81" s="182"/>
    </row>
    <row r="82" spans="1:31" s="174" customFormat="1" ht="15.75" x14ac:dyDescent="0.2">
      <c r="A82" s="162">
        <f t="shared" ref="A82:A95" si="17">A81</f>
        <v>4</v>
      </c>
      <c r="B82" s="163" t="s">
        <v>19</v>
      </c>
      <c r="C82" s="175">
        <f>C81</f>
        <v>44134</v>
      </c>
      <c r="D82" s="165"/>
      <c r="E82" s="166" t="str">
        <f t="shared" si="14"/>
        <v/>
      </c>
      <c r="F82" s="167" t="str">
        <f t="shared" si="10"/>
        <v/>
      </c>
      <c r="G82" s="167">
        <v>3.125E-2</v>
      </c>
      <c r="H82" s="167">
        <f t="shared" si="11"/>
        <v>0</v>
      </c>
      <c r="I82" s="168"/>
      <c r="J82" s="169"/>
      <c r="K82" s="170"/>
      <c r="L82" s="171"/>
      <c r="M82" s="247"/>
      <c r="N82" s="247"/>
      <c r="O82" s="247"/>
      <c r="P82" s="165"/>
      <c r="Q82" s="166" t="str">
        <f t="shared" si="6"/>
        <v/>
      </c>
      <c r="R82" s="167" t="str">
        <f t="shared" si="7"/>
        <v/>
      </c>
      <c r="S82" s="167">
        <v>3.125E-2</v>
      </c>
      <c r="T82" s="167">
        <f t="shared" si="8"/>
        <v>0</v>
      </c>
      <c r="U82" s="168"/>
      <c r="V82" s="162"/>
      <c r="W82" s="176"/>
      <c r="X82" s="176"/>
      <c r="Y82" s="247"/>
      <c r="Z82" s="247"/>
      <c r="AA82" s="247"/>
      <c r="AB82" s="173" t="str">
        <f t="shared" si="12"/>
        <v/>
      </c>
      <c r="AC82" s="173">
        <f t="shared" si="13"/>
        <v>0</v>
      </c>
      <c r="AE82" s="182"/>
    </row>
    <row r="83" spans="1:31" s="174" customFormat="1" ht="15.75" x14ac:dyDescent="0.2">
      <c r="A83" s="162">
        <f t="shared" si="17"/>
        <v>4</v>
      </c>
      <c r="B83" s="163" t="s">
        <v>19</v>
      </c>
      <c r="C83" s="175">
        <f>C82</f>
        <v>44134</v>
      </c>
      <c r="D83" s="165"/>
      <c r="E83" s="166" t="str">
        <f t="shared" si="14"/>
        <v/>
      </c>
      <c r="F83" s="167" t="str">
        <f t="shared" si="10"/>
        <v/>
      </c>
      <c r="G83" s="167">
        <v>3.125E-2</v>
      </c>
      <c r="H83" s="167">
        <f t="shared" si="11"/>
        <v>0</v>
      </c>
      <c r="I83" s="168"/>
      <c r="J83" s="169"/>
      <c r="K83" s="170"/>
      <c r="L83" s="171"/>
      <c r="M83" s="247"/>
      <c r="N83" s="247"/>
      <c r="O83" s="247"/>
      <c r="P83" s="165"/>
      <c r="Q83" s="166" t="str">
        <f t="shared" si="6"/>
        <v/>
      </c>
      <c r="R83" s="167" t="str">
        <f t="shared" si="7"/>
        <v/>
      </c>
      <c r="S83" s="167">
        <v>3.125E-2</v>
      </c>
      <c r="T83" s="167">
        <f t="shared" si="8"/>
        <v>0</v>
      </c>
      <c r="U83" s="168"/>
      <c r="V83" s="162"/>
      <c r="W83" s="176"/>
      <c r="X83" s="176"/>
      <c r="Y83" s="247"/>
      <c r="Z83" s="247"/>
      <c r="AA83" s="247"/>
      <c r="AB83" s="173" t="str">
        <f t="shared" si="12"/>
        <v/>
      </c>
      <c r="AC83" s="173">
        <f t="shared" si="13"/>
        <v>0</v>
      </c>
      <c r="AE83" s="182"/>
    </row>
    <row r="84" spans="1:31" s="174" customFormat="1" ht="15.75" x14ac:dyDescent="0.2">
      <c r="A84" s="162">
        <f t="shared" si="17"/>
        <v>4</v>
      </c>
      <c r="B84" s="163" t="s">
        <v>19</v>
      </c>
      <c r="C84" s="175">
        <f>C83</f>
        <v>44134</v>
      </c>
      <c r="D84" s="165"/>
      <c r="E84" s="166" t="str">
        <f t="shared" si="14"/>
        <v/>
      </c>
      <c r="F84" s="167" t="str">
        <f t="shared" si="10"/>
        <v/>
      </c>
      <c r="G84" s="167">
        <v>3.125E-2</v>
      </c>
      <c r="H84" s="167">
        <f t="shared" si="11"/>
        <v>0</v>
      </c>
      <c r="I84" s="168"/>
      <c r="J84" s="169"/>
      <c r="K84" s="170"/>
      <c r="L84" s="171"/>
      <c r="M84" s="247"/>
      <c r="N84" s="247"/>
      <c r="O84" s="247"/>
      <c r="P84" s="165"/>
      <c r="Q84" s="166" t="str">
        <f t="shared" si="6"/>
        <v/>
      </c>
      <c r="R84" s="167" t="str">
        <f t="shared" si="7"/>
        <v/>
      </c>
      <c r="S84" s="167">
        <v>3.125E-2</v>
      </c>
      <c r="T84" s="167">
        <f t="shared" si="8"/>
        <v>0</v>
      </c>
      <c r="U84" s="168"/>
      <c r="V84" s="162"/>
      <c r="W84" s="176"/>
      <c r="X84" s="176"/>
      <c r="Y84" s="247"/>
      <c r="Z84" s="247"/>
      <c r="AA84" s="247"/>
      <c r="AB84" s="173" t="str">
        <f t="shared" si="12"/>
        <v/>
      </c>
      <c r="AC84" s="173">
        <f t="shared" si="13"/>
        <v>0</v>
      </c>
      <c r="AE84" s="182"/>
    </row>
    <row r="85" spans="1:31" s="174" customFormat="1" ht="15.75" x14ac:dyDescent="0.2">
      <c r="A85" s="162">
        <f t="shared" si="17"/>
        <v>4</v>
      </c>
      <c r="B85" s="163" t="s">
        <v>19</v>
      </c>
      <c r="C85" s="175">
        <f>C84</f>
        <v>44134</v>
      </c>
      <c r="D85" s="165"/>
      <c r="E85" s="166" t="str">
        <f t="shared" si="14"/>
        <v/>
      </c>
      <c r="F85" s="167" t="str">
        <f t="shared" si="10"/>
        <v/>
      </c>
      <c r="G85" s="167">
        <v>3.125E-2</v>
      </c>
      <c r="H85" s="167">
        <f t="shared" si="11"/>
        <v>0</v>
      </c>
      <c r="I85" s="168"/>
      <c r="J85" s="169"/>
      <c r="K85" s="170"/>
      <c r="L85" s="171"/>
      <c r="M85" s="247"/>
      <c r="N85" s="247"/>
      <c r="O85" s="247"/>
      <c r="P85" s="165"/>
      <c r="Q85" s="166" t="str">
        <f t="shared" si="6"/>
        <v/>
      </c>
      <c r="R85" s="167" t="str">
        <f t="shared" si="7"/>
        <v/>
      </c>
      <c r="S85" s="167">
        <v>3.125E-2</v>
      </c>
      <c r="T85" s="167">
        <f t="shared" si="8"/>
        <v>0</v>
      </c>
      <c r="U85" s="168"/>
      <c r="V85" s="162"/>
      <c r="W85" s="176"/>
      <c r="X85" s="176"/>
      <c r="Y85" s="247"/>
      <c r="Z85" s="247"/>
      <c r="AA85" s="247"/>
      <c r="AB85" s="173" t="str">
        <f t="shared" si="12"/>
        <v/>
      </c>
      <c r="AC85" s="173">
        <f t="shared" si="13"/>
        <v>0</v>
      </c>
    </row>
    <row r="86" spans="1:31" s="174" customFormat="1" ht="15.75" x14ac:dyDescent="0.2">
      <c r="A86" s="162">
        <f t="shared" si="17"/>
        <v>4</v>
      </c>
      <c r="B86" s="163" t="s">
        <v>20</v>
      </c>
      <c r="C86" s="175">
        <f>C85+1</f>
        <v>44135</v>
      </c>
      <c r="D86" s="165"/>
      <c r="E86" s="166" t="str">
        <f t="shared" si="14"/>
        <v/>
      </c>
      <c r="F86" s="167" t="str">
        <f t="shared" si="10"/>
        <v/>
      </c>
      <c r="G86" s="167">
        <v>3.125E-2</v>
      </c>
      <c r="H86" s="167">
        <f t="shared" si="11"/>
        <v>0</v>
      </c>
      <c r="I86" s="168"/>
      <c r="J86" s="169"/>
      <c r="K86" s="170"/>
      <c r="L86" s="183"/>
      <c r="M86" s="248"/>
      <c r="N86" s="245"/>
      <c r="O86" s="246"/>
      <c r="P86" s="165"/>
      <c r="Q86" s="166" t="str">
        <f t="shared" si="6"/>
        <v/>
      </c>
      <c r="R86" s="167" t="str">
        <f t="shared" si="7"/>
        <v/>
      </c>
      <c r="S86" s="167">
        <v>3.125E-2</v>
      </c>
      <c r="T86" s="167">
        <f t="shared" si="8"/>
        <v>0</v>
      </c>
      <c r="U86" s="168"/>
      <c r="V86" s="162"/>
      <c r="W86" s="172"/>
      <c r="X86" s="172"/>
      <c r="Y86" s="247"/>
      <c r="Z86" s="247"/>
      <c r="AA86" s="247"/>
      <c r="AB86" s="173" t="str">
        <f t="shared" si="12"/>
        <v/>
      </c>
      <c r="AC86" s="173">
        <f t="shared" si="13"/>
        <v>0</v>
      </c>
    </row>
    <row r="87" spans="1:31" s="174" customFormat="1" ht="15.75" x14ac:dyDescent="0.2">
      <c r="A87" s="162">
        <f t="shared" si="17"/>
        <v>4</v>
      </c>
      <c r="B87" s="163" t="s">
        <v>20</v>
      </c>
      <c r="C87" s="175">
        <f>C86</f>
        <v>44135</v>
      </c>
      <c r="D87" s="165"/>
      <c r="E87" s="166" t="str">
        <f t="shared" si="14"/>
        <v/>
      </c>
      <c r="F87" s="167" t="str">
        <f t="shared" si="10"/>
        <v/>
      </c>
      <c r="G87" s="167">
        <v>3.125E-2</v>
      </c>
      <c r="H87" s="167">
        <f t="shared" si="11"/>
        <v>0</v>
      </c>
      <c r="I87" s="168"/>
      <c r="J87" s="169"/>
      <c r="K87" s="170"/>
      <c r="L87" s="183"/>
      <c r="M87" s="248"/>
      <c r="N87" s="245"/>
      <c r="O87" s="246"/>
      <c r="P87" s="165"/>
      <c r="Q87" s="166" t="str">
        <f t="shared" si="6"/>
        <v/>
      </c>
      <c r="R87" s="167" t="str">
        <f t="shared" si="7"/>
        <v/>
      </c>
      <c r="S87" s="167">
        <v>3.125E-2</v>
      </c>
      <c r="T87" s="167">
        <f t="shared" si="8"/>
        <v>0</v>
      </c>
      <c r="U87" s="168"/>
      <c r="V87" s="162"/>
      <c r="W87" s="172"/>
      <c r="X87" s="172"/>
      <c r="Y87" s="247"/>
      <c r="Z87" s="247"/>
      <c r="AA87" s="247"/>
      <c r="AB87" s="173" t="str">
        <f t="shared" si="12"/>
        <v/>
      </c>
      <c r="AC87" s="173">
        <f t="shared" si="13"/>
        <v>0</v>
      </c>
    </row>
    <row r="88" spans="1:31" s="174" customFormat="1" ht="15.75" x14ac:dyDescent="0.2">
      <c r="A88" s="162">
        <f t="shared" si="17"/>
        <v>4</v>
      </c>
      <c r="B88" s="163" t="s">
        <v>20</v>
      </c>
      <c r="C88" s="175">
        <f>C87</f>
        <v>44135</v>
      </c>
      <c r="D88" s="165"/>
      <c r="E88" s="166" t="str">
        <f t="shared" si="14"/>
        <v/>
      </c>
      <c r="F88" s="167" t="str">
        <f t="shared" si="10"/>
        <v/>
      </c>
      <c r="G88" s="167">
        <v>3.125E-2</v>
      </c>
      <c r="H88" s="167">
        <f t="shared" si="11"/>
        <v>0</v>
      </c>
      <c r="I88" s="168"/>
      <c r="J88" s="169"/>
      <c r="K88" s="170"/>
      <c r="L88" s="171"/>
      <c r="M88" s="247"/>
      <c r="N88" s="247"/>
      <c r="O88" s="247"/>
      <c r="P88" s="165"/>
      <c r="Q88" s="166" t="str">
        <f t="shared" si="6"/>
        <v/>
      </c>
      <c r="R88" s="167" t="str">
        <f t="shared" si="7"/>
        <v/>
      </c>
      <c r="S88" s="167">
        <v>3.125E-2</v>
      </c>
      <c r="T88" s="167">
        <f t="shared" si="8"/>
        <v>0</v>
      </c>
      <c r="U88" s="168"/>
      <c r="V88" s="162"/>
      <c r="W88" s="172"/>
      <c r="X88" s="172"/>
      <c r="Y88" s="247"/>
      <c r="Z88" s="247"/>
      <c r="AA88" s="247"/>
      <c r="AB88" s="173" t="str">
        <f t="shared" si="12"/>
        <v/>
      </c>
      <c r="AC88" s="173">
        <f t="shared" si="13"/>
        <v>0</v>
      </c>
    </row>
    <row r="89" spans="1:31" s="174" customFormat="1" ht="15.75" x14ac:dyDescent="0.2">
      <c r="A89" s="162">
        <f t="shared" si="17"/>
        <v>4</v>
      </c>
      <c r="B89" s="163" t="s">
        <v>49</v>
      </c>
      <c r="C89" s="175">
        <f>C88</f>
        <v>44135</v>
      </c>
      <c r="D89" s="165"/>
      <c r="E89" s="166" t="str">
        <f t="shared" si="14"/>
        <v/>
      </c>
      <c r="F89" s="167" t="str">
        <f t="shared" si="10"/>
        <v/>
      </c>
      <c r="G89" s="167">
        <v>3.125E-2</v>
      </c>
      <c r="H89" s="167">
        <f t="shared" si="11"/>
        <v>0</v>
      </c>
      <c r="I89" s="168"/>
      <c r="J89" s="169"/>
      <c r="K89" s="170"/>
      <c r="L89" s="171"/>
      <c r="M89" s="247"/>
      <c r="N89" s="247"/>
      <c r="O89" s="247"/>
      <c r="P89" s="165"/>
      <c r="Q89" s="166" t="str">
        <f t="shared" si="6"/>
        <v/>
      </c>
      <c r="R89" s="167" t="str">
        <f t="shared" si="7"/>
        <v/>
      </c>
      <c r="S89" s="167">
        <v>3.125E-2</v>
      </c>
      <c r="T89" s="167">
        <f t="shared" si="8"/>
        <v>0</v>
      </c>
      <c r="U89" s="168"/>
      <c r="V89" s="162"/>
      <c r="W89" s="176"/>
      <c r="X89" s="176"/>
      <c r="Y89" s="247"/>
      <c r="Z89" s="247"/>
      <c r="AA89" s="247"/>
      <c r="AB89" s="173" t="str">
        <f t="shared" si="12"/>
        <v/>
      </c>
      <c r="AC89" s="173">
        <f t="shared" si="13"/>
        <v>0</v>
      </c>
    </row>
    <row r="90" spans="1:31" s="174" customFormat="1" ht="15.75" x14ac:dyDescent="0.2">
      <c r="A90" s="162">
        <f t="shared" si="17"/>
        <v>4</v>
      </c>
      <c r="B90" s="163" t="s">
        <v>49</v>
      </c>
      <c r="C90" s="175">
        <f>C89</f>
        <v>44135</v>
      </c>
      <c r="D90" s="165"/>
      <c r="E90" s="166" t="str">
        <f t="shared" si="14"/>
        <v/>
      </c>
      <c r="F90" s="167" t="str">
        <f t="shared" si="10"/>
        <v/>
      </c>
      <c r="G90" s="167">
        <v>3.125E-2</v>
      </c>
      <c r="H90" s="167">
        <f t="shared" si="11"/>
        <v>0</v>
      </c>
      <c r="I90" s="168"/>
      <c r="J90" s="169"/>
      <c r="K90" s="170"/>
      <c r="L90" s="171"/>
      <c r="M90" s="247"/>
      <c r="N90" s="247"/>
      <c r="O90" s="247"/>
      <c r="P90" s="165"/>
      <c r="Q90" s="166" t="str">
        <f t="shared" si="6"/>
        <v/>
      </c>
      <c r="R90" s="167" t="str">
        <f t="shared" si="7"/>
        <v/>
      </c>
      <c r="S90" s="167">
        <v>3.125E-2</v>
      </c>
      <c r="T90" s="167">
        <f t="shared" si="8"/>
        <v>0</v>
      </c>
      <c r="U90" s="168"/>
      <c r="V90" s="162"/>
      <c r="W90" s="176"/>
      <c r="X90" s="176"/>
      <c r="Y90" s="247"/>
      <c r="Z90" s="247"/>
      <c r="AA90" s="247"/>
      <c r="AB90" s="173" t="str">
        <f t="shared" si="12"/>
        <v/>
      </c>
      <c r="AC90" s="173">
        <f t="shared" si="13"/>
        <v>0</v>
      </c>
    </row>
    <row r="91" spans="1:31" s="174" customFormat="1" ht="15.75" x14ac:dyDescent="0.2">
      <c r="A91" s="162">
        <f t="shared" si="17"/>
        <v>4</v>
      </c>
      <c r="B91" s="163" t="s">
        <v>21</v>
      </c>
      <c r="C91" s="175">
        <f>C90+1</f>
        <v>44136</v>
      </c>
      <c r="D91" s="165"/>
      <c r="E91" s="166" t="str">
        <f t="shared" si="14"/>
        <v/>
      </c>
      <c r="F91" s="167" t="str">
        <f t="shared" si="10"/>
        <v/>
      </c>
      <c r="G91" s="167">
        <v>3.125E-2</v>
      </c>
      <c r="H91" s="167">
        <f t="shared" si="11"/>
        <v>0</v>
      </c>
      <c r="I91" s="168"/>
      <c r="J91" s="169"/>
      <c r="K91" s="170"/>
      <c r="L91" s="171"/>
      <c r="M91" s="248"/>
      <c r="N91" s="245"/>
      <c r="O91" s="246"/>
      <c r="P91" s="165"/>
      <c r="Q91" s="166" t="str">
        <f t="shared" si="6"/>
        <v/>
      </c>
      <c r="R91" s="167" t="str">
        <f t="shared" si="7"/>
        <v/>
      </c>
      <c r="S91" s="167">
        <v>3.125E-2</v>
      </c>
      <c r="T91" s="167">
        <f t="shared" si="8"/>
        <v>0</v>
      </c>
      <c r="U91" s="168"/>
      <c r="V91" s="162"/>
      <c r="W91" s="172"/>
      <c r="X91" s="172"/>
      <c r="Y91" s="247"/>
      <c r="Z91" s="247"/>
      <c r="AA91" s="247"/>
      <c r="AB91" s="173" t="str">
        <f t="shared" si="12"/>
        <v/>
      </c>
      <c r="AC91" s="173">
        <f t="shared" si="13"/>
        <v>0</v>
      </c>
    </row>
    <row r="92" spans="1:31" s="174" customFormat="1" ht="15.75" x14ac:dyDescent="0.2">
      <c r="A92" s="162">
        <f t="shared" si="17"/>
        <v>4</v>
      </c>
      <c r="B92" s="163" t="s">
        <v>21</v>
      </c>
      <c r="C92" s="175">
        <f>C91</f>
        <v>44136</v>
      </c>
      <c r="D92" s="165"/>
      <c r="E92" s="166" t="str">
        <f t="shared" si="14"/>
        <v/>
      </c>
      <c r="F92" s="167" t="str">
        <f t="shared" si="10"/>
        <v/>
      </c>
      <c r="G92" s="167">
        <v>3.125E-2</v>
      </c>
      <c r="H92" s="167">
        <f t="shared" si="11"/>
        <v>0</v>
      </c>
      <c r="I92" s="168"/>
      <c r="J92" s="169"/>
      <c r="K92" s="170"/>
      <c r="L92" s="171"/>
      <c r="M92" s="248"/>
      <c r="N92" s="245"/>
      <c r="O92" s="246"/>
      <c r="P92" s="165"/>
      <c r="Q92" s="166" t="str">
        <f t="shared" si="6"/>
        <v/>
      </c>
      <c r="R92" s="167" t="str">
        <f t="shared" si="7"/>
        <v/>
      </c>
      <c r="S92" s="167">
        <v>3.125E-2</v>
      </c>
      <c r="T92" s="167">
        <f t="shared" si="8"/>
        <v>0</v>
      </c>
      <c r="U92" s="168"/>
      <c r="V92" s="162"/>
      <c r="W92" s="172"/>
      <c r="X92" s="172"/>
      <c r="Y92" s="247"/>
      <c r="Z92" s="247"/>
      <c r="AA92" s="247"/>
      <c r="AB92" s="173" t="str">
        <f t="shared" si="12"/>
        <v/>
      </c>
      <c r="AC92" s="173">
        <f t="shared" si="13"/>
        <v>0</v>
      </c>
    </row>
    <row r="93" spans="1:31" s="174" customFormat="1" ht="15.75" x14ac:dyDescent="0.2">
      <c r="A93" s="162">
        <f t="shared" si="17"/>
        <v>4</v>
      </c>
      <c r="B93" s="163" t="s">
        <v>21</v>
      </c>
      <c r="C93" s="175">
        <f>C92</f>
        <v>44136</v>
      </c>
      <c r="D93" s="165"/>
      <c r="E93" s="166" t="str">
        <f t="shared" si="14"/>
        <v/>
      </c>
      <c r="F93" s="167" t="str">
        <f t="shared" si="10"/>
        <v/>
      </c>
      <c r="G93" s="167">
        <v>3.125E-2</v>
      </c>
      <c r="H93" s="167">
        <f t="shared" si="11"/>
        <v>0</v>
      </c>
      <c r="I93" s="168"/>
      <c r="J93" s="169"/>
      <c r="K93" s="170"/>
      <c r="L93" s="183"/>
      <c r="M93" s="248"/>
      <c r="N93" s="245"/>
      <c r="O93" s="246"/>
      <c r="P93" s="165"/>
      <c r="Q93" s="166" t="str">
        <f t="shared" si="6"/>
        <v/>
      </c>
      <c r="R93" s="167" t="str">
        <f t="shared" si="7"/>
        <v/>
      </c>
      <c r="S93" s="167">
        <v>3.125E-2</v>
      </c>
      <c r="T93" s="167">
        <f t="shared" si="8"/>
        <v>0</v>
      </c>
      <c r="U93" s="168"/>
      <c r="V93" s="162"/>
      <c r="W93" s="176"/>
      <c r="X93" s="176"/>
      <c r="Y93" s="247"/>
      <c r="Z93" s="247"/>
      <c r="AA93" s="247"/>
      <c r="AB93" s="173" t="str">
        <f t="shared" si="12"/>
        <v/>
      </c>
      <c r="AC93" s="173">
        <f t="shared" si="13"/>
        <v>0</v>
      </c>
    </row>
    <row r="94" spans="1:31" s="174" customFormat="1" ht="15.75" x14ac:dyDescent="0.2">
      <c r="A94" s="162">
        <f t="shared" si="17"/>
        <v>4</v>
      </c>
      <c r="B94" s="163" t="s">
        <v>50</v>
      </c>
      <c r="C94" s="175">
        <f>C93</f>
        <v>44136</v>
      </c>
      <c r="D94" s="165"/>
      <c r="E94" s="166" t="str">
        <f t="shared" si="14"/>
        <v/>
      </c>
      <c r="F94" s="167" t="str">
        <f t="shared" si="10"/>
        <v/>
      </c>
      <c r="G94" s="167">
        <v>3.125E-2</v>
      </c>
      <c r="H94" s="167">
        <f t="shared" si="11"/>
        <v>0</v>
      </c>
      <c r="I94" s="168"/>
      <c r="J94" s="169"/>
      <c r="K94" s="170"/>
      <c r="L94" s="171"/>
      <c r="M94" s="247"/>
      <c r="N94" s="247"/>
      <c r="O94" s="247"/>
      <c r="P94" s="165"/>
      <c r="Q94" s="166" t="str">
        <f t="shared" si="6"/>
        <v/>
      </c>
      <c r="R94" s="167" t="str">
        <f t="shared" si="7"/>
        <v/>
      </c>
      <c r="S94" s="167">
        <v>3.125E-2</v>
      </c>
      <c r="T94" s="167">
        <f t="shared" si="8"/>
        <v>0</v>
      </c>
      <c r="U94" s="168"/>
      <c r="V94" s="162"/>
      <c r="W94" s="176"/>
      <c r="X94" s="176"/>
      <c r="Y94" s="247"/>
      <c r="Z94" s="247"/>
      <c r="AA94" s="247"/>
      <c r="AB94" s="173" t="str">
        <f t="shared" si="12"/>
        <v/>
      </c>
      <c r="AC94" s="173">
        <f t="shared" si="13"/>
        <v>0</v>
      </c>
    </row>
    <row r="95" spans="1:31" s="174" customFormat="1" ht="15.75" x14ac:dyDescent="0.2">
      <c r="A95" s="162">
        <f t="shared" si="17"/>
        <v>4</v>
      </c>
      <c r="B95" s="163" t="s">
        <v>50</v>
      </c>
      <c r="C95" s="175">
        <f>C94</f>
        <v>44136</v>
      </c>
      <c r="D95" s="184"/>
      <c r="E95" s="166" t="str">
        <f t="shared" si="14"/>
        <v/>
      </c>
      <c r="F95" s="167" t="str">
        <f t="shared" si="10"/>
        <v/>
      </c>
      <c r="G95" s="167">
        <v>3.125E-2</v>
      </c>
      <c r="H95" s="167">
        <f t="shared" si="11"/>
        <v>0</v>
      </c>
      <c r="I95" s="168"/>
      <c r="J95" s="169"/>
      <c r="K95" s="170"/>
      <c r="L95" s="183"/>
      <c r="M95" s="247"/>
      <c r="N95" s="247"/>
      <c r="O95" s="247"/>
      <c r="P95" s="184"/>
      <c r="Q95" s="166" t="str">
        <f t="shared" si="6"/>
        <v/>
      </c>
      <c r="R95" s="167" t="str">
        <f t="shared" si="7"/>
        <v/>
      </c>
      <c r="S95" s="167">
        <v>3.125E-2</v>
      </c>
      <c r="T95" s="167">
        <f t="shared" si="8"/>
        <v>0</v>
      </c>
      <c r="U95" s="168"/>
      <c r="V95" s="162"/>
      <c r="W95" s="172"/>
      <c r="X95" s="176"/>
      <c r="Y95" s="247"/>
      <c r="Z95" s="247"/>
      <c r="AA95" s="247"/>
      <c r="AB95" s="173" t="str">
        <f t="shared" si="12"/>
        <v/>
      </c>
      <c r="AC95" s="173">
        <f t="shared" si="13"/>
        <v>0</v>
      </c>
    </row>
    <row r="96" spans="1:31" s="174" customFormat="1" ht="15.75" x14ac:dyDescent="0.2">
      <c r="A96" s="162">
        <v>5</v>
      </c>
      <c r="B96" s="163" t="s">
        <v>19</v>
      </c>
      <c r="C96" s="164">
        <v>44141</v>
      </c>
      <c r="D96" s="165">
        <v>0.6875</v>
      </c>
      <c r="E96" s="166" t="str">
        <f t="shared" si="14"/>
        <v>-</v>
      </c>
      <c r="F96" s="167">
        <f t="shared" si="10"/>
        <v>0.8125</v>
      </c>
      <c r="G96" s="167">
        <v>3.125E-2</v>
      </c>
      <c r="H96" s="167">
        <f t="shared" si="11"/>
        <v>0.125</v>
      </c>
      <c r="I96" s="168">
        <v>4</v>
      </c>
      <c r="J96" s="169"/>
      <c r="K96" s="177" t="s">
        <v>79</v>
      </c>
      <c r="L96" s="179" t="s">
        <v>80</v>
      </c>
      <c r="M96" s="248" t="s">
        <v>143</v>
      </c>
      <c r="N96" s="245"/>
      <c r="O96" s="246"/>
      <c r="P96" s="165"/>
      <c r="Q96" s="166" t="str">
        <f t="shared" si="6"/>
        <v/>
      </c>
      <c r="R96" s="167" t="str">
        <f t="shared" si="7"/>
        <v/>
      </c>
      <c r="S96" s="167">
        <v>3.125E-2</v>
      </c>
      <c r="T96" s="167">
        <f t="shared" si="8"/>
        <v>0</v>
      </c>
      <c r="U96" s="168"/>
      <c r="V96" s="162"/>
      <c r="W96" s="172"/>
      <c r="X96" s="176"/>
      <c r="Y96" s="247"/>
      <c r="Z96" s="247"/>
      <c r="AA96" s="247"/>
      <c r="AB96" s="173" t="str">
        <f t="shared" si="12"/>
        <v>dr K. Chmielarz</v>
      </c>
      <c r="AC96" s="173">
        <f t="shared" si="13"/>
        <v>4</v>
      </c>
    </row>
    <row r="97" spans="1:29" s="174" customFormat="1" ht="15.75" x14ac:dyDescent="0.2">
      <c r="A97" s="162">
        <f t="shared" ref="A97:A110" si="18">A96</f>
        <v>5</v>
      </c>
      <c r="B97" s="163" t="s">
        <v>19</v>
      </c>
      <c r="C97" s="175">
        <f>C96</f>
        <v>44141</v>
      </c>
      <c r="D97" s="165"/>
      <c r="E97" s="166" t="str">
        <f t="shared" si="14"/>
        <v/>
      </c>
      <c r="F97" s="167" t="str">
        <f t="shared" si="10"/>
        <v/>
      </c>
      <c r="G97" s="167">
        <v>3.125E-2</v>
      </c>
      <c r="H97" s="167">
        <f t="shared" si="11"/>
        <v>0</v>
      </c>
      <c r="I97" s="168"/>
      <c r="J97" s="169"/>
      <c r="K97" s="170"/>
      <c r="L97" s="171"/>
      <c r="M97" s="248"/>
      <c r="N97" s="245"/>
      <c r="O97" s="246"/>
      <c r="P97" s="165"/>
      <c r="Q97" s="166" t="str">
        <f t="shared" si="6"/>
        <v/>
      </c>
      <c r="R97" s="167" t="str">
        <f t="shared" si="7"/>
        <v/>
      </c>
      <c r="S97" s="167">
        <v>3.125E-2</v>
      </c>
      <c r="T97" s="167">
        <f t="shared" si="8"/>
        <v>0</v>
      </c>
      <c r="U97" s="168"/>
      <c r="V97" s="162"/>
      <c r="W97" s="176"/>
      <c r="X97" s="176"/>
      <c r="Y97" s="247"/>
      <c r="Z97" s="247"/>
      <c r="AA97" s="247"/>
      <c r="AB97" s="173" t="str">
        <f t="shared" si="12"/>
        <v/>
      </c>
      <c r="AC97" s="173">
        <f t="shared" si="13"/>
        <v>0</v>
      </c>
    </row>
    <row r="98" spans="1:29" s="174" customFormat="1" ht="15.75" x14ac:dyDescent="0.2">
      <c r="A98" s="162">
        <f t="shared" si="18"/>
        <v>5</v>
      </c>
      <c r="B98" s="163" t="s">
        <v>19</v>
      </c>
      <c r="C98" s="175">
        <f>C97</f>
        <v>44141</v>
      </c>
      <c r="D98" s="165"/>
      <c r="E98" s="166" t="str">
        <f t="shared" si="14"/>
        <v/>
      </c>
      <c r="F98" s="167" t="str">
        <f t="shared" si="10"/>
        <v/>
      </c>
      <c r="G98" s="167">
        <v>3.125E-2</v>
      </c>
      <c r="H98" s="167">
        <f t="shared" si="11"/>
        <v>0</v>
      </c>
      <c r="I98" s="168"/>
      <c r="J98" s="169"/>
      <c r="K98" s="170"/>
      <c r="L98" s="171"/>
      <c r="M98" s="247"/>
      <c r="N98" s="247"/>
      <c r="O98" s="247"/>
      <c r="P98" s="165"/>
      <c r="Q98" s="166" t="str">
        <f t="shared" si="6"/>
        <v/>
      </c>
      <c r="R98" s="167" t="str">
        <f t="shared" si="7"/>
        <v/>
      </c>
      <c r="S98" s="167">
        <v>3.125E-2</v>
      </c>
      <c r="T98" s="167">
        <f t="shared" si="8"/>
        <v>0</v>
      </c>
      <c r="U98" s="168"/>
      <c r="V98" s="162"/>
      <c r="W98" s="176"/>
      <c r="X98" s="176"/>
      <c r="Y98" s="247"/>
      <c r="Z98" s="247"/>
      <c r="AA98" s="247"/>
      <c r="AB98" s="173" t="str">
        <f t="shared" si="12"/>
        <v/>
      </c>
      <c r="AC98" s="173">
        <f t="shared" si="13"/>
        <v>0</v>
      </c>
    </row>
    <row r="99" spans="1:29" s="174" customFormat="1" ht="15.75" x14ac:dyDescent="0.2">
      <c r="A99" s="162">
        <f t="shared" si="18"/>
        <v>5</v>
      </c>
      <c r="B99" s="163" t="s">
        <v>19</v>
      </c>
      <c r="C99" s="175">
        <f>C98</f>
        <v>44141</v>
      </c>
      <c r="D99" s="165"/>
      <c r="E99" s="166" t="str">
        <f t="shared" si="14"/>
        <v/>
      </c>
      <c r="F99" s="167" t="str">
        <f t="shared" si="10"/>
        <v/>
      </c>
      <c r="G99" s="167">
        <v>3.125E-2</v>
      </c>
      <c r="H99" s="167">
        <f t="shared" si="11"/>
        <v>0</v>
      </c>
      <c r="I99" s="168"/>
      <c r="J99" s="169"/>
      <c r="K99" s="170"/>
      <c r="L99" s="171"/>
      <c r="M99" s="247"/>
      <c r="N99" s="247"/>
      <c r="O99" s="247"/>
      <c r="P99" s="165"/>
      <c r="Q99" s="166" t="str">
        <f t="shared" si="6"/>
        <v/>
      </c>
      <c r="R99" s="167" t="str">
        <f t="shared" si="7"/>
        <v/>
      </c>
      <c r="S99" s="167">
        <v>3.125E-2</v>
      </c>
      <c r="T99" s="167">
        <f t="shared" si="8"/>
        <v>0</v>
      </c>
      <c r="U99" s="168"/>
      <c r="V99" s="162"/>
      <c r="W99" s="176"/>
      <c r="X99" s="176"/>
      <c r="Y99" s="247"/>
      <c r="Z99" s="247"/>
      <c r="AA99" s="247"/>
      <c r="AB99" s="173" t="str">
        <f t="shared" si="12"/>
        <v/>
      </c>
      <c r="AC99" s="173">
        <f t="shared" si="13"/>
        <v>0</v>
      </c>
    </row>
    <row r="100" spans="1:29" s="174" customFormat="1" ht="15.75" x14ac:dyDescent="0.2">
      <c r="A100" s="162">
        <f t="shared" si="18"/>
        <v>5</v>
      </c>
      <c r="B100" s="163" t="s">
        <v>19</v>
      </c>
      <c r="C100" s="175">
        <f>C99</f>
        <v>44141</v>
      </c>
      <c r="D100" s="165"/>
      <c r="E100" s="166" t="str">
        <f t="shared" si="14"/>
        <v/>
      </c>
      <c r="F100" s="167" t="str">
        <f t="shared" si="10"/>
        <v/>
      </c>
      <c r="G100" s="167">
        <v>3.125E-2</v>
      </c>
      <c r="H100" s="167">
        <f t="shared" si="11"/>
        <v>0</v>
      </c>
      <c r="I100" s="168"/>
      <c r="J100" s="169"/>
      <c r="K100" s="170"/>
      <c r="L100" s="171"/>
      <c r="M100" s="247"/>
      <c r="N100" s="247"/>
      <c r="O100" s="247"/>
      <c r="P100" s="165"/>
      <c r="Q100" s="166" t="str">
        <f t="shared" ref="Q100:Q163" si="19">IF(U100&lt;&gt;0,"-","")</f>
        <v/>
      </c>
      <c r="R100" s="167" t="str">
        <f t="shared" ref="R100:R163" si="20">IF(U100&lt;&gt;0,P100+T100,"")</f>
        <v/>
      </c>
      <c r="S100" s="167">
        <v>3.125E-2</v>
      </c>
      <c r="T100" s="167">
        <f t="shared" ref="T100:T163" si="21">S100*U100</f>
        <v>0</v>
      </c>
      <c r="U100" s="168"/>
      <c r="V100" s="162"/>
      <c r="W100" s="176"/>
      <c r="X100" s="176"/>
      <c r="Y100" s="247"/>
      <c r="Z100" s="247"/>
      <c r="AA100" s="247"/>
      <c r="AB100" s="173" t="str">
        <f t="shared" si="12"/>
        <v/>
      </c>
      <c r="AC100" s="173">
        <f t="shared" si="13"/>
        <v>0</v>
      </c>
    </row>
    <row r="101" spans="1:29" s="174" customFormat="1" ht="22.5" x14ac:dyDescent="0.2">
      <c r="A101" s="162">
        <f t="shared" si="18"/>
        <v>5</v>
      </c>
      <c r="B101" s="163" t="s">
        <v>20</v>
      </c>
      <c r="C101" s="175">
        <f>C100+1</f>
        <v>44142</v>
      </c>
      <c r="D101" s="165">
        <v>0.41666666666666669</v>
      </c>
      <c r="E101" s="166" t="str">
        <f t="shared" si="14"/>
        <v>-</v>
      </c>
      <c r="F101" s="167">
        <f>IF(I101&lt;&gt;0,D101+H101,"")</f>
        <v>0.47916666666666669</v>
      </c>
      <c r="G101" s="167">
        <v>3.125E-2</v>
      </c>
      <c r="H101" s="167">
        <f>G101*I101</f>
        <v>6.25E-2</v>
      </c>
      <c r="I101" s="168">
        <v>2</v>
      </c>
      <c r="J101" s="169"/>
      <c r="K101" s="180" t="s">
        <v>76</v>
      </c>
      <c r="L101" s="179" t="s">
        <v>77</v>
      </c>
      <c r="M101" s="248" t="s">
        <v>143</v>
      </c>
      <c r="N101" s="245"/>
      <c r="O101" s="246"/>
      <c r="P101" s="165"/>
      <c r="Q101" s="166" t="str">
        <f t="shared" si="19"/>
        <v/>
      </c>
      <c r="R101" s="167" t="str">
        <f t="shared" si="20"/>
        <v/>
      </c>
      <c r="S101" s="167">
        <v>3.125E-2</v>
      </c>
      <c r="T101" s="167">
        <f t="shared" si="21"/>
        <v>0</v>
      </c>
      <c r="U101" s="168"/>
      <c r="V101" s="162"/>
      <c r="W101" s="172"/>
      <c r="X101" s="172"/>
      <c r="Y101" s="247"/>
      <c r="Z101" s="247"/>
      <c r="AA101" s="247"/>
      <c r="AB101" s="173" t="str">
        <f t="shared" ref="AB101:AB164" si="22">L101&amp;X101</f>
        <v>dr M. Gajda-Kantorowska</v>
      </c>
      <c r="AC101" s="173">
        <f t="shared" ref="AC101:AC164" si="23">I101+U101</f>
        <v>2</v>
      </c>
    </row>
    <row r="102" spans="1:29" s="174" customFormat="1" ht="22.5" x14ac:dyDescent="0.2">
      <c r="A102" s="162">
        <f t="shared" si="18"/>
        <v>5</v>
      </c>
      <c r="B102" s="163" t="s">
        <v>20</v>
      </c>
      <c r="C102" s="175">
        <f>C101</f>
        <v>44142</v>
      </c>
      <c r="D102" s="165">
        <v>0.48958333333333331</v>
      </c>
      <c r="E102" s="166" t="str">
        <f t="shared" ref="E102:E165" si="24">IF(I102&lt;&gt;0,"-","")</f>
        <v>-</v>
      </c>
      <c r="F102" s="167">
        <f t="shared" ref="F102:F160" si="25">IF(I102&lt;&gt;0,D102+H102,"")</f>
        <v>0.61458333333333326</v>
      </c>
      <c r="G102" s="167">
        <v>3.125E-2</v>
      </c>
      <c r="H102" s="167">
        <f t="shared" ref="H102:H160" si="26">G102*I102</f>
        <v>0.125</v>
      </c>
      <c r="I102" s="168">
        <v>4</v>
      </c>
      <c r="J102" s="169"/>
      <c r="K102" s="170" t="s">
        <v>90</v>
      </c>
      <c r="L102" s="179" t="s">
        <v>77</v>
      </c>
      <c r="M102" s="248" t="s">
        <v>143</v>
      </c>
      <c r="N102" s="245"/>
      <c r="O102" s="246"/>
      <c r="P102" s="165"/>
      <c r="Q102" s="166" t="str">
        <f t="shared" si="19"/>
        <v/>
      </c>
      <c r="R102" s="167" t="str">
        <f t="shared" si="20"/>
        <v/>
      </c>
      <c r="S102" s="167">
        <v>3.125E-2</v>
      </c>
      <c r="T102" s="167">
        <f t="shared" si="21"/>
        <v>0</v>
      </c>
      <c r="U102" s="168"/>
      <c r="V102" s="162"/>
      <c r="W102" s="172"/>
      <c r="X102" s="172"/>
      <c r="Y102" s="247"/>
      <c r="Z102" s="247"/>
      <c r="AA102" s="247"/>
      <c r="AB102" s="173" t="str">
        <f t="shared" si="22"/>
        <v>dr M. Gajda-Kantorowska</v>
      </c>
      <c r="AC102" s="173">
        <f t="shared" si="23"/>
        <v>4</v>
      </c>
    </row>
    <row r="103" spans="1:29" s="174" customFormat="1" ht="22.5" customHeight="1" x14ac:dyDescent="0.2">
      <c r="A103" s="162">
        <f t="shared" si="18"/>
        <v>5</v>
      </c>
      <c r="B103" s="163" t="s">
        <v>20</v>
      </c>
      <c r="C103" s="175">
        <f>C102</f>
        <v>44142</v>
      </c>
      <c r="D103" s="165">
        <v>0.625</v>
      </c>
      <c r="E103" s="166" t="str">
        <f t="shared" si="24"/>
        <v>-</v>
      </c>
      <c r="F103" s="167">
        <f t="shared" si="25"/>
        <v>0.71875</v>
      </c>
      <c r="G103" s="167">
        <v>3.125E-2</v>
      </c>
      <c r="H103" s="167">
        <f t="shared" si="26"/>
        <v>9.375E-2</v>
      </c>
      <c r="I103" s="168">
        <v>3</v>
      </c>
      <c r="J103" s="169"/>
      <c r="K103" s="180" t="s">
        <v>83</v>
      </c>
      <c r="L103" s="179" t="s">
        <v>84</v>
      </c>
      <c r="M103" s="248" t="s">
        <v>144</v>
      </c>
      <c r="N103" s="245"/>
      <c r="O103" s="246"/>
      <c r="P103" s="165"/>
      <c r="Q103" s="166" t="str">
        <f t="shared" si="19"/>
        <v/>
      </c>
      <c r="R103" s="167" t="str">
        <f t="shared" si="20"/>
        <v/>
      </c>
      <c r="S103" s="167">
        <v>3.125E-2</v>
      </c>
      <c r="T103" s="167">
        <f t="shared" si="21"/>
        <v>0</v>
      </c>
      <c r="U103" s="168"/>
      <c r="V103" s="162"/>
      <c r="W103" s="172"/>
      <c r="X103" s="172"/>
      <c r="Y103" s="247"/>
      <c r="Z103" s="247"/>
      <c r="AA103" s="247"/>
      <c r="AB103" s="173" t="str">
        <f t="shared" si="22"/>
        <v>Dr inż. K. Barwacz</v>
      </c>
      <c r="AC103" s="173">
        <f t="shared" si="23"/>
        <v>3</v>
      </c>
    </row>
    <row r="104" spans="1:29" s="174" customFormat="1" ht="15.75" x14ac:dyDescent="0.2">
      <c r="A104" s="162">
        <f t="shared" si="18"/>
        <v>5</v>
      </c>
      <c r="B104" s="163" t="s">
        <v>49</v>
      </c>
      <c r="C104" s="175">
        <f>C103</f>
        <v>44142</v>
      </c>
      <c r="D104" s="165">
        <v>0.72916666666666663</v>
      </c>
      <c r="E104" s="166" t="str">
        <f t="shared" si="24"/>
        <v>-</v>
      </c>
      <c r="F104" s="167">
        <f t="shared" si="25"/>
        <v>0.82291666666666663</v>
      </c>
      <c r="G104" s="167">
        <v>3.125E-2</v>
      </c>
      <c r="H104" s="167">
        <f t="shared" si="26"/>
        <v>9.375E-2</v>
      </c>
      <c r="I104" s="168">
        <v>3</v>
      </c>
      <c r="J104" s="169"/>
      <c r="K104" s="180" t="s">
        <v>98</v>
      </c>
      <c r="L104" s="179" t="s">
        <v>84</v>
      </c>
      <c r="M104" s="248" t="s">
        <v>144</v>
      </c>
      <c r="N104" s="245"/>
      <c r="O104" s="246"/>
      <c r="P104" s="165"/>
      <c r="Q104" s="166" t="str">
        <f t="shared" si="19"/>
        <v/>
      </c>
      <c r="R104" s="167" t="str">
        <f t="shared" si="20"/>
        <v/>
      </c>
      <c r="S104" s="167">
        <v>3.125E-2</v>
      </c>
      <c r="T104" s="167">
        <f t="shared" si="21"/>
        <v>0</v>
      </c>
      <c r="U104" s="168"/>
      <c r="V104" s="162"/>
      <c r="W104" s="176"/>
      <c r="X104" s="176"/>
      <c r="Y104" s="247"/>
      <c r="Z104" s="247"/>
      <c r="AA104" s="247"/>
      <c r="AB104" s="173" t="str">
        <f t="shared" si="22"/>
        <v>Dr inż. K. Barwacz</v>
      </c>
      <c r="AC104" s="173">
        <f t="shared" si="23"/>
        <v>3</v>
      </c>
    </row>
    <row r="105" spans="1:29" s="174" customFormat="1" ht="15.75" x14ac:dyDescent="0.2">
      <c r="A105" s="162">
        <f t="shared" si="18"/>
        <v>5</v>
      </c>
      <c r="B105" s="163" t="s">
        <v>49</v>
      </c>
      <c r="C105" s="175">
        <f>C104</f>
        <v>44142</v>
      </c>
      <c r="D105" s="165"/>
      <c r="E105" s="166" t="str">
        <f t="shared" si="24"/>
        <v/>
      </c>
      <c r="F105" s="167" t="str">
        <f t="shared" si="25"/>
        <v/>
      </c>
      <c r="G105" s="167">
        <v>3.125E-2</v>
      </c>
      <c r="H105" s="167">
        <f t="shared" si="26"/>
        <v>0</v>
      </c>
      <c r="I105" s="168"/>
      <c r="J105" s="169"/>
      <c r="K105" s="170"/>
      <c r="L105" s="171"/>
      <c r="M105" s="247"/>
      <c r="N105" s="247"/>
      <c r="O105" s="247"/>
      <c r="P105" s="165"/>
      <c r="Q105" s="166" t="str">
        <f t="shared" si="19"/>
        <v/>
      </c>
      <c r="R105" s="167" t="str">
        <f t="shared" si="20"/>
        <v/>
      </c>
      <c r="S105" s="167">
        <v>3.125E-2</v>
      </c>
      <c r="T105" s="167">
        <f t="shared" si="21"/>
        <v>0</v>
      </c>
      <c r="U105" s="168"/>
      <c r="V105" s="162"/>
      <c r="W105" s="176"/>
      <c r="X105" s="176"/>
      <c r="Y105" s="247"/>
      <c r="Z105" s="247"/>
      <c r="AA105" s="247"/>
      <c r="AB105" s="173" t="str">
        <f t="shared" si="22"/>
        <v/>
      </c>
      <c r="AC105" s="173">
        <f t="shared" si="23"/>
        <v>0</v>
      </c>
    </row>
    <row r="106" spans="1:29" s="174" customFormat="1" ht="15.75" x14ac:dyDescent="0.2">
      <c r="A106" s="162">
        <f t="shared" si="18"/>
        <v>5</v>
      </c>
      <c r="B106" s="163" t="s">
        <v>21</v>
      </c>
      <c r="C106" s="175">
        <f>C105+1</f>
        <v>44143</v>
      </c>
      <c r="D106" s="165">
        <v>0.375</v>
      </c>
      <c r="E106" s="166" t="str">
        <f t="shared" si="24"/>
        <v>-</v>
      </c>
      <c r="F106" s="167">
        <f t="shared" si="25"/>
        <v>0.5</v>
      </c>
      <c r="G106" s="167">
        <v>3.125E-2</v>
      </c>
      <c r="H106" s="167">
        <f t="shared" si="26"/>
        <v>0.125</v>
      </c>
      <c r="I106" s="168">
        <v>4</v>
      </c>
      <c r="J106" s="169"/>
      <c r="K106" s="177" t="s">
        <v>93</v>
      </c>
      <c r="L106" s="179" t="s">
        <v>82</v>
      </c>
      <c r="M106" s="248" t="s">
        <v>143</v>
      </c>
      <c r="N106" s="245"/>
      <c r="O106" s="246"/>
      <c r="P106" s="165"/>
      <c r="Q106" s="166" t="str">
        <f t="shared" si="19"/>
        <v/>
      </c>
      <c r="R106" s="167" t="str">
        <f t="shared" si="20"/>
        <v/>
      </c>
      <c r="S106" s="167">
        <v>3.125E-2</v>
      </c>
      <c r="T106" s="167">
        <f t="shared" si="21"/>
        <v>0</v>
      </c>
      <c r="U106" s="168"/>
      <c r="V106" s="162"/>
      <c r="W106" s="172"/>
      <c r="X106" s="172"/>
      <c r="Y106" s="255"/>
      <c r="Z106" s="255"/>
      <c r="AA106" s="255"/>
      <c r="AB106" s="173" t="str">
        <f t="shared" si="22"/>
        <v>dr hab. Lidia Luty</v>
      </c>
      <c r="AC106" s="173">
        <f t="shared" si="23"/>
        <v>4</v>
      </c>
    </row>
    <row r="107" spans="1:29" s="174" customFormat="1" ht="15.75" x14ac:dyDescent="0.2">
      <c r="A107" s="162">
        <f t="shared" si="18"/>
        <v>5</v>
      </c>
      <c r="B107" s="163" t="s">
        <v>21</v>
      </c>
      <c r="C107" s="175">
        <f>C106</f>
        <v>44143</v>
      </c>
      <c r="D107" s="165">
        <v>0.51041666666666663</v>
      </c>
      <c r="E107" s="166" t="str">
        <f t="shared" si="24"/>
        <v>-</v>
      </c>
      <c r="F107" s="167">
        <f t="shared" si="25"/>
        <v>0.63541666666666663</v>
      </c>
      <c r="G107" s="167">
        <v>3.125E-2</v>
      </c>
      <c r="H107" s="167">
        <f t="shared" si="26"/>
        <v>0.125</v>
      </c>
      <c r="I107" s="168">
        <v>4</v>
      </c>
      <c r="J107" s="169"/>
      <c r="K107" s="177" t="s">
        <v>79</v>
      </c>
      <c r="L107" s="179" t="s">
        <v>80</v>
      </c>
      <c r="M107" s="248" t="s">
        <v>147</v>
      </c>
      <c r="N107" s="245"/>
      <c r="O107" s="246"/>
      <c r="P107" s="165"/>
      <c r="Q107" s="166" t="str">
        <f t="shared" si="19"/>
        <v/>
      </c>
      <c r="R107" s="167" t="str">
        <f t="shared" si="20"/>
        <v/>
      </c>
      <c r="S107" s="167">
        <v>3.125E-2</v>
      </c>
      <c r="T107" s="167">
        <f t="shared" si="21"/>
        <v>0</v>
      </c>
      <c r="U107" s="168"/>
      <c r="V107" s="162"/>
      <c r="W107" s="172"/>
      <c r="X107" s="172"/>
      <c r="Y107" s="247"/>
      <c r="Z107" s="247"/>
      <c r="AA107" s="247"/>
      <c r="AB107" s="173" t="str">
        <f t="shared" si="22"/>
        <v>dr K. Chmielarz</v>
      </c>
      <c r="AC107" s="173">
        <f t="shared" si="23"/>
        <v>4</v>
      </c>
    </row>
    <row r="108" spans="1:29" s="174" customFormat="1" ht="15.75" x14ac:dyDescent="0.2">
      <c r="A108" s="162">
        <f t="shared" si="18"/>
        <v>5</v>
      </c>
      <c r="B108" s="163" t="s">
        <v>21</v>
      </c>
      <c r="C108" s="175">
        <f>C107</f>
        <v>44143</v>
      </c>
      <c r="D108" s="165">
        <v>0.64583333333333337</v>
      </c>
      <c r="E108" s="166" t="str">
        <f t="shared" si="24"/>
        <v>-</v>
      </c>
      <c r="F108" s="167">
        <f t="shared" si="25"/>
        <v>0.67708333333333337</v>
      </c>
      <c r="G108" s="167">
        <v>3.125E-2</v>
      </c>
      <c r="H108" s="167">
        <f t="shared" si="26"/>
        <v>3.125E-2</v>
      </c>
      <c r="I108" s="168">
        <v>1</v>
      </c>
      <c r="J108" s="169"/>
      <c r="K108" s="177" t="s">
        <v>92</v>
      </c>
      <c r="L108" s="179" t="s">
        <v>80</v>
      </c>
      <c r="M108" s="248" t="s">
        <v>147</v>
      </c>
      <c r="N108" s="245"/>
      <c r="O108" s="246"/>
      <c r="P108" s="165"/>
      <c r="Q108" s="166" t="str">
        <f t="shared" si="19"/>
        <v/>
      </c>
      <c r="R108" s="167" t="str">
        <f t="shared" si="20"/>
        <v/>
      </c>
      <c r="S108" s="167">
        <v>3.125E-2</v>
      </c>
      <c r="T108" s="167">
        <f t="shared" si="21"/>
        <v>0</v>
      </c>
      <c r="U108" s="168"/>
      <c r="V108" s="162"/>
      <c r="W108" s="172"/>
      <c r="X108" s="172"/>
      <c r="Y108" s="247"/>
      <c r="Z108" s="247"/>
      <c r="AA108" s="247"/>
      <c r="AB108" s="173" t="str">
        <f t="shared" si="22"/>
        <v>dr K. Chmielarz</v>
      </c>
      <c r="AC108" s="173">
        <f t="shared" si="23"/>
        <v>1</v>
      </c>
    </row>
    <row r="109" spans="1:29" s="174" customFormat="1" ht="15.75" x14ac:dyDescent="0.2">
      <c r="A109" s="162">
        <f t="shared" si="18"/>
        <v>5</v>
      </c>
      <c r="B109" s="163" t="s">
        <v>50</v>
      </c>
      <c r="C109" s="175">
        <f>C108</f>
        <v>44143</v>
      </c>
      <c r="D109" s="165"/>
      <c r="E109" s="166" t="str">
        <f t="shared" si="24"/>
        <v/>
      </c>
      <c r="F109" s="167" t="str">
        <f t="shared" si="25"/>
        <v/>
      </c>
      <c r="G109" s="167">
        <v>3.125E-2</v>
      </c>
      <c r="H109" s="167">
        <f t="shared" si="26"/>
        <v>0</v>
      </c>
      <c r="I109" s="168"/>
      <c r="J109" s="169"/>
      <c r="K109" s="170"/>
      <c r="L109" s="171"/>
      <c r="M109" s="247"/>
      <c r="N109" s="247"/>
      <c r="O109" s="247"/>
      <c r="P109" s="165"/>
      <c r="Q109" s="166" t="str">
        <f t="shared" si="19"/>
        <v/>
      </c>
      <c r="R109" s="167" t="str">
        <f t="shared" si="20"/>
        <v/>
      </c>
      <c r="S109" s="167">
        <v>3.125E-2</v>
      </c>
      <c r="T109" s="167">
        <f t="shared" si="21"/>
        <v>0</v>
      </c>
      <c r="U109" s="168"/>
      <c r="V109" s="162"/>
      <c r="W109" s="176"/>
      <c r="X109" s="176"/>
      <c r="Y109" s="247"/>
      <c r="Z109" s="247"/>
      <c r="AA109" s="247"/>
      <c r="AB109" s="173" t="str">
        <f t="shared" si="22"/>
        <v/>
      </c>
      <c r="AC109" s="173">
        <f t="shared" si="23"/>
        <v>0</v>
      </c>
    </row>
    <row r="110" spans="1:29" s="174" customFormat="1" ht="15.75" x14ac:dyDescent="0.2">
      <c r="A110" s="162">
        <f t="shared" si="18"/>
        <v>5</v>
      </c>
      <c r="B110" s="163" t="s">
        <v>50</v>
      </c>
      <c r="C110" s="175">
        <f>C109</f>
        <v>44143</v>
      </c>
      <c r="D110" s="184"/>
      <c r="E110" s="166" t="str">
        <f t="shared" si="24"/>
        <v/>
      </c>
      <c r="F110" s="167" t="str">
        <f t="shared" si="25"/>
        <v/>
      </c>
      <c r="G110" s="167">
        <v>3.125E-2</v>
      </c>
      <c r="H110" s="167">
        <f t="shared" si="26"/>
        <v>0</v>
      </c>
      <c r="I110" s="168"/>
      <c r="J110" s="169"/>
      <c r="K110" s="170"/>
      <c r="L110" s="183"/>
      <c r="M110" s="247"/>
      <c r="N110" s="247"/>
      <c r="O110" s="247"/>
      <c r="P110" s="184"/>
      <c r="Q110" s="166" t="str">
        <f t="shared" si="19"/>
        <v/>
      </c>
      <c r="R110" s="167" t="str">
        <f t="shared" si="20"/>
        <v/>
      </c>
      <c r="S110" s="167">
        <v>3.125E-2</v>
      </c>
      <c r="T110" s="167">
        <f t="shared" si="21"/>
        <v>0</v>
      </c>
      <c r="U110" s="168"/>
      <c r="V110" s="162"/>
      <c r="W110" s="172"/>
      <c r="X110" s="176"/>
      <c r="Y110" s="247"/>
      <c r="Z110" s="247"/>
      <c r="AA110" s="247"/>
      <c r="AB110" s="173" t="str">
        <f t="shared" si="22"/>
        <v/>
      </c>
      <c r="AC110" s="173">
        <f t="shared" si="23"/>
        <v>0</v>
      </c>
    </row>
    <row r="111" spans="1:29" s="174" customFormat="1" ht="15.75" x14ac:dyDescent="0.2">
      <c r="A111" s="162">
        <v>6</v>
      </c>
      <c r="B111" s="163" t="s">
        <v>19</v>
      </c>
      <c r="C111" s="164">
        <f>C96+7</f>
        <v>44148</v>
      </c>
      <c r="D111" s="184">
        <v>0.6875</v>
      </c>
      <c r="E111" s="166" t="str">
        <f t="shared" si="24"/>
        <v>-</v>
      </c>
      <c r="F111" s="167">
        <f t="shared" si="25"/>
        <v>0.8125</v>
      </c>
      <c r="G111" s="167">
        <v>3.125E-2</v>
      </c>
      <c r="H111" s="167">
        <f t="shared" si="26"/>
        <v>0.125</v>
      </c>
      <c r="I111" s="168">
        <v>4</v>
      </c>
      <c r="J111" s="169"/>
      <c r="K111" s="177" t="s">
        <v>92</v>
      </c>
      <c r="L111" s="179" t="s">
        <v>80</v>
      </c>
      <c r="M111" s="248" t="s">
        <v>146</v>
      </c>
      <c r="N111" s="245"/>
      <c r="O111" s="246"/>
      <c r="P111" s="184"/>
      <c r="Q111" s="166" t="str">
        <f t="shared" si="19"/>
        <v/>
      </c>
      <c r="R111" s="167" t="str">
        <f t="shared" si="20"/>
        <v/>
      </c>
      <c r="S111" s="167">
        <v>3.125E-2</v>
      </c>
      <c r="T111" s="167">
        <f t="shared" si="21"/>
        <v>0</v>
      </c>
      <c r="U111" s="168"/>
      <c r="V111" s="162"/>
      <c r="W111" s="172"/>
      <c r="X111" s="172"/>
      <c r="Y111" s="247"/>
      <c r="Z111" s="247"/>
      <c r="AA111" s="247"/>
      <c r="AB111" s="173" t="str">
        <f t="shared" si="22"/>
        <v>dr K. Chmielarz</v>
      </c>
      <c r="AC111" s="173">
        <f t="shared" si="23"/>
        <v>4</v>
      </c>
    </row>
    <row r="112" spans="1:29" s="174" customFormat="1" ht="15.75" x14ac:dyDescent="0.2">
      <c r="A112" s="162">
        <f t="shared" ref="A112:A125" si="27">A111</f>
        <v>6</v>
      </c>
      <c r="B112" s="163" t="s">
        <v>19</v>
      </c>
      <c r="C112" s="175">
        <f>C111</f>
        <v>44148</v>
      </c>
      <c r="D112" s="185"/>
      <c r="E112" s="166" t="str">
        <f t="shared" si="24"/>
        <v/>
      </c>
      <c r="F112" s="167" t="str">
        <f t="shared" si="25"/>
        <v/>
      </c>
      <c r="G112" s="167">
        <v>3.125E-2</v>
      </c>
      <c r="H112" s="167">
        <f t="shared" si="26"/>
        <v>0</v>
      </c>
      <c r="I112" s="168"/>
      <c r="J112" s="169"/>
      <c r="K112" s="170"/>
      <c r="L112" s="171"/>
      <c r="M112" s="247"/>
      <c r="N112" s="247"/>
      <c r="O112" s="247"/>
      <c r="P112" s="185"/>
      <c r="Q112" s="166" t="str">
        <f t="shared" si="19"/>
        <v/>
      </c>
      <c r="R112" s="167" t="str">
        <f t="shared" si="20"/>
        <v/>
      </c>
      <c r="S112" s="167">
        <v>3.125E-2</v>
      </c>
      <c r="T112" s="167">
        <f t="shared" si="21"/>
        <v>0</v>
      </c>
      <c r="U112" s="168"/>
      <c r="V112" s="162"/>
      <c r="W112" s="176"/>
      <c r="X112" s="176"/>
      <c r="Y112" s="247"/>
      <c r="Z112" s="247"/>
      <c r="AA112" s="247"/>
      <c r="AB112" s="173" t="str">
        <f t="shared" si="22"/>
        <v/>
      </c>
      <c r="AC112" s="173">
        <f t="shared" si="23"/>
        <v>0</v>
      </c>
    </row>
    <row r="113" spans="1:29" s="174" customFormat="1" ht="15.75" x14ac:dyDescent="0.2">
      <c r="A113" s="162">
        <f t="shared" si="27"/>
        <v>6</v>
      </c>
      <c r="B113" s="163" t="s">
        <v>19</v>
      </c>
      <c r="C113" s="175">
        <f>C112</f>
        <v>44148</v>
      </c>
      <c r="D113" s="185"/>
      <c r="E113" s="166" t="str">
        <f t="shared" si="24"/>
        <v/>
      </c>
      <c r="F113" s="167" t="str">
        <f t="shared" si="25"/>
        <v/>
      </c>
      <c r="G113" s="167">
        <v>3.125E-2</v>
      </c>
      <c r="H113" s="167">
        <f t="shared" si="26"/>
        <v>0</v>
      </c>
      <c r="I113" s="168"/>
      <c r="J113" s="169"/>
      <c r="K113" s="170"/>
      <c r="L113" s="171"/>
      <c r="M113" s="247"/>
      <c r="N113" s="247"/>
      <c r="O113" s="247"/>
      <c r="P113" s="185"/>
      <c r="Q113" s="166" t="str">
        <f t="shared" si="19"/>
        <v/>
      </c>
      <c r="R113" s="167" t="str">
        <f t="shared" si="20"/>
        <v/>
      </c>
      <c r="S113" s="167">
        <v>3.125E-2</v>
      </c>
      <c r="T113" s="167">
        <f t="shared" si="21"/>
        <v>0</v>
      </c>
      <c r="U113" s="168"/>
      <c r="V113" s="162"/>
      <c r="W113" s="176"/>
      <c r="X113" s="176"/>
      <c r="Y113" s="247"/>
      <c r="Z113" s="247"/>
      <c r="AA113" s="247"/>
      <c r="AB113" s="173" t="str">
        <f t="shared" si="22"/>
        <v/>
      </c>
      <c r="AC113" s="173">
        <f t="shared" si="23"/>
        <v>0</v>
      </c>
    </row>
    <row r="114" spans="1:29" s="174" customFormat="1" ht="15.75" x14ac:dyDescent="0.2">
      <c r="A114" s="162">
        <f t="shared" si="27"/>
        <v>6</v>
      </c>
      <c r="B114" s="163" t="s">
        <v>19</v>
      </c>
      <c r="C114" s="175">
        <f>C113</f>
        <v>44148</v>
      </c>
      <c r="D114" s="185"/>
      <c r="E114" s="166" t="str">
        <f t="shared" si="24"/>
        <v/>
      </c>
      <c r="F114" s="167" t="str">
        <f t="shared" si="25"/>
        <v/>
      </c>
      <c r="G114" s="167">
        <v>3.125E-2</v>
      </c>
      <c r="H114" s="167">
        <f t="shared" si="26"/>
        <v>0</v>
      </c>
      <c r="I114" s="168"/>
      <c r="J114" s="169"/>
      <c r="K114" s="170"/>
      <c r="L114" s="171"/>
      <c r="M114" s="247"/>
      <c r="N114" s="247"/>
      <c r="O114" s="247"/>
      <c r="P114" s="185"/>
      <c r="Q114" s="166" t="str">
        <f t="shared" si="19"/>
        <v/>
      </c>
      <c r="R114" s="167" t="str">
        <f t="shared" si="20"/>
        <v/>
      </c>
      <c r="S114" s="167">
        <v>3.125E-2</v>
      </c>
      <c r="T114" s="167">
        <f t="shared" si="21"/>
        <v>0</v>
      </c>
      <c r="U114" s="168"/>
      <c r="V114" s="162"/>
      <c r="W114" s="176"/>
      <c r="X114" s="176"/>
      <c r="Y114" s="247"/>
      <c r="Z114" s="247"/>
      <c r="AA114" s="247"/>
      <c r="AB114" s="173" t="str">
        <f t="shared" si="22"/>
        <v/>
      </c>
      <c r="AC114" s="173">
        <f t="shared" si="23"/>
        <v>0</v>
      </c>
    </row>
    <row r="115" spans="1:29" s="174" customFormat="1" ht="15.75" x14ac:dyDescent="0.2">
      <c r="A115" s="162">
        <f t="shared" si="27"/>
        <v>6</v>
      </c>
      <c r="B115" s="163" t="s">
        <v>19</v>
      </c>
      <c r="C115" s="175">
        <f>C114</f>
        <v>44148</v>
      </c>
      <c r="D115" s="185"/>
      <c r="E115" s="166" t="str">
        <f t="shared" si="24"/>
        <v/>
      </c>
      <c r="F115" s="167" t="str">
        <f t="shared" si="25"/>
        <v/>
      </c>
      <c r="G115" s="167">
        <v>3.125E-2</v>
      </c>
      <c r="H115" s="167">
        <f t="shared" si="26"/>
        <v>0</v>
      </c>
      <c r="I115" s="168"/>
      <c r="J115" s="169"/>
      <c r="K115" s="170"/>
      <c r="L115" s="178"/>
      <c r="M115" s="247"/>
      <c r="N115" s="247"/>
      <c r="O115" s="247"/>
      <c r="P115" s="185"/>
      <c r="Q115" s="166" t="str">
        <f t="shared" si="19"/>
        <v/>
      </c>
      <c r="R115" s="167" t="str">
        <f t="shared" si="20"/>
        <v/>
      </c>
      <c r="S115" s="167">
        <v>3.125E-2</v>
      </c>
      <c r="T115" s="167">
        <f t="shared" si="21"/>
        <v>0</v>
      </c>
      <c r="U115" s="168"/>
      <c r="V115" s="162"/>
      <c r="W115" s="176"/>
      <c r="X115" s="176"/>
      <c r="Y115" s="247"/>
      <c r="Z115" s="247"/>
      <c r="AA115" s="247"/>
      <c r="AB115" s="173" t="str">
        <f t="shared" si="22"/>
        <v/>
      </c>
      <c r="AC115" s="173">
        <f t="shared" si="23"/>
        <v>0</v>
      </c>
    </row>
    <row r="116" spans="1:29" s="174" customFormat="1" ht="15.75" x14ac:dyDescent="0.2">
      <c r="A116" s="162">
        <f t="shared" si="27"/>
        <v>6</v>
      </c>
      <c r="B116" s="163" t="s">
        <v>20</v>
      </c>
      <c r="C116" s="175">
        <f>C115+1</f>
        <v>44149</v>
      </c>
      <c r="D116" s="184"/>
      <c r="E116" s="166" t="str">
        <f t="shared" si="24"/>
        <v/>
      </c>
      <c r="F116" s="167" t="str">
        <f t="shared" si="25"/>
        <v/>
      </c>
      <c r="G116" s="167">
        <v>3.125E-2</v>
      </c>
      <c r="H116" s="167">
        <f t="shared" si="26"/>
        <v>0</v>
      </c>
      <c r="I116" s="168"/>
      <c r="J116" s="169"/>
      <c r="K116" s="170"/>
      <c r="L116" s="178"/>
      <c r="M116" s="248"/>
      <c r="N116" s="245"/>
      <c r="O116" s="246"/>
      <c r="P116" s="184"/>
      <c r="Q116" s="166" t="str">
        <f t="shared" si="19"/>
        <v/>
      </c>
      <c r="R116" s="167" t="str">
        <f t="shared" si="20"/>
        <v/>
      </c>
      <c r="S116" s="167">
        <v>3.125E-2</v>
      </c>
      <c r="T116" s="167">
        <f t="shared" si="21"/>
        <v>0</v>
      </c>
      <c r="U116" s="168"/>
      <c r="V116" s="162"/>
      <c r="W116" s="172"/>
      <c r="X116" s="172"/>
      <c r="Y116" s="247"/>
      <c r="Z116" s="247"/>
      <c r="AA116" s="247"/>
      <c r="AB116" s="173" t="str">
        <f t="shared" si="22"/>
        <v/>
      </c>
      <c r="AC116" s="173">
        <f t="shared" si="23"/>
        <v>0</v>
      </c>
    </row>
    <row r="117" spans="1:29" s="174" customFormat="1" ht="15.75" x14ac:dyDescent="0.2">
      <c r="A117" s="162">
        <f t="shared" si="27"/>
        <v>6</v>
      </c>
      <c r="B117" s="163" t="s">
        <v>20</v>
      </c>
      <c r="C117" s="175">
        <f>C116</f>
        <v>44149</v>
      </c>
      <c r="D117" s="165">
        <v>0.5</v>
      </c>
      <c r="E117" s="166" t="str">
        <f t="shared" si="24"/>
        <v>-</v>
      </c>
      <c r="F117" s="167">
        <f t="shared" si="25"/>
        <v>0.65625</v>
      </c>
      <c r="G117" s="167">
        <v>3.125E-2</v>
      </c>
      <c r="H117" s="167">
        <f t="shared" si="26"/>
        <v>0.15625</v>
      </c>
      <c r="I117" s="168">
        <v>5</v>
      </c>
      <c r="J117" s="169"/>
      <c r="K117" s="170" t="s">
        <v>88</v>
      </c>
      <c r="L117" s="178" t="s">
        <v>89</v>
      </c>
      <c r="M117" s="248" t="s">
        <v>154</v>
      </c>
      <c r="N117" s="245"/>
      <c r="O117" s="246"/>
      <c r="P117" s="184"/>
      <c r="Q117" s="166" t="str">
        <f t="shared" si="19"/>
        <v/>
      </c>
      <c r="R117" s="167" t="str">
        <f t="shared" si="20"/>
        <v/>
      </c>
      <c r="S117" s="167">
        <v>3.125E-2</v>
      </c>
      <c r="T117" s="167">
        <f t="shared" si="21"/>
        <v>0</v>
      </c>
      <c r="U117" s="168"/>
      <c r="V117" s="162"/>
      <c r="W117" s="172"/>
      <c r="X117" s="172"/>
      <c r="Y117" s="247"/>
      <c r="Z117" s="247"/>
      <c r="AA117" s="247"/>
      <c r="AB117" s="173" t="str">
        <f t="shared" si="22"/>
        <v>dr hab. D. Żmija</v>
      </c>
      <c r="AC117" s="173">
        <f t="shared" si="23"/>
        <v>5</v>
      </c>
    </row>
    <row r="118" spans="1:29" s="174" customFormat="1" ht="33.75" x14ac:dyDescent="0.2">
      <c r="A118" s="162">
        <f t="shared" si="27"/>
        <v>6</v>
      </c>
      <c r="B118" s="163" t="s">
        <v>20</v>
      </c>
      <c r="C118" s="175">
        <f>C117</f>
        <v>44149</v>
      </c>
      <c r="D118" s="165">
        <v>0.6875</v>
      </c>
      <c r="E118" s="166" t="str">
        <f>IF(I118&lt;&gt;0,"-","")</f>
        <v>-</v>
      </c>
      <c r="F118" s="167">
        <f>IF(I118&lt;&gt;0,D118+H118,"")</f>
        <v>0.75</v>
      </c>
      <c r="G118" s="167">
        <v>3.125E-2</v>
      </c>
      <c r="H118" s="167">
        <f>G118*I118</f>
        <v>6.25E-2</v>
      </c>
      <c r="I118" s="168">
        <v>2</v>
      </c>
      <c r="J118" s="169"/>
      <c r="K118" s="180" t="s">
        <v>78</v>
      </c>
      <c r="L118" s="179" t="s">
        <v>115</v>
      </c>
      <c r="M118" s="248" t="s">
        <v>154</v>
      </c>
      <c r="N118" s="245"/>
      <c r="O118" s="246"/>
      <c r="P118" s="185"/>
      <c r="Q118" s="166" t="str">
        <f t="shared" si="19"/>
        <v/>
      </c>
      <c r="R118" s="167" t="str">
        <f t="shared" si="20"/>
        <v/>
      </c>
      <c r="S118" s="167">
        <v>3.125E-2</v>
      </c>
      <c r="T118" s="167">
        <f t="shared" si="21"/>
        <v>0</v>
      </c>
      <c r="U118" s="168"/>
      <c r="V118" s="162"/>
      <c r="W118" s="176"/>
      <c r="X118" s="176"/>
      <c r="Y118" s="247"/>
      <c r="Z118" s="247"/>
      <c r="AA118" s="247"/>
      <c r="AB118" s="173" t="str">
        <f t="shared" si="22"/>
        <v>dr hab. A. Pachowicz, prof. PWSZ</v>
      </c>
      <c r="AC118" s="173">
        <f t="shared" si="23"/>
        <v>2</v>
      </c>
    </row>
    <row r="119" spans="1:29" s="174" customFormat="1" ht="33.75" x14ac:dyDescent="0.2">
      <c r="A119" s="162">
        <f t="shared" si="27"/>
        <v>6</v>
      </c>
      <c r="B119" s="163" t="s">
        <v>20</v>
      </c>
      <c r="C119" s="175">
        <f>C118</f>
        <v>44149</v>
      </c>
      <c r="D119" s="165">
        <v>0.76041666666666663</v>
      </c>
      <c r="E119" s="166" t="str">
        <f>IF(I119&lt;&gt;0,"-","")</f>
        <v>-</v>
      </c>
      <c r="F119" s="167">
        <f>IF(I119&lt;&gt;0,D119+H119,"")</f>
        <v>0.85416666666666663</v>
      </c>
      <c r="G119" s="167">
        <v>3.125E-2</v>
      </c>
      <c r="H119" s="167">
        <f>G119*I119</f>
        <v>9.375E-2</v>
      </c>
      <c r="I119" s="168">
        <v>3</v>
      </c>
      <c r="J119" s="169"/>
      <c r="K119" s="170" t="s">
        <v>91</v>
      </c>
      <c r="L119" s="179" t="s">
        <v>115</v>
      </c>
      <c r="M119" s="248" t="s">
        <v>154</v>
      </c>
      <c r="N119" s="245"/>
      <c r="O119" s="246"/>
      <c r="P119" s="185"/>
      <c r="Q119" s="166" t="str">
        <f t="shared" si="19"/>
        <v/>
      </c>
      <c r="R119" s="167" t="str">
        <f t="shared" si="20"/>
        <v/>
      </c>
      <c r="S119" s="167">
        <v>3.125E-2</v>
      </c>
      <c r="T119" s="167">
        <f t="shared" si="21"/>
        <v>0</v>
      </c>
      <c r="U119" s="168"/>
      <c r="V119" s="162"/>
      <c r="W119" s="176"/>
      <c r="X119" s="176"/>
      <c r="Y119" s="247"/>
      <c r="Z119" s="247"/>
      <c r="AA119" s="247"/>
      <c r="AB119" s="173" t="str">
        <f t="shared" si="22"/>
        <v>dr hab. A. Pachowicz, prof. PWSZ</v>
      </c>
      <c r="AC119" s="173">
        <f t="shared" si="23"/>
        <v>3</v>
      </c>
    </row>
    <row r="120" spans="1:29" s="174" customFormat="1" ht="15.75" x14ac:dyDescent="0.2">
      <c r="A120" s="162">
        <f t="shared" si="27"/>
        <v>6</v>
      </c>
      <c r="B120" s="163" t="s">
        <v>49</v>
      </c>
      <c r="C120" s="175">
        <f>C119</f>
        <v>44149</v>
      </c>
      <c r="D120" s="185"/>
      <c r="E120" s="166" t="str">
        <f t="shared" si="24"/>
        <v/>
      </c>
      <c r="F120" s="167" t="str">
        <f t="shared" si="25"/>
        <v/>
      </c>
      <c r="G120" s="167">
        <v>3.125E-2</v>
      </c>
      <c r="H120" s="167">
        <f t="shared" si="26"/>
        <v>0</v>
      </c>
      <c r="I120" s="168"/>
      <c r="J120" s="169"/>
      <c r="K120" s="170"/>
      <c r="L120" s="171"/>
      <c r="M120" s="247"/>
      <c r="N120" s="247"/>
      <c r="O120" s="247"/>
      <c r="P120" s="185"/>
      <c r="Q120" s="166" t="str">
        <f t="shared" si="19"/>
        <v/>
      </c>
      <c r="R120" s="167" t="str">
        <f t="shared" si="20"/>
        <v/>
      </c>
      <c r="S120" s="167">
        <v>3.125E-2</v>
      </c>
      <c r="T120" s="167">
        <f t="shared" si="21"/>
        <v>0</v>
      </c>
      <c r="U120" s="168"/>
      <c r="V120" s="162"/>
      <c r="W120" s="176"/>
      <c r="X120" s="176"/>
      <c r="Y120" s="247"/>
      <c r="Z120" s="247"/>
      <c r="AA120" s="247"/>
      <c r="AB120" s="173" t="str">
        <f t="shared" si="22"/>
        <v/>
      </c>
      <c r="AC120" s="173">
        <f t="shared" si="23"/>
        <v>0</v>
      </c>
    </row>
    <row r="121" spans="1:29" s="174" customFormat="1" ht="15.75" x14ac:dyDescent="0.2">
      <c r="A121" s="162">
        <f t="shared" si="27"/>
        <v>6</v>
      </c>
      <c r="B121" s="163" t="s">
        <v>21</v>
      </c>
      <c r="C121" s="175">
        <f>C120+1</f>
        <v>44150</v>
      </c>
      <c r="D121" s="184"/>
      <c r="E121" s="166" t="str">
        <f>IF(I121&lt;&gt;0,"-","")</f>
        <v/>
      </c>
      <c r="F121" s="167" t="str">
        <f>IF(I121&lt;&gt;0,D121+H121,"")</f>
        <v/>
      </c>
      <c r="G121" s="167">
        <v>3.125E-2</v>
      </c>
      <c r="H121" s="167">
        <f>G121*I121</f>
        <v>0</v>
      </c>
      <c r="I121" s="168"/>
      <c r="J121" s="169"/>
      <c r="K121" s="170"/>
      <c r="L121" s="171"/>
      <c r="M121" s="248"/>
      <c r="N121" s="245"/>
      <c r="O121" s="246"/>
      <c r="P121" s="184"/>
      <c r="Q121" s="166" t="str">
        <f t="shared" si="19"/>
        <v/>
      </c>
      <c r="R121" s="167" t="str">
        <f t="shared" si="20"/>
        <v/>
      </c>
      <c r="S121" s="167">
        <v>3.125E-2</v>
      </c>
      <c r="T121" s="167">
        <f t="shared" si="21"/>
        <v>0</v>
      </c>
      <c r="U121" s="168"/>
      <c r="V121" s="162"/>
      <c r="W121" s="172"/>
      <c r="X121" s="172"/>
      <c r="Y121" s="247"/>
      <c r="Z121" s="247"/>
      <c r="AA121" s="247"/>
      <c r="AB121" s="173" t="str">
        <f t="shared" si="22"/>
        <v/>
      </c>
      <c r="AC121" s="173">
        <f t="shared" si="23"/>
        <v>0</v>
      </c>
    </row>
    <row r="122" spans="1:29" s="174" customFormat="1" ht="22.5" x14ac:dyDescent="0.2">
      <c r="A122" s="162">
        <f t="shared" si="27"/>
        <v>6</v>
      </c>
      <c r="B122" s="163" t="s">
        <v>21</v>
      </c>
      <c r="C122" s="175">
        <f>C121</f>
        <v>44150</v>
      </c>
      <c r="D122" s="184"/>
      <c r="E122" s="166" t="str">
        <f t="shared" si="24"/>
        <v/>
      </c>
      <c r="F122" s="167" t="str">
        <f t="shared" si="25"/>
        <v/>
      </c>
      <c r="G122" s="167">
        <v>3.125E-2</v>
      </c>
      <c r="H122" s="167">
        <f t="shared" si="26"/>
        <v>0</v>
      </c>
      <c r="I122" s="168"/>
      <c r="J122" s="169"/>
      <c r="K122" s="170"/>
      <c r="L122" s="171"/>
      <c r="M122" s="248"/>
      <c r="N122" s="245"/>
      <c r="O122" s="246"/>
      <c r="P122" s="184">
        <v>0.33333333333333331</v>
      </c>
      <c r="Q122" s="166" t="str">
        <f t="shared" si="19"/>
        <v>-</v>
      </c>
      <c r="R122" s="167">
        <f t="shared" si="20"/>
        <v>0.39583333333333331</v>
      </c>
      <c r="S122" s="167">
        <v>3.125E-2</v>
      </c>
      <c r="T122" s="167">
        <f t="shared" si="21"/>
        <v>6.25E-2</v>
      </c>
      <c r="U122" s="168">
        <v>2</v>
      </c>
      <c r="V122" s="162"/>
      <c r="W122" s="5" t="s">
        <v>157</v>
      </c>
      <c r="X122" s="5" t="s">
        <v>155</v>
      </c>
      <c r="Y122" s="247"/>
      <c r="Z122" s="247"/>
      <c r="AA122" s="247"/>
      <c r="AB122" s="173" t="str">
        <f t="shared" si="22"/>
        <v>dr hab. J. Kania, prof. PWSZ</v>
      </c>
      <c r="AC122" s="173">
        <f t="shared" si="23"/>
        <v>2</v>
      </c>
    </row>
    <row r="123" spans="1:29" s="174" customFormat="1" ht="15.75" x14ac:dyDescent="0.2">
      <c r="A123" s="162">
        <f t="shared" si="27"/>
        <v>6</v>
      </c>
      <c r="B123" s="163" t="s">
        <v>21</v>
      </c>
      <c r="C123" s="175">
        <f>C122</f>
        <v>44150</v>
      </c>
      <c r="D123" s="184"/>
      <c r="E123" s="166" t="str">
        <f t="shared" si="24"/>
        <v/>
      </c>
      <c r="F123" s="167" t="str">
        <f t="shared" si="25"/>
        <v/>
      </c>
      <c r="G123" s="167">
        <v>3.125E-2</v>
      </c>
      <c r="H123" s="167">
        <f t="shared" si="26"/>
        <v>0</v>
      </c>
      <c r="I123" s="168"/>
      <c r="J123" s="169"/>
      <c r="K123" s="170"/>
      <c r="L123" s="171"/>
      <c r="M123" s="247"/>
      <c r="N123" s="247"/>
      <c r="O123" s="247"/>
      <c r="P123" s="185"/>
      <c r="Q123" s="166" t="str">
        <f t="shared" si="19"/>
        <v/>
      </c>
      <c r="R123" s="167" t="str">
        <f t="shared" si="20"/>
        <v/>
      </c>
      <c r="S123" s="167">
        <v>3.125E-2</v>
      </c>
      <c r="T123" s="167">
        <f t="shared" si="21"/>
        <v>0</v>
      </c>
      <c r="U123" s="168"/>
      <c r="V123" s="162"/>
      <c r="W123" s="176"/>
      <c r="X123" s="176"/>
      <c r="Y123" s="247"/>
      <c r="Z123" s="247"/>
      <c r="AA123" s="247"/>
      <c r="AB123" s="173" t="str">
        <f t="shared" si="22"/>
        <v/>
      </c>
      <c r="AC123" s="173">
        <f t="shared" si="23"/>
        <v>0</v>
      </c>
    </row>
    <row r="124" spans="1:29" s="174" customFormat="1" ht="15.75" x14ac:dyDescent="0.2">
      <c r="A124" s="162">
        <f t="shared" si="27"/>
        <v>6</v>
      </c>
      <c r="B124" s="163" t="s">
        <v>21</v>
      </c>
      <c r="C124" s="175">
        <f>C123</f>
        <v>44150</v>
      </c>
      <c r="D124" s="185"/>
      <c r="E124" s="166" t="str">
        <f t="shared" si="24"/>
        <v/>
      </c>
      <c r="F124" s="167" t="str">
        <f t="shared" si="25"/>
        <v/>
      </c>
      <c r="G124" s="167">
        <v>3.125E-2</v>
      </c>
      <c r="H124" s="167">
        <f t="shared" si="26"/>
        <v>0</v>
      </c>
      <c r="I124" s="168"/>
      <c r="J124" s="169"/>
      <c r="K124" s="170"/>
      <c r="L124" s="171"/>
      <c r="M124" s="248"/>
      <c r="N124" s="245"/>
      <c r="O124" s="246"/>
      <c r="P124" s="184"/>
      <c r="Q124" s="166" t="str">
        <f t="shared" si="19"/>
        <v/>
      </c>
      <c r="R124" s="167" t="str">
        <f t="shared" si="20"/>
        <v/>
      </c>
      <c r="S124" s="167">
        <v>3.125E-2</v>
      </c>
      <c r="T124" s="167">
        <f t="shared" si="21"/>
        <v>0</v>
      </c>
      <c r="U124" s="168"/>
      <c r="V124" s="162"/>
      <c r="W124" s="172"/>
      <c r="X124" s="172"/>
      <c r="Y124" s="247"/>
      <c r="Z124" s="247"/>
      <c r="AA124" s="247"/>
      <c r="AB124" s="173" t="str">
        <f t="shared" si="22"/>
        <v/>
      </c>
      <c r="AC124" s="173">
        <f t="shared" si="23"/>
        <v>0</v>
      </c>
    </row>
    <row r="125" spans="1:29" s="174" customFormat="1" ht="15.75" x14ac:dyDescent="0.2">
      <c r="A125" s="162">
        <f t="shared" si="27"/>
        <v>6</v>
      </c>
      <c r="B125" s="163" t="s">
        <v>50</v>
      </c>
      <c r="C125" s="175">
        <f>C124</f>
        <v>44150</v>
      </c>
      <c r="D125" s="184"/>
      <c r="E125" s="166" t="str">
        <f t="shared" si="24"/>
        <v/>
      </c>
      <c r="F125" s="167" t="str">
        <f t="shared" si="25"/>
        <v/>
      </c>
      <c r="G125" s="167">
        <v>3.125E-2</v>
      </c>
      <c r="H125" s="167">
        <f t="shared" si="26"/>
        <v>0</v>
      </c>
      <c r="I125" s="168"/>
      <c r="J125" s="169"/>
      <c r="K125" s="170"/>
      <c r="L125" s="183"/>
      <c r="M125" s="247"/>
      <c r="N125" s="247"/>
      <c r="O125" s="247"/>
      <c r="P125" s="184"/>
      <c r="Q125" s="166" t="str">
        <f t="shared" si="19"/>
        <v/>
      </c>
      <c r="R125" s="167" t="str">
        <f t="shared" si="20"/>
        <v/>
      </c>
      <c r="S125" s="167">
        <v>3.125E-2</v>
      </c>
      <c r="T125" s="167">
        <f t="shared" si="21"/>
        <v>0</v>
      </c>
      <c r="U125" s="168"/>
      <c r="V125" s="162"/>
      <c r="W125" s="172"/>
      <c r="X125" s="176"/>
      <c r="Y125" s="247"/>
      <c r="Z125" s="247"/>
      <c r="AA125" s="247"/>
      <c r="AB125" s="173" t="str">
        <f t="shared" si="22"/>
        <v/>
      </c>
      <c r="AC125" s="173">
        <f t="shared" si="23"/>
        <v>0</v>
      </c>
    </row>
    <row r="126" spans="1:29" s="174" customFormat="1" ht="33.75" x14ac:dyDescent="0.2">
      <c r="A126" s="162">
        <v>7</v>
      </c>
      <c r="B126" s="163" t="s">
        <v>19</v>
      </c>
      <c r="C126" s="164">
        <f>C111+7</f>
        <v>44155</v>
      </c>
      <c r="D126" s="165">
        <v>0.6875</v>
      </c>
      <c r="E126" s="166" t="str">
        <f>IF(I126&lt;&gt;0,"-","")</f>
        <v>-</v>
      </c>
      <c r="F126" s="167">
        <f>IF(I126&lt;&gt;0,D126+H126,"")</f>
        <v>0.75</v>
      </c>
      <c r="G126" s="167">
        <v>3.125E-2</v>
      </c>
      <c r="H126" s="167">
        <f>G126*I126</f>
        <v>6.25E-2</v>
      </c>
      <c r="I126" s="168">
        <v>2</v>
      </c>
      <c r="J126" s="169"/>
      <c r="K126" s="180" t="s">
        <v>78</v>
      </c>
      <c r="L126" s="179" t="s">
        <v>115</v>
      </c>
      <c r="M126" s="248" t="s">
        <v>154</v>
      </c>
      <c r="N126" s="245"/>
      <c r="O126" s="246"/>
      <c r="P126" s="184"/>
      <c r="Q126" s="166" t="str">
        <f t="shared" si="19"/>
        <v/>
      </c>
      <c r="R126" s="167" t="str">
        <f t="shared" si="20"/>
        <v/>
      </c>
      <c r="S126" s="167">
        <v>3.125E-2</v>
      </c>
      <c r="T126" s="167">
        <f t="shared" si="21"/>
        <v>0</v>
      </c>
      <c r="U126" s="168"/>
      <c r="V126" s="162"/>
      <c r="W126" s="172"/>
      <c r="X126" s="172"/>
      <c r="Y126" s="247"/>
      <c r="Z126" s="247"/>
      <c r="AA126" s="247"/>
      <c r="AB126" s="173" t="str">
        <f t="shared" si="22"/>
        <v>dr hab. A. Pachowicz, prof. PWSZ</v>
      </c>
      <c r="AC126" s="173">
        <f t="shared" si="23"/>
        <v>2</v>
      </c>
    </row>
    <row r="127" spans="1:29" s="174" customFormat="1" ht="33.75" x14ac:dyDescent="0.2">
      <c r="A127" s="162">
        <f t="shared" ref="A127:A140" si="28">A126</f>
        <v>7</v>
      </c>
      <c r="B127" s="163" t="s">
        <v>19</v>
      </c>
      <c r="C127" s="175">
        <f>C126</f>
        <v>44155</v>
      </c>
      <c r="D127" s="165">
        <v>0.76041666666666663</v>
      </c>
      <c r="E127" s="166" t="str">
        <f>IF(I127&lt;&gt;0,"-","")</f>
        <v>-</v>
      </c>
      <c r="F127" s="167">
        <f>IF(I127&lt;&gt;0,D127+H127,"")</f>
        <v>0.85416666666666663</v>
      </c>
      <c r="G127" s="167">
        <v>3.125E-2</v>
      </c>
      <c r="H127" s="167">
        <f>G127*I127</f>
        <v>9.375E-2</v>
      </c>
      <c r="I127" s="168">
        <v>3</v>
      </c>
      <c r="J127" s="169"/>
      <c r="K127" s="170" t="s">
        <v>91</v>
      </c>
      <c r="L127" s="179" t="s">
        <v>115</v>
      </c>
      <c r="M127" s="248" t="s">
        <v>154</v>
      </c>
      <c r="N127" s="245"/>
      <c r="O127" s="246"/>
      <c r="P127" s="185"/>
      <c r="Q127" s="166" t="str">
        <f t="shared" si="19"/>
        <v/>
      </c>
      <c r="R127" s="167" t="str">
        <f t="shared" si="20"/>
        <v/>
      </c>
      <c r="S127" s="167">
        <v>3.125E-2</v>
      </c>
      <c r="T127" s="167">
        <f t="shared" si="21"/>
        <v>0</v>
      </c>
      <c r="U127" s="168"/>
      <c r="V127" s="162"/>
      <c r="W127" s="176"/>
      <c r="X127" s="176"/>
      <c r="Y127" s="247"/>
      <c r="Z127" s="247"/>
      <c r="AA127" s="247"/>
      <c r="AB127" s="173" t="str">
        <f t="shared" si="22"/>
        <v>dr hab. A. Pachowicz, prof. PWSZ</v>
      </c>
      <c r="AC127" s="173">
        <f t="shared" si="23"/>
        <v>3</v>
      </c>
    </row>
    <row r="128" spans="1:29" s="174" customFormat="1" ht="15.75" x14ac:dyDescent="0.2">
      <c r="A128" s="162">
        <f t="shared" si="28"/>
        <v>7</v>
      </c>
      <c r="B128" s="163" t="s">
        <v>19</v>
      </c>
      <c r="C128" s="175">
        <f>C127</f>
        <v>44155</v>
      </c>
      <c r="D128" s="185"/>
      <c r="E128" s="166" t="str">
        <f t="shared" si="24"/>
        <v/>
      </c>
      <c r="F128" s="167" t="str">
        <f t="shared" si="25"/>
        <v/>
      </c>
      <c r="G128" s="167">
        <v>3.125E-2</v>
      </c>
      <c r="H128" s="167">
        <f t="shared" si="26"/>
        <v>0</v>
      </c>
      <c r="I128" s="168"/>
      <c r="J128" s="169"/>
      <c r="K128" s="170"/>
      <c r="L128" s="171"/>
      <c r="M128" s="247"/>
      <c r="N128" s="247"/>
      <c r="O128" s="247"/>
      <c r="P128" s="185"/>
      <c r="Q128" s="166" t="str">
        <f t="shared" si="19"/>
        <v/>
      </c>
      <c r="R128" s="167" t="str">
        <f t="shared" si="20"/>
        <v/>
      </c>
      <c r="S128" s="167">
        <v>3.125E-2</v>
      </c>
      <c r="T128" s="167">
        <f t="shared" si="21"/>
        <v>0</v>
      </c>
      <c r="U128" s="168"/>
      <c r="V128" s="162"/>
      <c r="W128" s="176"/>
      <c r="X128" s="176"/>
      <c r="Y128" s="247"/>
      <c r="Z128" s="247"/>
      <c r="AA128" s="247"/>
      <c r="AB128" s="173" t="str">
        <f t="shared" si="22"/>
        <v/>
      </c>
      <c r="AC128" s="173">
        <f t="shared" si="23"/>
        <v>0</v>
      </c>
    </row>
    <row r="129" spans="1:29" s="174" customFormat="1" ht="15.75" x14ac:dyDescent="0.2">
      <c r="A129" s="162">
        <f t="shared" si="28"/>
        <v>7</v>
      </c>
      <c r="B129" s="163" t="s">
        <v>19</v>
      </c>
      <c r="C129" s="175">
        <f>C128</f>
        <v>44155</v>
      </c>
      <c r="D129" s="185"/>
      <c r="E129" s="166" t="str">
        <f t="shared" si="24"/>
        <v/>
      </c>
      <c r="F129" s="167" t="str">
        <f t="shared" si="25"/>
        <v/>
      </c>
      <c r="G129" s="167">
        <v>3.125E-2</v>
      </c>
      <c r="H129" s="167">
        <f t="shared" si="26"/>
        <v>0</v>
      </c>
      <c r="I129" s="168"/>
      <c r="J129" s="169"/>
      <c r="K129" s="170"/>
      <c r="L129" s="171"/>
      <c r="M129" s="247"/>
      <c r="N129" s="247"/>
      <c r="O129" s="247"/>
      <c r="P129" s="185"/>
      <c r="Q129" s="166" t="str">
        <f t="shared" si="19"/>
        <v/>
      </c>
      <c r="R129" s="167" t="str">
        <f t="shared" si="20"/>
        <v/>
      </c>
      <c r="S129" s="167">
        <v>3.125E-2</v>
      </c>
      <c r="T129" s="167">
        <f t="shared" si="21"/>
        <v>0</v>
      </c>
      <c r="U129" s="168"/>
      <c r="V129" s="162"/>
      <c r="W129" s="176"/>
      <c r="X129" s="176"/>
      <c r="Y129" s="247"/>
      <c r="Z129" s="247"/>
      <c r="AA129" s="247"/>
      <c r="AB129" s="173" t="str">
        <f t="shared" si="22"/>
        <v/>
      </c>
      <c r="AC129" s="173">
        <f t="shared" si="23"/>
        <v>0</v>
      </c>
    </row>
    <row r="130" spans="1:29" s="174" customFormat="1" ht="15.75" x14ac:dyDescent="0.2">
      <c r="A130" s="162">
        <f t="shared" si="28"/>
        <v>7</v>
      </c>
      <c r="B130" s="163" t="s">
        <v>19</v>
      </c>
      <c r="C130" s="175">
        <f>C129</f>
        <v>44155</v>
      </c>
      <c r="D130" s="185"/>
      <c r="E130" s="166" t="str">
        <f t="shared" si="24"/>
        <v/>
      </c>
      <c r="F130" s="167" t="str">
        <f t="shared" si="25"/>
        <v/>
      </c>
      <c r="G130" s="167">
        <v>3.125E-2</v>
      </c>
      <c r="H130" s="167">
        <f t="shared" si="26"/>
        <v>0</v>
      </c>
      <c r="I130" s="168"/>
      <c r="J130" s="169"/>
      <c r="K130" s="170"/>
      <c r="L130" s="171"/>
      <c r="M130" s="247"/>
      <c r="N130" s="247"/>
      <c r="O130" s="247"/>
      <c r="P130" s="185"/>
      <c r="Q130" s="166" t="str">
        <f t="shared" si="19"/>
        <v/>
      </c>
      <c r="R130" s="167" t="str">
        <f t="shared" si="20"/>
        <v/>
      </c>
      <c r="S130" s="167">
        <v>3.125E-2</v>
      </c>
      <c r="T130" s="167">
        <f t="shared" si="21"/>
        <v>0</v>
      </c>
      <c r="U130" s="168"/>
      <c r="V130" s="162"/>
      <c r="W130" s="176"/>
      <c r="X130" s="176"/>
      <c r="Y130" s="247"/>
      <c r="Z130" s="247"/>
      <c r="AA130" s="247"/>
      <c r="AB130" s="173" t="str">
        <f t="shared" si="22"/>
        <v/>
      </c>
      <c r="AC130" s="173">
        <f t="shared" si="23"/>
        <v>0</v>
      </c>
    </row>
    <row r="131" spans="1:29" s="174" customFormat="1" ht="15.75" x14ac:dyDescent="0.2">
      <c r="A131" s="162">
        <f t="shared" si="28"/>
        <v>7</v>
      </c>
      <c r="B131" s="163" t="s">
        <v>20</v>
      </c>
      <c r="C131" s="175">
        <f>C130+1</f>
        <v>44156</v>
      </c>
      <c r="D131" s="165">
        <v>0.45833333333333331</v>
      </c>
      <c r="E131" s="166"/>
      <c r="F131" s="167">
        <f t="shared" si="25"/>
        <v>0.61458333333333326</v>
      </c>
      <c r="G131" s="167">
        <v>3.125E-2</v>
      </c>
      <c r="H131" s="167">
        <f t="shared" si="26"/>
        <v>0.15625</v>
      </c>
      <c r="I131" s="168">
        <v>5</v>
      </c>
      <c r="J131" s="169"/>
      <c r="K131" s="170" t="s">
        <v>101</v>
      </c>
      <c r="L131" s="178" t="s">
        <v>89</v>
      </c>
      <c r="M131" s="248" t="s">
        <v>143</v>
      </c>
      <c r="N131" s="245"/>
      <c r="O131" s="246"/>
      <c r="P131" s="184"/>
      <c r="Q131" s="166" t="str">
        <f t="shared" si="19"/>
        <v/>
      </c>
      <c r="R131" s="167" t="str">
        <f t="shared" si="20"/>
        <v/>
      </c>
      <c r="S131" s="167">
        <v>3.125E-2</v>
      </c>
      <c r="T131" s="167">
        <f t="shared" si="21"/>
        <v>0</v>
      </c>
      <c r="U131" s="168"/>
      <c r="V131" s="162"/>
      <c r="W131" s="172"/>
      <c r="X131" s="172"/>
      <c r="Y131" s="247"/>
      <c r="Z131" s="247"/>
      <c r="AA131" s="247"/>
      <c r="AB131" s="173" t="str">
        <f t="shared" si="22"/>
        <v>dr hab. D. Żmija</v>
      </c>
      <c r="AC131" s="173">
        <f t="shared" si="23"/>
        <v>5</v>
      </c>
    </row>
    <row r="132" spans="1:29" s="174" customFormat="1" ht="22.5" x14ac:dyDescent="0.2">
      <c r="A132" s="162">
        <f t="shared" si="28"/>
        <v>7</v>
      </c>
      <c r="B132" s="163" t="s">
        <v>20</v>
      </c>
      <c r="C132" s="175">
        <f>C131</f>
        <v>44156</v>
      </c>
      <c r="D132" s="165">
        <v>0.625</v>
      </c>
      <c r="E132" s="166" t="str">
        <f>IF(I132&lt;&gt;0,"-","")</f>
        <v>-</v>
      </c>
      <c r="F132" s="167">
        <f>IF(I132&lt;&gt;0,D132+H132,"")</f>
        <v>0.71875</v>
      </c>
      <c r="G132" s="167">
        <v>3.125E-2</v>
      </c>
      <c r="H132" s="167">
        <f>G132*I132</f>
        <v>9.375E-2</v>
      </c>
      <c r="I132" s="168">
        <v>3</v>
      </c>
      <c r="J132" s="169"/>
      <c r="K132" s="180" t="s">
        <v>97</v>
      </c>
      <c r="L132" s="178" t="s">
        <v>89</v>
      </c>
      <c r="M132" s="248" t="s">
        <v>143</v>
      </c>
      <c r="N132" s="245"/>
      <c r="O132" s="246"/>
      <c r="P132" s="165">
        <v>0.625</v>
      </c>
      <c r="Q132" s="166" t="str">
        <f>IF(U132&lt;&gt;0,"-","")</f>
        <v>-</v>
      </c>
      <c r="R132" s="167">
        <f>IF(U132&lt;&gt;0,P132+T132,"")</f>
        <v>0.71875</v>
      </c>
      <c r="S132" s="167">
        <v>3.125E-2</v>
      </c>
      <c r="T132" s="167">
        <f>S132*U132</f>
        <v>9.375E-2</v>
      </c>
      <c r="U132" s="168">
        <v>3</v>
      </c>
      <c r="V132" s="169"/>
      <c r="W132" s="180" t="s">
        <v>94</v>
      </c>
      <c r="X132" s="179" t="s">
        <v>95</v>
      </c>
      <c r="Y132" s="247" t="s">
        <v>144</v>
      </c>
      <c r="Z132" s="247"/>
      <c r="AA132" s="247"/>
      <c r="AB132" s="173" t="str">
        <f t="shared" si="22"/>
        <v>dr hab. D. Żmijaprof. dr hab. K. Firlej</v>
      </c>
      <c r="AC132" s="173">
        <f t="shared" si="23"/>
        <v>6</v>
      </c>
    </row>
    <row r="133" spans="1:29" s="174" customFormat="1" ht="15.75" x14ac:dyDescent="0.2">
      <c r="A133" s="162">
        <f t="shared" si="28"/>
        <v>7</v>
      </c>
      <c r="B133" s="163" t="s">
        <v>20</v>
      </c>
      <c r="C133" s="175">
        <f>C132</f>
        <v>44156</v>
      </c>
      <c r="D133" s="165">
        <v>0.72916666666666663</v>
      </c>
      <c r="E133" s="166" t="str">
        <f>IF(I133&lt;&gt;0,"-","")</f>
        <v>-</v>
      </c>
      <c r="F133" s="167">
        <f>IF(I133&lt;&gt;0,D133+H133,"")</f>
        <v>0.82291666666666663</v>
      </c>
      <c r="G133" s="167">
        <v>3.125E-2</v>
      </c>
      <c r="H133" s="167">
        <f>G133*I133</f>
        <v>9.375E-2</v>
      </c>
      <c r="I133" s="168">
        <v>3</v>
      </c>
      <c r="J133" s="169"/>
      <c r="K133" s="180" t="s">
        <v>96</v>
      </c>
      <c r="L133" s="179" t="s">
        <v>95</v>
      </c>
      <c r="M133" s="248" t="s">
        <v>144</v>
      </c>
      <c r="N133" s="245"/>
      <c r="O133" s="246"/>
      <c r="P133" s="165"/>
      <c r="Q133" s="166"/>
      <c r="R133" s="167"/>
      <c r="S133" s="167"/>
      <c r="T133" s="167"/>
      <c r="U133" s="168"/>
      <c r="V133" s="169"/>
      <c r="W133" s="180"/>
      <c r="X133" s="179"/>
      <c r="Y133" s="247" t="s">
        <v>144</v>
      </c>
      <c r="Z133" s="247"/>
      <c r="AA133" s="247"/>
      <c r="AB133" s="173" t="str">
        <f t="shared" si="22"/>
        <v>prof. dr hab. K. Firlej</v>
      </c>
      <c r="AC133" s="173">
        <f t="shared" si="23"/>
        <v>3</v>
      </c>
    </row>
    <row r="134" spans="1:29" s="174" customFormat="1" ht="15.75" x14ac:dyDescent="0.2">
      <c r="A134" s="162">
        <f t="shared" si="28"/>
        <v>7</v>
      </c>
      <c r="B134" s="163" t="s">
        <v>49</v>
      </c>
      <c r="C134" s="175">
        <f>C133</f>
        <v>44156</v>
      </c>
      <c r="D134" s="165"/>
      <c r="E134" s="166"/>
      <c r="F134" s="167"/>
      <c r="G134" s="167"/>
      <c r="H134" s="167"/>
      <c r="I134" s="168"/>
      <c r="J134" s="169"/>
      <c r="K134" s="180"/>
      <c r="L134" s="179"/>
      <c r="M134" s="248"/>
      <c r="N134" s="245"/>
      <c r="O134" s="246"/>
      <c r="P134" s="185"/>
      <c r="Q134" s="166" t="str">
        <f t="shared" si="19"/>
        <v/>
      </c>
      <c r="R134" s="167" t="str">
        <f t="shared" si="20"/>
        <v/>
      </c>
      <c r="S134" s="167">
        <v>3.125E-2</v>
      </c>
      <c r="T134" s="167">
        <f t="shared" si="21"/>
        <v>0</v>
      </c>
      <c r="U134" s="168"/>
      <c r="V134" s="162"/>
      <c r="W134" s="176"/>
      <c r="X134" s="176"/>
      <c r="Y134" s="247"/>
      <c r="Z134" s="247"/>
      <c r="AA134" s="247"/>
      <c r="AB134" s="173" t="str">
        <f t="shared" si="22"/>
        <v/>
      </c>
      <c r="AC134" s="173">
        <f t="shared" si="23"/>
        <v>0</v>
      </c>
    </row>
    <row r="135" spans="1:29" s="174" customFormat="1" ht="15.75" x14ac:dyDescent="0.2">
      <c r="A135" s="162">
        <f t="shared" si="28"/>
        <v>7</v>
      </c>
      <c r="B135" s="163" t="s">
        <v>49</v>
      </c>
      <c r="C135" s="175">
        <f>C134</f>
        <v>44156</v>
      </c>
      <c r="D135" s="185"/>
      <c r="E135" s="166" t="str">
        <f t="shared" si="24"/>
        <v/>
      </c>
      <c r="F135" s="167" t="str">
        <f t="shared" si="25"/>
        <v/>
      </c>
      <c r="G135" s="167">
        <v>3.125E-2</v>
      </c>
      <c r="H135" s="167">
        <f t="shared" si="26"/>
        <v>0</v>
      </c>
      <c r="I135" s="168"/>
      <c r="J135" s="169"/>
      <c r="K135" s="170"/>
      <c r="L135" s="171"/>
      <c r="M135" s="247"/>
      <c r="N135" s="247"/>
      <c r="O135" s="247"/>
      <c r="P135" s="185"/>
      <c r="Q135" s="166" t="str">
        <f t="shared" si="19"/>
        <v/>
      </c>
      <c r="R135" s="167" t="str">
        <f t="shared" si="20"/>
        <v/>
      </c>
      <c r="S135" s="167">
        <v>3.125E-2</v>
      </c>
      <c r="T135" s="167">
        <f t="shared" si="21"/>
        <v>0</v>
      </c>
      <c r="U135" s="168"/>
      <c r="V135" s="162"/>
      <c r="W135" s="176"/>
      <c r="X135" s="176"/>
      <c r="Y135" s="247"/>
      <c r="Z135" s="247"/>
      <c r="AA135" s="247"/>
      <c r="AB135" s="173" t="str">
        <f t="shared" si="22"/>
        <v/>
      </c>
      <c r="AC135" s="173">
        <f t="shared" si="23"/>
        <v>0</v>
      </c>
    </row>
    <row r="136" spans="1:29" s="174" customFormat="1" ht="15.75" x14ac:dyDescent="0.2">
      <c r="A136" s="162">
        <f t="shared" si="28"/>
        <v>7</v>
      </c>
      <c r="B136" s="163" t="s">
        <v>21</v>
      </c>
      <c r="C136" s="175">
        <f>C135+1</f>
        <v>44157</v>
      </c>
      <c r="D136" s="165">
        <v>0.33333333333333331</v>
      </c>
      <c r="E136" s="166" t="str">
        <f>IF(I136&lt;&gt;0,"-","")</f>
        <v>-</v>
      </c>
      <c r="F136" s="167">
        <f>IF(I136&lt;&gt;0,D136+H136,"")</f>
        <v>0.42708333333333331</v>
      </c>
      <c r="G136" s="167">
        <v>3.125E-2</v>
      </c>
      <c r="H136" s="167">
        <f>G136*I136</f>
        <v>9.375E-2</v>
      </c>
      <c r="I136" s="168">
        <v>3</v>
      </c>
      <c r="J136" s="169"/>
      <c r="K136" s="180" t="s">
        <v>83</v>
      </c>
      <c r="L136" s="179" t="s">
        <v>84</v>
      </c>
      <c r="M136" s="248" t="s">
        <v>144</v>
      </c>
      <c r="N136" s="245"/>
      <c r="O136" s="246"/>
      <c r="P136" s="185"/>
      <c r="Q136" s="166" t="str">
        <f t="shared" si="19"/>
        <v/>
      </c>
      <c r="R136" s="167" t="str">
        <f t="shared" si="20"/>
        <v/>
      </c>
      <c r="S136" s="167">
        <v>3.125E-2</v>
      </c>
      <c r="T136" s="167">
        <f t="shared" si="21"/>
        <v>0</v>
      </c>
      <c r="U136" s="168"/>
      <c r="V136" s="162"/>
      <c r="W136" s="176"/>
      <c r="X136" s="176"/>
      <c r="Y136" s="247"/>
      <c r="Z136" s="247"/>
      <c r="AA136" s="247"/>
      <c r="AB136" s="173" t="str">
        <f t="shared" si="22"/>
        <v>Dr inż. K. Barwacz</v>
      </c>
      <c r="AC136" s="173">
        <f t="shared" si="23"/>
        <v>3</v>
      </c>
    </row>
    <row r="137" spans="1:29" s="174" customFormat="1" ht="15.75" x14ac:dyDescent="0.2">
      <c r="A137" s="162">
        <f t="shared" si="28"/>
        <v>7</v>
      </c>
      <c r="B137" s="163" t="s">
        <v>21</v>
      </c>
      <c r="C137" s="175">
        <f>C136</f>
        <v>44157</v>
      </c>
      <c r="D137" s="165">
        <v>0.4375</v>
      </c>
      <c r="E137" s="166" t="str">
        <f>IF(I137&lt;&gt;0,"-","")</f>
        <v>-</v>
      </c>
      <c r="F137" s="167">
        <f>IF(I137&lt;&gt;0,D137+H137,"")</f>
        <v>0.5625</v>
      </c>
      <c r="G137" s="167">
        <v>3.125E-2</v>
      </c>
      <c r="H137" s="167">
        <f>G137*I137</f>
        <v>0.125</v>
      </c>
      <c r="I137" s="168">
        <v>4</v>
      </c>
      <c r="J137" s="169"/>
      <c r="K137" s="180" t="s">
        <v>98</v>
      </c>
      <c r="L137" s="179" t="s">
        <v>84</v>
      </c>
      <c r="M137" s="248" t="s">
        <v>144</v>
      </c>
      <c r="N137" s="245"/>
      <c r="O137" s="246"/>
      <c r="P137" s="184"/>
      <c r="Q137" s="166" t="str">
        <f t="shared" si="19"/>
        <v/>
      </c>
      <c r="R137" s="167" t="str">
        <f t="shared" si="20"/>
        <v/>
      </c>
      <c r="S137" s="167">
        <v>3.125E-2</v>
      </c>
      <c r="T137" s="167">
        <f t="shared" si="21"/>
        <v>0</v>
      </c>
      <c r="U137" s="168"/>
      <c r="V137" s="162"/>
      <c r="W137" s="172"/>
      <c r="X137" s="172"/>
      <c r="Y137" s="247"/>
      <c r="Z137" s="247"/>
      <c r="AA137" s="247"/>
      <c r="AB137" s="173" t="str">
        <f t="shared" si="22"/>
        <v>Dr inż. K. Barwacz</v>
      </c>
      <c r="AC137" s="173">
        <f t="shared" si="23"/>
        <v>4</v>
      </c>
    </row>
    <row r="138" spans="1:29" s="174" customFormat="1" ht="15.75" x14ac:dyDescent="0.2">
      <c r="A138" s="162">
        <f t="shared" si="28"/>
        <v>7</v>
      </c>
      <c r="B138" s="163" t="s">
        <v>50</v>
      </c>
      <c r="C138" s="175">
        <f>C137</f>
        <v>44157</v>
      </c>
      <c r="D138" s="184">
        <v>0.57291666666666663</v>
      </c>
      <c r="E138" s="166" t="str">
        <f>IF(I138&lt;&gt;0,"-","")</f>
        <v>-</v>
      </c>
      <c r="F138" s="167">
        <f>IF(I138&lt;&gt;0,D138+H138,"")</f>
        <v>0.66666666666666663</v>
      </c>
      <c r="G138" s="167">
        <v>3.125E-2</v>
      </c>
      <c r="H138" s="167">
        <f>G138*I138</f>
        <v>9.375E-2</v>
      </c>
      <c r="I138" s="168">
        <v>3</v>
      </c>
      <c r="J138" s="169"/>
      <c r="K138" s="177" t="s">
        <v>81</v>
      </c>
      <c r="L138" s="179" t="s">
        <v>82</v>
      </c>
      <c r="M138" s="248" t="s">
        <v>144</v>
      </c>
      <c r="N138" s="245"/>
      <c r="O138" s="246"/>
      <c r="P138" s="185"/>
      <c r="Q138" s="166" t="str">
        <f t="shared" si="19"/>
        <v/>
      </c>
      <c r="R138" s="167" t="str">
        <f t="shared" si="20"/>
        <v/>
      </c>
      <c r="S138" s="167">
        <v>3.125E-2</v>
      </c>
      <c r="T138" s="167">
        <f t="shared" si="21"/>
        <v>0</v>
      </c>
      <c r="U138" s="168"/>
      <c r="V138" s="162"/>
      <c r="W138" s="176"/>
      <c r="X138" s="176"/>
      <c r="Y138" s="247"/>
      <c r="Z138" s="247"/>
      <c r="AA138" s="247"/>
      <c r="AB138" s="173" t="str">
        <f t="shared" si="22"/>
        <v>dr hab. Lidia Luty</v>
      </c>
      <c r="AC138" s="173">
        <f t="shared" si="23"/>
        <v>3</v>
      </c>
    </row>
    <row r="139" spans="1:29" s="174" customFormat="1" ht="15.75" x14ac:dyDescent="0.2">
      <c r="A139" s="162">
        <f t="shared" si="28"/>
        <v>7</v>
      </c>
      <c r="B139" s="163" t="s">
        <v>50</v>
      </c>
      <c r="C139" s="175">
        <f>C138</f>
        <v>44157</v>
      </c>
      <c r="D139" s="184">
        <v>0.66666666666666663</v>
      </c>
      <c r="E139" s="166" t="str">
        <f>IF(I139&lt;&gt;0,"-","")</f>
        <v>-</v>
      </c>
      <c r="F139" s="167">
        <f>IF(I139&lt;&gt;0,D139+H139,"")</f>
        <v>0.79166666666666663</v>
      </c>
      <c r="G139" s="167">
        <v>3.125E-2</v>
      </c>
      <c r="H139" s="167">
        <f>G139*I139</f>
        <v>0.125</v>
      </c>
      <c r="I139" s="168">
        <v>4</v>
      </c>
      <c r="J139" s="169"/>
      <c r="K139" s="177" t="s">
        <v>93</v>
      </c>
      <c r="L139" s="179" t="s">
        <v>82</v>
      </c>
      <c r="M139" s="247" t="s">
        <v>144</v>
      </c>
      <c r="N139" s="247"/>
      <c r="O139" s="247"/>
      <c r="P139" s="185"/>
      <c r="Q139" s="166" t="str">
        <f t="shared" si="19"/>
        <v/>
      </c>
      <c r="R139" s="167" t="str">
        <f t="shared" si="20"/>
        <v/>
      </c>
      <c r="S139" s="167">
        <v>3.125E-2</v>
      </c>
      <c r="T139" s="167">
        <f t="shared" si="21"/>
        <v>0</v>
      </c>
      <c r="U139" s="168"/>
      <c r="V139" s="162"/>
      <c r="W139" s="176"/>
      <c r="X139" s="176"/>
      <c r="Y139" s="247"/>
      <c r="Z139" s="247"/>
      <c r="AA139" s="247"/>
      <c r="AB139" s="173" t="str">
        <f t="shared" si="22"/>
        <v>dr hab. Lidia Luty</v>
      </c>
      <c r="AC139" s="173">
        <f t="shared" si="23"/>
        <v>4</v>
      </c>
    </row>
    <row r="140" spans="1:29" s="174" customFormat="1" ht="15.75" x14ac:dyDescent="0.2">
      <c r="A140" s="162">
        <f t="shared" si="28"/>
        <v>7</v>
      </c>
      <c r="B140" s="163" t="s">
        <v>50</v>
      </c>
      <c r="C140" s="175">
        <f>C139</f>
        <v>44157</v>
      </c>
      <c r="D140" s="184"/>
      <c r="E140" s="166" t="str">
        <f t="shared" si="24"/>
        <v/>
      </c>
      <c r="F140" s="167" t="str">
        <f t="shared" si="25"/>
        <v/>
      </c>
      <c r="G140" s="167">
        <v>3.125E-2</v>
      </c>
      <c r="H140" s="167">
        <f t="shared" si="26"/>
        <v>0</v>
      </c>
      <c r="I140" s="168"/>
      <c r="J140" s="169"/>
      <c r="K140" s="170"/>
      <c r="L140" s="183"/>
      <c r="M140" s="247"/>
      <c r="N140" s="247"/>
      <c r="O140" s="247"/>
      <c r="P140" s="184"/>
      <c r="Q140" s="166" t="str">
        <f t="shared" si="19"/>
        <v/>
      </c>
      <c r="R140" s="167" t="str">
        <f t="shared" si="20"/>
        <v/>
      </c>
      <c r="S140" s="167">
        <v>3.125E-2</v>
      </c>
      <c r="T140" s="167">
        <f t="shared" si="21"/>
        <v>0</v>
      </c>
      <c r="U140" s="168"/>
      <c r="V140" s="162"/>
      <c r="W140" s="172"/>
      <c r="X140" s="176"/>
      <c r="Y140" s="247"/>
      <c r="Z140" s="247"/>
      <c r="AA140" s="247"/>
      <c r="AB140" s="173" t="str">
        <f t="shared" si="22"/>
        <v/>
      </c>
      <c r="AC140" s="173">
        <f t="shared" si="23"/>
        <v>0</v>
      </c>
    </row>
    <row r="141" spans="1:29" s="174" customFormat="1" ht="33.75" x14ac:dyDescent="0.2">
      <c r="A141" s="162">
        <v>8</v>
      </c>
      <c r="B141" s="163" t="s">
        <v>19</v>
      </c>
      <c r="C141" s="164">
        <f>C126+7</f>
        <v>44162</v>
      </c>
      <c r="D141" s="165">
        <v>0.6875</v>
      </c>
      <c r="E141" s="166" t="str">
        <f>IF(I141&lt;&gt;0,"-","")</f>
        <v>-</v>
      </c>
      <c r="F141" s="167">
        <f>IF(I141&lt;&gt;0,D141+H141,"")</f>
        <v>0.75</v>
      </c>
      <c r="G141" s="167">
        <v>3.125E-2</v>
      </c>
      <c r="H141" s="167">
        <f>G141*I141</f>
        <v>6.25E-2</v>
      </c>
      <c r="I141" s="168">
        <v>2</v>
      </c>
      <c r="J141" s="169"/>
      <c r="K141" s="180" t="s">
        <v>78</v>
      </c>
      <c r="L141" s="179" t="s">
        <v>115</v>
      </c>
      <c r="M141" s="248" t="s">
        <v>154</v>
      </c>
      <c r="N141" s="245"/>
      <c r="O141" s="246"/>
      <c r="P141" s="184"/>
      <c r="Q141" s="166" t="str">
        <f t="shared" si="19"/>
        <v/>
      </c>
      <c r="R141" s="167" t="str">
        <f t="shared" si="20"/>
        <v/>
      </c>
      <c r="S141" s="167">
        <v>3.125E-2</v>
      </c>
      <c r="T141" s="167">
        <f t="shared" si="21"/>
        <v>0</v>
      </c>
      <c r="U141" s="168"/>
      <c r="V141" s="162"/>
      <c r="W141" s="172"/>
      <c r="X141" s="172"/>
      <c r="Y141" s="247"/>
      <c r="Z141" s="247"/>
      <c r="AA141" s="247"/>
      <c r="AB141" s="173" t="str">
        <f t="shared" si="22"/>
        <v>dr hab. A. Pachowicz, prof. PWSZ</v>
      </c>
      <c r="AC141" s="173">
        <f t="shared" si="23"/>
        <v>2</v>
      </c>
    </row>
    <row r="142" spans="1:29" s="174" customFormat="1" ht="33.75" x14ac:dyDescent="0.2">
      <c r="A142" s="162">
        <f t="shared" ref="A142:A155" si="29">A141</f>
        <v>8</v>
      </c>
      <c r="B142" s="163" t="s">
        <v>19</v>
      </c>
      <c r="C142" s="175">
        <f>C141</f>
        <v>44162</v>
      </c>
      <c r="D142" s="165">
        <v>0.76041666666666663</v>
      </c>
      <c r="E142" s="166" t="str">
        <f>IF(I142&lt;&gt;0,"-","")</f>
        <v>-</v>
      </c>
      <c r="F142" s="167">
        <f>IF(I142&lt;&gt;0,D142+H142,"")</f>
        <v>0.85416666666666663</v>
      </c>
      <c r="G142" s="167">
        <v>3.125E-2</v>
      </c>
      <c r="H142" s="167">
        <f>G142*I142</f>
        <v>9.375E-2</v>
      </c>
      <c r="I142" s="168">
        <v>3</v>
      </c>
      <c r="J142" s="169"/>
      <c r="K142" s="170" t="s">
        <v>91</v>
      </c>
      <c r="L142" s="179" t="s">
        <v>115</v>
      </c>
      <c r="M142" s="248" t="s">
        <v>154</v>
      </c>
      <c r="N142" s="245"/>
      <c r="O142" s="246"/>
      <c r="P142" s="185"/>
      <c r="Q142" s="166" t="str">
        <f t="shared" si="19"/>
        <v/>
      </c>
      <c r="R142" s="167" t="str">
        <f t="shared" si="20"/>
        <v/>
      </c>
      <c r="S142" s="167">
        <v>3.125E-2</v>
      </c>
      <c r="T142" s="167">
        <f t="shared" si="21"/>
        <v>0</v>
      </c>
      <c r="U142" s="168"/>
      <c r="V142" s="162"/>
      <c r="W142" s="176"/>
      <c r="X142" s="176"/>
      <c r="Y142" s="247"/>
      <c r="Z142" s="247"/>
      <c r="AA142" s="247"/>
      <c r="AB142" s="173" t="str">
        <f t="shared" si="22"/>
        <v>dr hab. A. Pachowicz, prof. PWSZ</v>
      </c>
      <c r="AC142" s="173">
        <f t="shared" si="23"/>
        <v>3</v>
      </c>
    </row>
    <row r="143" spans="1:29" s="174" customFormat="1" ht="15.75" x14ac:dyDescent="0.2">
      <c r="A143" s="162">
        <f t="shared" si="29"/>
        <v>8</v>
      </c>
      <c r="B143" s="163" t="s">
        <v>19</v>
      </c>
      <c r="C143" s="175">
        <f>C142</f>
        <v>44162</v>
      </c>
      <c r="D143" s="185"/>
      <c r="E143" s="166" t="str">
        <f t="shared" si="24"/>
        <v/>
      </c>
      <c r="F143" s="167" t="str">
        <f t="shared" si="25"/>
        <v/>
      </c>
      <c r="G143" s="167">
        <v>3.125E-2</v>
      </c>
      <c r="H143" s="167">
        <f t="shared" si="26"/>
        <v>0</v>
      </c>
      <c r="I143" s="168"/>
      <c r="J143" s="169"/>
      <c r="K143" s="170"/>
      <c r="L143" s="171"/>
      <c r="M143" s="247"/>
      <c r="N143" s="247"/>
      <c r="O143" s="247"/>
      <c r="P143" s="185"/>
      <c r="Q143" s="166" t="str">
        <f t="shared" si="19"/>
        <v/>
      </c>
      <c r="R143" s="167" t="str">
        <f t="shared" si="20"/>
        <v/>
      </c>
      <c r="S143" s="167">
        <v>3.125E-2</v>
      </c>
      <c r="T143" s="167">
        <f t="shared" si="21"/>
        <v>0</v>
      </c>
      <c r="U143" s="168"/>
      <c r="V143" s="162"/>
      <c r="W143" s="176"/>
      <c r="X143" s="176"/>
      <c r="Y143" s="247"/>
      <c r="Z143" s="247"/>
      <c r="AA143" s="247"/>
      <c r="AB143" s="173" t="str">
        <f t="shared" si="22"/>
        <v/>
      </c>
      <c r="AC143" s="173">
        <f t="shared" si="23"/>
        <v>0</v>
      </c>
    </row>
    <row r="144" spans="1:29" s="174" customFormat="1" ht="15.75" x14ac:dyDescent="0.2">
      <c r="A144" s="162">
        <f t="shared" si="29"/>
        <v>8</v>
      </c>
      <c r="B144" s="163" t="s">
        <v>19</v>
      </c>
      <c r="C144" s="175">
        <f>C143</f>
        <v>44162</v>
      </c>
      <c r="D144" s="185"/>
      <c r="E144" s="166" t="str">
        <f t="shared" si="24"/>
        <v/>
      </c>
      <c r="F144" s="167" t="str">
        <f t="shared" si="25"/>
        <v/>
      </c>
      <c r="G144" s="167">
        <v>3.125E-2</v>
      </c>
      <c r="H144" s="167">
        <f t="shared" si="26"/>
        <v>0</v>
      </c>
      <c r="I144" s="168"/>
      <c r="J144" s="169"/>
      <c r="K144" s="170"/>
      <c r="L144" s="171"/>
      <c r="M144" s="247"/>
      <c r="N144" s="247"/>
      <c r="O144" s="247"/>
      <c r="P144" s="185"/>
      <c r="Q144" s="166" t="str">
        <f t="shared" si="19"/>
        <v/>
      </c>
      <c r="R144" s="167" t="str">
        <f t="shared" si="20"/>
        <v/>
      </c>
      <c r="S144" s="167">
        <v>3.125E-2</v>
      </c>
      <c r="T144" s="167">
        <f t="shared" si="21"/>
        <v>0</v>
      </c>
      <c r="U144" s="168"/>
      <c r="V144" s="162"/>
      <c r="W144" s="176"/>
      <c r="X144" s="176"/>
      <c r="Y144" s="247"/>
      <c r="Z144" s="247"/>
      <c r="AA144" s="247"/>
      <c r="AB144" s="173" t="str">
        <f t="shared" si="22"/>
        <v/>
      </c>
      <c r="AC144" s="173">
        <f t="shared" si="23"/>
        <v>0</v>
      </c>
    </row>
    <row r="145" spans="1:29" s="174" customFormat="1" ht="15.75" x14ac:dyDescent="0.2">
      <c r="A145" s="162">
        <f t="shared" si="29"/>
        <v>8</v>
      </c>
      <c r="B145" s="163" t="s">
        <v>19</v>
      </c>
      <c r="C145" s="175">
        <f>C144</f>
        <v>44162</v>
      </c>
      <c r="D145" s="185"/>
      <c r="E145" s="166" t="str">
        <f t="shared" si="24"/>
        <v/>
      </c>
      <c r="F145" s="167" t="str">
        <f t="shared" si="25"/>
        <v/>
      </c>
      <c r="G145" s="167">
        <v>3.125E-2</v>
      </c>
      <c r="H145" s="167">
        <f t="shared" si="26"/>
        <v>0</v>
      </c>
      <c r="I145" s="168"/>
      <c r="J145" s="169"/>
      <c r="K145" s="170"/>
      <c r="L145" s="171"/>
      <c r="M145" s="247"/>
      <c r="N145" s="247"/>
      <c r="O145" s="247"/>
      <c r="P145" s="185"/>
      <c r="Q145" s="166" t="str">
        <f t="shared" si="19"/>
        <v/>
      </c>
      <c r="R145" s="167" t="str">
        <f t="shared" si="20"/>
        <v/>
      </c>
      <c r="S145" s="167">
        <v>3.125E-2</v>
      </c>
      <c r="T145" s="167">
        <f t="shared" si="21"/>
        <v>0</v>
      </c>
      <c r="U145" s="168"/>
      <c r="V145" s="162"/>
      <c r="W145" s="176"/>
      <c r="X145" s="176"/>
      <c r="Y145" s="247"/>
      <c r="Z145" s="247"/>
      <c r="AA145" s="247"/>
      <c r="AB145" s="173" t="str">
        <f t="shared" si="22"/>
        <v/>
      </c>
      <c r="AC145" s="173">
        <f t="shared" si="23"/>
        <v>0</v>
      </c>
    </row>
    <row r="146" spans="1:29" s="174" customFormat="1" ht="22.5" x14ac:dyDescent="0.2">
      <c r="A146" s="162">
        <f t="shared" si="29"/>
        <v>8</v>
      </c>
      <c r="B146" s="163" t="s">
        <v>20</v>
      </c>
      <c r="C146" s="175">
        <f>C145+1</f>
        <v>44163</v>
      </c>
      <c r="D146" s="165">
        <v>0.33333333333333331</v>
      </c>
      <c r="E146" s="166" t="str">
        <f t="shared" si="24"/>
        <v>-</v>
      </c>
      <c r="F146" s="167">
        <f t="shared" si="25"/>
        <v>0.45833333333333331</v>
      </c>
      <c r="G146" s="167">
        <v>3.125E-2</v>
      </c>
      <c r="H146" s="167">
        <f t="shared" si="26"/>
        <v>0.125</v>
      </c>
      <c r="I146" s="168">
        <v>4</v>
      </c>
      <c r="J146" s="169"/>
      <c r="K146" s="180" t="s">
        <v>85</v>
      </c>
      <c r="L146" s="179" t="s">
        <v>86</v>
      </c>
      <c r="M146" s="248" t="s">
        <v>144</v>
      </c>
      <c r="N146" s="245"/>
      <c r="O146" s="246"/>
      <c r="P146" s="184"/>
      <c r="Q146" s="166" t="str">
        <f t="shared" si="19"/>
        <v/>
      </c>
      <c r="R146" s="167" t="str">
        <f t="shared" si="20"/>
        <v/>
      </c>
      <c r="S146" s="167">
        <v>3.125E-2</v>
      </c>
      <c r="T146" s="167">
        <f t="shared" si="21"/>
        <v>0</v>
      </c>
      <c r="U146" s="168"/>
      <c r="V146" s="162"/>
      <c r="W146" s="172"/>
      <c r="X146" s="172"/>
      <c r="Y146" s="247"/>
      <c r="Z146" s="247"/>
      <c r="AA146" s="247"/>
      <c r="AB146" s="173" t="str">
        <f t="shared" si="22"/>
        <v>dr hab. M. Domagalska-Grędys</v>
      </c>
      <c r="AC146" s="173">
        <f t="shared" si="23"/>
        <v>4</v>
      </c>
    </row>
    <row r="147" spans="1:29" s="174" customFormat="1" ht="22.5" x14ac:dyDescent="0.2">
      <c r="A147" s="162">
        <f t="shared" si="29"/>
        <v>8</v>
      </c>
      <c r="B147" s="163" t="s">
        <v>20</v>
      </c>
      <c r="C147" s="175">
        <f>C146</f>
        <v>44163</v>
      </c>
      <c r="D147" s="165">
        <v>0.47916666666666669</v>
      </c>
      <c r="E147" s="166" t="str">
        <f t="shared" si="24"/>
        <v>-</v>
      </c>
      <c r="F147" s="167">
        <f t="shared" si="25"/>
        <v>0.57291666666666674</v>
      </c>
      <c r="G147" s="167">
        <v>3.125E-2</v>
      </c>
      <c r="H147" s="167">
        <f t="shared" si="26"/>
        <v>9.375E-2</v>
      </c>
      <c r="I147" s="168">
        <v>3</v>
      </c>
      <c r="J147" s="169"/>
      <c r="K147" s="180" t="s">
        <v>99</v>
      </c>
      <c r="L147" s="179" t="s">
        <v>86</v>
      </c>
      <c r="M147" s="248" t="s">
        <v>144</v>
      </c>
      <c r="N147" s="245"/>
      <c r="O147" s="246"/>
      <c r="P147" s="184"/>
      <c r="Q147" s="166" t="str">
        <f t="shared" si="19"/>
        <v/>
      </c>
      <c r="R147" s="167" t="str">
        <f t="shared" si="20"/>
        <v/>
      </c>
      <c r="S147" s="167">
        <v>3.125E-2</v>
      </c>
      <c r="T147" s="167">
        <f t="shared" si="21"/>
        <v>0</v>
      </c>
      <c r="U147" s="168"/>
      <c r="V147" s="162"/>
      <c r="W147" s="172"/>
      <c r="X147" s="172"/>
      <c r="Y147" s="247"/>
      <c r="Z147" s="247"/>
      <c r="AA147" s="247"/>
      <c r="AB147" s="173" t="str">
        <f t="shared" si="22"/>
        <v>dr hab. M. Domagalska-Grędys</v>
      </c>
      <c r="AC147" s="173">
        <f t="shared" si="23"/>
        <v>3</v>
      </c>
    </row>
    <row r="148" spans="1:29" s="174" customFormat="1" ht="22.5" x14ac:dyDescent="0.2">
      <c r="A148" s="162">
        <f t="shared" si="29"/>
        <v>8</v>
      </c>
      <c r="B148" s="163" t="s">
        <v>20</v>
      </c>
      <c r="C148" s="175">
        <f>C147</f>
        <v>44163</v>
      </c>
      <c r="D148" s="184"/>
      <c r="E148" s="166" t="str">
        <f t="shared" si="24"/>
        <v/>
      </c>
      <c r="F148" s="167" t="str">
        <f t="shared" si="25"/>
        <v/>
      </c>
      <c r="G148" s="167">
        <v>3.125E-2</v>
      </c>
      <c r="H148" s="167">
        <f t="shared" si="26"/>
        <v>0</v>
      </c>
      <c r="I148" s="168"/>
      <c r="J148" s="169"/>
      <c r="K148" s="177"/>
      <c r="L148" s="171"/>
      <c r="M148" s="248"/>
      <c r="N148" s="245"/>
      <c r="O148" s="246"/>
      <c r="P148" s="184">
        <v>0.58333333333333337</v>
      </c>
      <c r="Q148" s="166" t="str">
        <f t="shared" si="19"/>
        <v>-</v>
      </c>
      <c r="R148" s="167">
        <f t="shared" si="20"/>
        <v>0.67708333333333337</v>
      </c>
      <c r="S148" s="167">
        <v>3.125E-2</v>
      </c>
      <c r="T148" s="167">
        <f t="shared" si="21"/>
        <v>9.375E-2</v>
      </c>
      <c r="U148" s="242">
        <v>3</v>
      </c>
      <c r="V148" s="162"/>
      <c r="W148" s="5" t="s">
        <v>157</v>
      </c>
      <c r="X148" s="5" t="s">
        <v>155</v>
      </c>
      <c r="Y148" s="247"/>
      <c r="Z148" s="247"/>
      <c r="AA148" s="247"/>
      <c r="AB148" s="173" t="str">
        <f t="shared" si="22"/>
        <v>dr hab. J. Kania, prof. PWSZ</v>
      </c>
      <c r="AC148" s="173">
        <f t="shared" si="23"/>
        <v>3</v>
      </c>
    </row>
    <row r="149" spans="1:29" s="174" customFormat="1" ht="15.75" x14ac:dyDescent="0.2">
      <c r="A149" s="162">
        <f t="shared" si="29"/>
        <v>8</v>
      </c>
      <c r="B149" s="163" t="s">
        <v>49</v>
      </c>
      <c r="C149" s="175">
        <f>C148</f>
        <v>44163</v>
      </c>
      <c r="D149" s="185"/>
      <c r="E149" s="166" t="str">
        <f t="shared" si="24"/>
        <v/>
      </c>
      <c r="F149" s="167" t="str">
        <f t="shared" si="25"/>
        <v/>
      </c>
      <c r="G149" s="167">
        <v>3.125E-2</v>
      </c>
      <c r="H149" s="167">
        <f t="shared" si="26"/>
        <v>0</v>
      </c>
      <c r="I149" s="168"/>
      <c r="J149" s="169"/>
      <c r="K149" s="170"/>
      <c r="L149" s="171"/>
      <c r="M149" s="247"/>
      <c r="N149" s="247"/>
      <c r="O149" s="247"/>
      <c r="P149" s="185"/>
      <c r="Q149" s="166" t="str">
        <f t="shared" si="19"/>
        <v/>
      </c>
      <c r="R149" s="167" t="str">
        <f t="shared" si="20"/>
        <v/>
      </c>
      <c r="S149" s="167">
        <v>3.125E-2</v>
      </c>
      <c r="T149" s="167">
        <f t="shared" si="21"/>
        <v>0</v>
      </c>
      <c r="U149" s="168"/>
      <c r="V149" s="162"/>
      <c r="W149" s="176"/>
      <c r="X149" s="176"/>
      <c r="Y149" s="247"/>
      <c r="Z149" s="247"/>
      <c r="AA149" s="247"/>
      <c r="AB149" s="173" t="str">
        <f t="shared" si="22"/>
        <v/>
      </c>
      <c r="AC149" s="173">
        <f t="shared" si="23"/>
        <v>0</v>
      </c>
    </row>
    <row r="150" spans="1:29" s="174" customFormat="1" ht="15.75" x14ac:dyDescent="0.2">
      <c r="A150" s="162">
        <f t="shared" si="29"/>
        <v>8</v>
      </c>
      <c r="B150" s="163" t="s">
        <v>49</v>
      </c>
      <c r="C150" s="175">
        <f>C149</f>
        <v>44163</v>
      </c>
      <c r="D150" s="185"/>
      <c r="E150" s="166" t="str">
        <f t="shared" si="24"/>
        <v/>
      </c>
      <c r="F150" s="167" t="str">
        <f t="shared" si="25"/>
        <v/>
      </c>
      <c r="G150" s="167">
        <v>3.125E-2</v>
      </c>
      <c r="H150" s="167">
        <f t="shared" si="26"/>
        <v>0</v>
      </c>
      <c r="I150" s="168"/>
      <c r="J150" s="169"/>
      <c r="K150" s="170"/>
      <c r="L150" s="171"/>
      <c r="M150" s="247"/>
      <c r="N150" s="247"/>
      <c r="O150" s="247"/>
      <c r="P150" s="185"/>
      <c r="Q150" s="166" t="str">
        <f t="shared" si="19"/>
        <v/>
      </c>
      <c r="R150" s="167" t="str">
        <f t="shared" si="20"/>
        <v/>
      </c>
      <c r="S150" s="167">
        <v>3.125E-2</v>
      </c>
      <c r="T150" s="167">
        <f t="shared" si="21"/>
        <v>0</v>
      </c>
      <c r="U150" s="168"/>
      <c r="V150" s="162"/>
      <c r="W150" s="176"/>
      <c r="X150" s="176"/>
      <c r="Y150" s="247"/>
      <c r="Z150" s="247"/>
      <c r="AA150" s="247"/>
      <c r="AB150" s="173" t="str">
        <f t="shared" si="22"/>
        <v/>
      </c>
      <c r="AC150" s="173">
        <f t="shared" si="23"/>
        <v>0</v>
      </c>
    </row>
    <row r="151" spans="1:29" s="174" customFormat="1" ht="15.75" x14ac:dyDescent="0.2">
      <c r="A151" s="162">
        <f t="shared" si="29"/>
        <v>8</v>
      </c>
      <c r="B151" s="163" t="s">
        <v>21</v>
      </c>
      <c r="C151" s="175">
        <f>C150+1</f>
        <v>44164</v>
      </c>
      <c r="D151" s="184"/>
      <c r="E151" s="166" t="str">
        <f t="shared" si="24"/>
        <v/>
      </c>
      <c r="F151" s="167" t="str">
        <f t="shared" si="25"/>
        <v/>
      </c>
      <c r="G151" s="167">
        <v>3.125E-2</v>
      </c>
      <c r="H151" s="167">
        <f t="shared" si="26"/>
        <v>0</v>
      </c>
      <c r="I151" s="168"/>
      <c r="J151" s="169"/>
      <c r="K151" s="170"/>
      <c r="L151" s="171"/>
      <c r="M151" s="248"/>
      <c r="N151" s="245"/>
      <c r="O151" s="246"/>
      <c r="P151" s="184"/>
      <c r="Q151" s="166" t="str">
        <f t="shared" si="19"/>
        <v/>
      </c>
      <c r="R151" s="167" t="str">
        <f t="shared" si="20"/>
        <v/>
      </c>
      <c r="S151" s="167">
        <v>3.125E-2</v>
      </c>
      <c r="T151" s="167">
        <f t="shared" si="21"/>
        <v>0</v>
      </c>
      <c r="U151" s="186"/>
      <c r="V151" s="162"/>
      <c r="W151" s="172"/>
      <c r="X151" s="172"/>
      <c r="Y151" s="247"/>
      <c r="Z151" s="247"/>
      <c r="AA151" s="247"/>
      <c r="AB151" s="173" t="str">
        <f t="shared" si="22"/>
        <v/>
      </c>
      <c r="AC151" s="173">
        <f t="shared" si="23"/>
        <v>0</v>
      </c>
    </row>
    <row r="152" spans="1:29" s="174" customFormat="1" ht="15.75" x14ac:dyDescent="0.2">
      <c r="A152" s="162">
        <f t="shared" si="29"/>
        <v>8</v>
      </c>
      <c r="B152" s="163" t="s">
        <v>21</v>
      </c>
      <c r="C152" s="175">
        <f>C151</f>
        <v>44164</v>
      </c>
      <c r="D152" s="184"/>
      <c r="E152" s="166" t="str">
        <f>IF(I152&lt;&gt;0,"-","")</f>
        <v/>
      </c>
      <c r="F152" s="167" t="str">
        <f>IF(I152&lt;&gt;0,D152+H152,"")</f>
        <v/>
      </c>
      <c r="G152" s="167">
        <v>3.125E-2</v>
      </c>
      <c r="H152" s="167">
        <f>G152*I152</f>
        <v>0</v>
      </c>
      <c r="I152" s="168"/>
      <c r="J152" s="169"/>
      <c r="K152" s="170"/>
      <c r="L152" s="171"/>
      <c r="M152" s="248"/>
      <c r="N152" s="245"/>
      <c r="O152" s="246"/>
      <c r="P152" s="184"/>
      <c r="Q152" s="166" t="str">
        <f t="shared" si="19"/>
        <v/>
      </c>
      <c r="R152" s="167" t="str">
        <f t="shared" si="20"/>
        <v/>
      </c>
      <c r="S152" s="167">
        <v>3.125E-2</v>
      </c>
      <c r="T152" s="167">
        <f t="shared" si="21"/>
        <v>0</v>
      </c>
      <c r="U152" s="168"/>
      <c r="V152" s="162"/>
      <c r="W152" s="172"/>
      <c r="X152" s="172"/>
      <c r="Y152" s="247"/>
      <c r="Z152" s="247"/>
      <c r="AA152" s="247"/>
      <c r="AB152" s="173" t="str">
        <f t="shared" si="22"/>
        <v/>
      </c>
      <c r="AC152" s="173">
        <f t="shared" si="23"/>
        <v>0</v>
      </c>
    </row>
    <row r="153" spans="1:29" s="174" customFormat="1" ht="15.75" x14ac:dyDescent="0.2">
      <c r="A153" s="162">
        <f t="shared" si="29"/>
        <v>8</v>
      </c>
      <c r="B153" s="163" t="s">
        <v>21</v>
      </c>
      <c r="C153" s="175">
        <f>C152</f>
        <v>44164</v>
      </c>
      <c r="D153" s="184"/>
      <c r="E153" s="166" t="str">
        <f t="shared" si="24"/>
        <v/>
      </c>
      <c r="F153" s="167" t="str">
        <f t="shared" si="25"/>
        <v/>
      </c>
      <c r="G153" s="167">
        <v>3.125E-2</v>
      </c>
      <c r="H153" s="167">
        <f t="shared" si="26"/>
        <v>0</v>
      </c>
      <c r="I153" s="168"/>
      <c r="J153" s="169"/>
      <c r="K153" s="170"/>
      <c r="L153" s="183"/>
      <c r="M153" s="247"/>
      <c r="N153" s="247"/>
      <c r="O153" s="247"/>
      <c r="P153" s="185"/>
      <c r="Q153" s="166" t="str">
        <f t="shared" si="19"/>
        <v/>
      </c>
      <c r="R153" s="167" t="str">
        <f t="shared" si="20"/>
        <v/>
      </c>
      <c r="S153" s="167">
        <v>3.125E-2</v>
      </c>
      <c r="T153" s="167">
        <f t="shared" si="21"/>
        <v>0</v>
      </c>
      <c r="U153" s="168"/>
      <c r="V153" s="162"/>
      <c r="W153" s="176"/>
      <c r="X153" s="176"/>
      <c r="Y153" s="247"/>
      <c r="Z153" s="247"/>
      <c r="AA153" s="247"/>
      <c r="AB153" s="173" t="str">
        <f t="shared" si="22"/>
        <v/>
      </c>
      <c r="AC153" s="173">
        <f t="shared" si="23"/>
        <v>0</v>
      </c>
    </row>
    <row r="154" spans="1:29" s="174" customFormat="1" ht="15.75" x14ac:dyDescent="0.2">
      <c r="A154" s="162">
        <f t="shared" si="29"/>
        <v>8</v>
      </c>
      <c r="B154" s="163" t="s">
        <v>21</v>
      </c>
      <c r="C154" s="175">
        <f>C153</f>
        <v>44164</v>
      </c>
      <c r="D154" s="185"/>
      <c r="E154" s="166" t="str">
        <f t="shared" si="24"/>
        <v/>
      </c>
      <c r="F154" s="167" t="str">
        <f t="shared" si="25"/>
        <v/>
      </c>
      <c r="G154" s="167">
        <v>3.125E-2</v>
      </c>
      <c r="H154" s="167">
        <f t="shared" si="26"/>
        <v>0</v>
      </c>
      <c r="I154" s="168"/>
      <c r="J154" s="169"/>
      <c r="K154" s="170"/>
      <c r="L154" s="171"/>
      <c r="M154" s="247"/>
      <c r="N154" s="247"/>
      <c r="O154" s="247"/>
      <c r="P154" s="184"/>
      <c r="Q154" s="166" t="str">
        <f t="shared" si="19"/>
        <v/>
      </c>
      <c r="R154" s="167" t="str">
        <f t="shared" si="20"/>
        <v/>
      </c>
      <c r="S154" s="167">
        <v>3.125E-2</v>
      </c>
      <c r="T154" s="167">
        <f t="shared" si="21"/>
        <v>0</v>
      </c>
      <c r="U154" s="168"/>
      <c r="V154" s="162"/>
      <c r="W154" s="172"/>
      <c r="X154" s="172"/>
      <c r="Y154" s="247"/>
      <c r="Z154" s="247"/>
      <c r="AA154" s="247"/>
      <c r="AB154" s="173" t="str">
        <f t="shared" si="22"/>
        <v/>
      </c>
      <c r="AC154" s="173">
        <f t="shared" si="23"/>
        <v>0</v>
      </c>
    </row>
    <row r="155" spans="1:29" s="174" customFormat="1" ht="15.75" x14ac:dyDescent="0.2">
      <c r="A155" s="162">
        <f t="shared" si="29"/>
        <v>8</v>
      </c>
      <c r="B155" s="163" t="s">
        <v>50</v>
      </c>
      <c r="C155" s="175">
        <f>C154</f>
        <v>44164</v>
      </c>
      <c r="D155" s="184"/>
      <c r="E155" s="166" t="str">
        <f t="shared" si="24"/>
        <v/>
      </c>
      <c r="F155" s="167" t="str">
        <f t="shared" si="25"/>
        <v/>
      </c>
      <c r="G155" s="167">
        <v>3.125E-2</v>
      </c>
      <c r="H155" s="167">
        <f t="shared" si="26"/>
        <v>0</v>
      </c>
      <c r="I155" s="168"/>
      <c r="J155" s="169"/>
      <c r="K155" s="170"/>
      <c r="L155" s="183"/>
      <c r="M155" s="247"/>
      <c r="N155" s="247"/>
      <c r="O155" s="247"/>
      <c r="P155" s="184"/>
      <c r="Q155" s="166" t="str">
        <f t="shared" si="19"/>
        <v/>
      </c>
      <c r="R155" s="167" t="str">
        <f t="shared" si="20"/>
        <v/>
      </c>
      <c r="S155" s="167">
        <v>3.125E-2</v>
      </c>
      <c r="T155" s="167">
        <f t="shared" si="21"/>
        <v>0</v>
      </c>
      <c r="U155" s="168"/>
      <c r="V155" s="162"/>
      <c r="W155" s="172"/>
      <c r="X155" s="176"/>
      <c r="Y155" s="247"/>
      <c r="Z155" s="247"/>
      <c r="AA155" s="247"/>
      <c r="AB155" s="173" t="str">
        <f t="shared" si="22"/>
        <v/>
      </c>
      <c r="AC155" s="173">
        <f t="shared" si="23"/>
        <v>0</v>
      </c>
    </row>
    <row r="156" spans="1:29" s="174" customFormat="1" ht="15.75" x14ac:dyDescent="0.2">
      <c r="A156" s="162">
        <v>9</v>
      </c>
      <c r="B156" s="163" t="s">
        <v>19</v>
      </c>
      <c r="C156" s="164">
        <f>C141+7</f>
        <v>44169</v>
      </c>
      <c r="D156" s="165"/>
      <c r="E156" s="166"/>
      <c r="F156" s="167"/>
      <c r="G156" s="167"/>
      <c r="H156" s="167"/>
      <c r="I156" s="168"/>
      <c r="J156" s="169"/>
      <c r="K156" s="180"/>
      <c r="L156" s="179"/>
      <c r="M156" s="247"/>
      <c r="N156" s="247"/>
      <c r="O156" s="247"/>
      <c r="P156" s="184"/>
      <c r="Q156" s="166" t="str">
        <f t="shared" si="19"/>
        <v/>
      </c>
      <c r="R156" s="167" t="str">
        <f t="shared" si="20"/>
        <v/>
      </c>
      <c r="S156" s="167">
        <v>3.125E-2</v>
      </c>
      <c r="T156" s="167">
        <f t="shared" si="21"/>
        <v>0</v>
      </c>
      <c r="U156" s="168"/>
      <c r="V156" s="162"/>
      <c r="W156" s="172"/>
      <c r="X156" s="176"/>
      <c r="Y156" s="247"/>
      <c r="Z156" s="247"/>
      <c r="AA156" s="247"/>
      <c r="AB156" s="173" t="str">
        <f t="shared" si="22"/>
        <v/>
      </c>
      <c r="AC156" s="173">
        <f t="shared" si="23"/>
        <v>0</v>
      </c>
    </row>
    <row r="157" spans="1:29" s="174" customFormat="1" ht="22.5" x14ac:dyDescent="0.2">
      <c r="A157" s="162">
        <f t="shared" ref="A157:A170" si="30">A156</f>
        <v>9</v>
      </c>
      <c r="B157" s="163" t="s">
        <v>19</v>
      </c>
      <c r="C157" s="175">
        <f>C156</f>
        <v>44169</v>
      </c>
      <c r="D157" s="165">
        <v>0.6875</v>
      </c>
      <c r="E157" s="166" t="str">
        <f>IF(I157&lt;&gt;0,"-","")</f>
        <v>-</v>
      </c>
      <c r="F157" s="167">
        <f>IF(I157&lt;&gt;0,D157+H157,"")</f>
        <v>0.75</v>
      </c>
      <c r="G157" s="167">
        <v>3.125E-2</v>
      </c>
      <c r="H157" s="167">
        <f>G157*I157</f>
        <v>6.25E-2</v>
      </c>
      <c r="I157" s="168">
        <v>2</v>
      </c>
      <c r="J157" s="169"/>
      <c r="K157" s="180" t="s">
        <v>76</v>
      </c>
      <c r="L157" s="179" t="s">
        <v>77</v>
      </c>
      <c r="M157" s="247" t="s">
        <v>146</v>
      </c>
      <c r="N157" s="247"/>
      <c r="O157" s="247"/>
      <c r="P157" s="185"/>
      <c r="Q157" s="166" t="str">
        <f t="shared" si="19"/>
        <v/>
      </c>
      <c r="R157" s="167" t="str">
        <f t="shared" si="20"/>
        <v/>
      </c>
      <c r="S157" s="167">
        <v>3.125E-2</v>
      </c>
      <c r="T157" s="167">
        <f t="shared" si="21"/>
        <v>0</v>
      </c>
      <c r="U157" s="168"/>
      <c r="V157" s="162"/>
      <c r="W157" s="176"/>
      <c r="X157" s="176"/>
      <c r="Y157" s="247"/>
      <c r="Z157" s="247"/>
      <c r="AA157" s="247"/>
      <c r="AB157" s="173" t="str">
        <f t="shared" si="22"/>
        <v>dr M. Gajda-Kantorowska</v>
      </c>
      <c r="AC157" s="173">
        <f t="shared" si="23"/>
        <v>2</v>
      </c>
    </row>
    <row r="158" spans="1:29" s="174" customFormat="1" ht="22.5" x14ac:dyDescent="0.2">
      <c r="A158" s="162">
        <f t="shared" si="30"/>
        <v>9</v>
      </c>
      <c r="B158" s="163" t="s">
        <v>19</v>
      </c>
      <c r="C158" s="175">
        <f>C157</f>
        <v>44169</v>
      </c>
      <c r="D158" s="165">
        <v>0.76041666666666663</v>
      </c>
      <c r="E158" s="166" t="str">
        <f>IF(I158&lt;&gt;0,"-","")</f>
        <v>-</v>
      </c>
      <c r="F158" s="167">
        <f>IF(I158&lt;&gt;0,D158+H158,"")</f>
        <v>0.85416666666666663</v>
      </c>
      <c r="G158" s="167">
        <v>3.125E-2</v>
      </c>
      <c r="H158" s="167">
        <f>G158*I158</f>
        <v>9.375E-2</v>
      </c>
      <c r="I158" s="168">
        <v>3</v>
      </c>
      <c r="J158" s="169"/>
      <c r="K158" s="170" t="s">
        <v>90</v>
      </c>
      <c r="L158" s="179" t="s">
        <v>77</v>
      </c>
      <c r="M158" s="247" t="s">
        <v>146</v>
      </c>
      <c r="N158" s="247"/>
      <c r="O158" s="247"/>
      <c r="P158" s="185"/>
      <c r="Q158" s="166" t="str">
        <f t="shared" si="19"/>
        <v/>
      </c>
      <c r="R158" s="167" t="str">
        <f t="shared" si="20"/>
        <v/>
      </c>
      <c r="S158" s="167">
        <v>3.125E-2</v>
      </c>
      <c r="T158" s="167">
        <f t="shared" si="21"/>
        <v>0</v>
      </c>
      <c r="U158" s="168"/>
      <c r="V158" s="162"/>
      <c r="W158" s="176"/>
      <c r="X158" s="176"/>
      <c r="Y158" s="247"/>
      <c r="Z158" s="247"/>
      <c r="AA158" s="247"/>
      <c r="AB158" s="173" t="str">
        <f t="shared" si="22"/>
        <v>dr M. Gajda-Kantorowska</v>
      </c>
      <c r="AC158" s="173">
        <f t="shared" si="23"/>
        <v>3</v>
      </c>
    </row>
    <row r="159" spans="1:29" s="174" customFormat="1" ht="15.75" x14ac:dyDescent="0.2">
      <c r="A159" s="162">
        <f t="shared" si="30"/>
        <v>9</v>
      </c>
      <c r="B159" s="163" t="s">
        <v>19</v>
      </c>
      <c r="C159" s="175">
        <f>C158</f>
        <v>44169</v>
      </c>
      <c r="D159" s="185"/>
      <c r="E159" s="166" t="str">
        <f t="shared" si="24"/>
        <v/>
      </c>
      <c r="F159" s="167" t="str">
        <f t="shared" si="25"/>
        <v/>
      </c>
      <c r="G159" s="167">
        <v>3.125E-2</v>
      </c>
      <c r="H159" s="167">
        <f t="shared" si="26"/>
        <v>0</v>
      </c>
      <c r="I159" s="168"/>
      <c r="J159" s="169"/>
      <c r="K159" s="170"/>
      <c r="L159" s="171"/>
      <c r="M159" s="247"/>
      <c r="N159" s="247"/>
      <c r="O159" s="247"/>
      <c r="P159" s="185"/>
      <c r="Q159" s="166" t="str">
        <f t="shared" si="19"/>
        <v/>
      </c>
      <c r="R159" s="167" t="str">
        <f t="shared" si="20"/>
        <v/>
      </c>
      <c r="S159" s="167">
        <v>3.125E-2</v>
      </c>
      <c r="T159" s="167">
        <f t="shared" si="21"/>
        <v>0</v>
      </c>
      <c r="U159" s="168"/>
      <c r="V159" s="162"/>
      <c r="W159" s="176"/>
      <c r="X159" s="176"/>
      <c r="Y159" s="247"/>
      <c r="Z159" s="247"/>
      <c r="AA159" s="247"/>
      <c r="AB159" s="173" t="str">
        <f t="shared" si="22"/>
        <v/>
      </c>
      <c r="AC159" s="173">
        <f t="shared" si="23"/>
        <v>0</v>
      </c>
    </row>
    <row r="160" spans="1:29" s="174" customFormat="1" ht="15.75" x14ac:dyDescent="0.2">
      <c r="A160" s="162">
        <f t="shared" si="30"/>
        <v>9</v>
      </c>
      <c r="B160" s="163" t="s">
        <v>19</v>
      </c>
      <c r="C160" s="175">
        <f>C159</f>
        <v>44169</v>
      </c>
      <c r="D160" s="185"/>
      <c r="E160" s="166" t="str">
        <f t="shared" si="24"/>
        <v/>
      </c>
      <c r="F160" s="167" t="str">
        <f t="shared" si="25"/>
        <v/>
      </c>
      <c r="G160" s="167">
        <v>3.125E-2</v>
      </c>
      <c r="H160" s="167">
        <f t="shared" si="26"/>
        <v>0</v>
      </c>
      <c r="I160" s="168"/>
      <c r="J160" s="169"/>
      <c r="K160" s="170"/>
      <c r="L160" s="171"/>
      <c r="M160" s="247"/>
      <c r="N160" s="247"/>
      <c r="O160" s="247"/>
      <c r="P160" s="185"/>
      <c r="Q160" s="166" t="str">
        <f t="shared" si="19"/>
        <v/>
      </c>
      <c r="R160" s="167" t="str">
        <f t="shared" si="20"/>
        <v/>
      </c>
      <c r="S160" s="167">
        <v>3.125E-2</v>
      </c>
      <c r="T160" s="167">
        <f t="shared" si="21"/>
        <v>0</v>
      </c>
      <c r="U160" s="168"/>
      <c r="V160" s="162"/>
      <c r="W160" s="176"/>
      <c r="X160" s="176"/>
      <c r="Y160" s="247"/>
      <c r="Z160" s="247"/>
      <c r="AA160" s="247"/>
      <c r="AB160" s="173" t="str">
        <f t="shared" si="22"/>
        <v/>
      </c>
      <c r="AC160" s="173">
        <f t="shared" si="23"/>
        <v>0</v>
      </c>
    </row>
    <row r="161" spans="1:29" s="174" customFormat="1" ht="22.5" x14ac:dyDescent="0.2">
      <c r="A161" s="162">
        <f t="shared" si="30"/>
        <v>9</v>
      </c>
      <c r="B161" s="163" t="s">
        <v>20</v>
      </c>
      <c r="C161" s="175">
        <f>C160+1</f>
        <v>44170</v>
      </c>
      <c r="D161" s="165">
        <v>0.41666666666666669</v>
      </c>
      <c r="E161" s="166"/>
      <c r="F161" s="167">
        <f>IF(I161&lt;&gt;0,D161+H161,"")</f>
        <v>0.47916666666666669</v>
      </c>
      <c r="G161" s="167">
        <v>3.125E-2</v>
      </c>
      <c r="H161" s="167">
        <f>G161*I161</f>
        <v>6.25E-2</v>
      </c>
      <c r="I161" s="168">
        <v>2</v>
      </c>
      <c r="J161" s="169"/>
      <c r="K161" s="180" t="s">
        <v>97</v>
      </c>
      <c r="L161" s="178" t="s">
        <v>89</v>
      </c>
      <c r="M161" s="248" t="s">
        <v>145</v>
      </c>
      <c r="N161" s="245"/>
      <c r="O161" s="246"/>
      <c r="P161" s="165">
        <v>0.41666666666666669</v>
      </c>
      <c r="Q161" s="166"/>
      <c r="R161" s="167">
        <f>IF(U161&lt;&gt;0,P161+T161,"")</f>
        <v>0.47916666666666669</v>
      </c>
      <c r="S161" s="167">
        <v>3.125E-2</v>
      </c>
      <c r="T161" s="167">
        <f>S161*U161</f>
        <v>6.25E-2</v>
      </c>
      <c r="U161" s="168">
        <v>2</v>
      </c>
      <c r="V161" s="169"/>
      <c r="W161" s="180" t="s">
        <v>94</v>
      </c>
      <c r="X161" s="179" t="s">
        <v>95</v>
      </c>
      <c r="Y161" s="247" t="s">
        <v>146</v>
      </c>
      <c r="Z161" s="247"/>
      <c r="AA161" s="247"/>
      <c r="AB161" s="173" t="str">
        <f t="shared" si="22"/>
        <v>dr hab. D. Żmijaprof. dr hab. K. Firlej</v>
      </c>
      <c r="AC161" s="173">
        <f t="shared" si="23"/>
        <v>4</v>
      </c>
    </row>
    <row r="162" spans="1:29" s="174" customFormat="1" ht="15.75" x14ac:dyDescent="0.2">
      <c r="A162" s="162">
        <f t="shared" si="30"/>
        <v>9</v>
      </c>
      <c r="B162" s="163" t="s">
        <v>20</v>
      </c>
      <c r="C162" s="175">
        <f>C161</f>
        <v>44170</v>
      </c>
      <c r="D162" s="165">
        <v>0.48958333333333331</v>
      </c>
      <c r="E162" s="166"/>
      <c r="F162" s="167">
        <f>IF(I162&lt;&gt;0,D162+H162,"")</f>
        <v>0.64583333333333326</v>
      </c>
      <c r="G162" s="167">
        <v>3.125E-2</v>
      </c>
      <c r="H162" s="167">
        <f>G162*I162</f>
        <v>0.15625</v>
      </c>
      <c r="I162" s="168">
        <v>5</v>
      </c>
      <c r="J162" s="169"/>
      <c r="K162" s="170" t="s">
        <v>101</v>
      </c>
      <c r="L162" s="178" t="s">
        <v>89</v>
      </c>
      <c r="M162" s="248" t="s">
        <v>145</v>
      </c>
      <c r="N162" s="245"/>
      <c r="O162" s="246"/>
      <c r="P162" s="184"/>
      <c r="Q162" s="166" t="str">
        <f t="shared" si="19"/>
        <v/>
      </c>
      <c r="R162" s="167" t="str">
        <f t="shared" si="20"/>
        <v/>
      </c>
      <c r="S162" s="167">
        <v>3.125E-2</v>
      </c>
      <c r="T162" s="167">
        <f t="shared" si="21"/>
        <v>0</v>
      </c>
      <c r="U162" s="168"/>
      <c r="V162" s="162"/>
      <c r="W162" s="172"/>
      <c r="X162" s="172"/>
      <c r="Y162" s="247"/>
      <c r="Z162" s="247"/>
      <c r="AA162" s="247"/>
      <c r="AB162" s="173" t="str">
        <f t="shared" si="22"/>
        <v>dr hab. D. Żmija</v>
      </c>
      <c r="AC162" s="173">
        <f t="shared" si="23"/>
        <v>5</v>
      </c>
    </row>
    <row r="163" spans="1:29" s="174" customFormat="1" ht="15.75" x14ac:dyDescent="0.2">
      <c r="A163" s="162">
        <f t="shared" si="30"/>
        <v>9</v>
      </c>
      <c r="B163" s="163" t="s">
        <v>20</v>
      </c>
      <c r="C163" s="175">
        <f>C162</f>
        <v>44170</v>
      </c>
      <c r="D163" s="165">
        <v>0.60416666666666663</v>
      </c>
      <c r="E163" s="166" t="str">
        <f>IF(I163&lt;&gt;0,"-","")</f>
        <v/>
      </c>
      <c r="F163" s="167" t="str">
        <f>IF(I163&lt;&gt;0,D163+H163,"")</f>
        <v/>
      </c>
      <c r="G163" s="167">
        <v>3.125E-2</v>
      </c>
      <c r="H163" s="167">
        <f>G163*I163</f>
        <v>0</v>
      </c>
      <c r="I163" s="168"/>
      <c r="J163" s="169"/>
      <c r="K163" s="170"/>
      <c r="L163" s="178"/>
      <c r="M163" s="248"/>
      <c r="N163" s="245"/>
      <c r="O163" s="246"/>
      <c r="P163" s="184"/>
      <c r="Q163" s="166" t="str">
        <f t="shared" si="19"/>
        <v/>
      </c>
      <c r="R163" s="167" t="str">
        <f t="shared" si="20"/>
        <v/>
      </c>
      <c r="S163" s="167">
        <v>3.125E-2</v>
      </c>
      <c r="T163" s="167">
        <f t="shared" si="21"/>
        <v>0</v>
      </c>
      <c r="U163" s="168"/>
      <c r="V163" s="162"/>
      <c r="W163" s="172"/>
      <c r="X163" s="172"/>
      <c r="Y163" s="247"/>
      <c r="Z163" s="247"/>
      <c r="AA163" s="247"/>
      <c r="AB163" s="173" t="str">
        <f t="shared" si="22"/>
        <v/>
      </c>
      <c r="AC163" s="173">
        <f t="shared" si="23"/>
        <v>0</v>
      </c>
    </row>
    <row r="164" spans="1:29" s="174" customFormat="1" ht="15.75" x14ac:dyDescent="0.2">
      <c r="A164" s="162">
        <f t="shared" si="30"/>
        <v>9</v>
      </c>
      <c r="B164" s="163" t="s">
        <v>49</v>
      </c>
      <c r="C164" s="175">
        <f>C163</f>
        <v>44170</v>
      </c>
      <c r="D164" s="165"/>
      <c r="E164" s="166"/>
      <c r="F164" s="167"/>
      <c r="G164" s="167"/>
      <c r="H164" s="167"/>
      <c r="I164" s="168"/>
      <c r="J164" s="169"/>
      <c r="K164" s="180"/>
      <c r="L164" s="178"/>
      <c r="M164" s="248"/>
      <c r="N164" s="245"/>
      <c r="O164" s="246"/>
      <c r="P164" s="185"/>
      <c r="Q164" s="166" t="str">
        <f t="shared" ref="Q164:Q243" si="31">IF(U164&lt;&gt;0,"-","")</f>
        <v/>
      </c>
      <c r="R164" s="167" t="str">
        <f t="shared" ref="R164:R243" si="32">IF(U164&lt;&gt;0,P164+T164,"")</f>
        <v/>
      </c>
      <c r="S164" s="167">
        <v>3.125E-2</v>
      </c>
      <c r="T164" s="167">
        <f t="shared" ref="T164:T243" si="33">S164*U164</f>
        <v>0</v>
      </c>
      <c r="U164" s="168"/>
      <c r="V164" s="162"/>
      <c r="W164" s="176"/>
      <c r="X164" s="176"/>
      <c r="Y164" s="247"/>
      <c r="Z164" s="247"/>
      <c r="AA164" s="247"/>
      <c r="AB164" s="173" t="str">
        <f t="shared" si="22"/>
        <v/>
      </c>
      <c r="AC164" s="173">
        <f t="shared" si="23"/>
        <v>0</v>
      </c>
    </row>
    <row r="165" spans="1:29" s="174" customFormat="1" ht="15.75" x14ac:dyDescent="0.2">
      <c r="A165" s="162">
        <f t="shared" si="30"/>
        <v>9</v>
      </c>
      <c r="B165" s="163" t="s">
        <v>49</v>
      </c>
      <c r="C165" s="175">
        <f>C164</f>
        <v>44170</v>
      </c>
      <c r="D165" s="185"/>
      <c r="E165" s="166" t="str">
        <f t="shared" si="24"/>
        <v/>
      </c>
      <c r="F165" s="167" t="str">
        <f t="shared" ref="F165:F242" si="34">IF(I165&lt;&gt;0,D165+H165,"")</f>
        <v/>
      </c>
      <c r="G165" s="167">
        <v>3.125E-2</v>
      </c>
      <c r="H165" s="167">
        <f t="shared" ref="H165:H242" si="35">G165*I165</f>
        <v>0</v>
      </c>
      <c r="I165" s="168"/>
      <c r="J165" s="169"/>
      <c r="K165" s="170"/>
      <c r="L165" s="171"/>
      <c r="M165" s="247"/>
      <c r="N165" s="247"/>
      <c r="O165" s="247"/>
      <c r="P165" s="185"/>
      <c r="Q165" s="166" t="str">
        <f t="shared" si="31"/>
        <v/>
      </c>
      <c r="R165" s="167" t="str">
        <f t="shared" si="32"/>
        <v/>
      </c>
      <c r="S165" s="167">
        <v>3.125E-2</v>
      </c>
      <c r="T165" s="167">
        <f t="shared" si="33"/>
        <v>0</v>
      </c>
      <c r="U165" s="168"/>
      <c r="V165" s="162"/>
      <c r="W165" s="176"/>
      <c r="X165" s="176"/>
      <c r="Y165" s="247"/>
      <c r="Z165" s="247"/>
      <c r="AA165" s="247"/>
      <c r="AB165" s="173" t="str">
        <f t="shared" ref="AB165:AB244" si="36">L165&amp;X165</f>
        <v/>
      </c>
      <c r="AC165" s="173">
        <f t="shared" ref="AC165:AC244" si="37">I165+U165</f>
        <v>0</v>
      </c>
    </row>
    <row r="166" spans="1:29" s="174" customFormat="1" ht="15.75" x14ac:dyDescent="0.2">
      <c r="A166" s="162">
        <f t="shared" si="30"/>
        <v>9</v>
      </c>
      <c r="B166" s="163" t="s">
        <v>21</v>
      </c>
      <c r="C166" s="175">
        <f>C165+1</f>
        <v>44171</v>
      </c>
      <c r="D166" s="184"/>
      <c r="E166" s="166" t="str">
        <f t="shared" ref="E166:E242" si="38">IF(I166&lt;&gt;0,"-","")</f>
        <v/>
      </c>
      <c r="F166" s="167" t="str">
        <f t="shared" si="34"/>
        <v/>
      </c>
      <c r="G166" s="167">
        <v>3.125E-2</v>
      </c>
      <c r="H166" s="167">
        <f t="shared" si="35"/>
        <v>0</v>
      </c>
      <c r="I166" s="168"/>
      <c r="J166" s="169"/>
      <c r="K166" s="180"/>
      <c r="L166" s="171"/>
      <c r="M166" s="248"/>
      <c r="N166" s="245"/>
      <c r="O166" s="246"/>
      <c r="P166" s="184"/>
      <c r="Q166" s="166" t="str">
        <f t="shared" si="31"/>
        <v/>
      </c>
      <c r="R166" s="167" t="str">
        <f t="shared" si="32"/>
        <v/>
      </c>
      <c r="S166" s="167">
        <v>3.125E-2</v>
      </c>
      <c r="T166" s="167">
        <f t="shared" si="33"/>
        <v>0</v>
      </c>
      <c r="U166" s="168"/>
      <c r="V166" s="162"/>
      <c r="W166" s="172"/>
      <c r="X166" s="172"/>
      <c r="Y166" s="247"/>
      <c r="Z166" s="247"/>
      <c r="AA166" s="247"/>
      <c r="AB166" s="173" t="str">
        <f t="shared" si="36"/>
        <v/>
      </c>
      <c r="AC166" s="173">
        <f t="shared" si="37"/>
        <v>0</v>
      </c>
    </row>
    <row r="167" spans="1:29" s="174" customFormat="1" ht="15.75" x14ac:dyDescent="0.2">
      <c r="A167" s="162">
        <f t="shared" si="30"/>
        <v>9</v>
      </c>
      <c r="B167" s="163" t="s">
        <v>21</v>
      </c>
      <c r="C167" s="175">
        <f>C166</f>
        <v>44171</v>
      </c>
      <c r="D167" s="184"/>
      <c r="E167" s="166" t="str">
        <f t="shared" si="38"/>
        <v/>
      </c>
      <c r="F167" s="167" t="str">
        <f t="shared" si="34"/>
        <v/>
      </c>
      <c r="G167" s="167">
        <v>3.125E-2</v>
      </c>
      <c r="H167" s="167">
        <f t="shared" si="35"/>
        <v>0</v>
      </c>
      <c r="I167" s="168"/>
      <c r="J167" s="169"/>
      <c r="K167" s="180"/>
      <c r="L167" s="171"/>
      <c r="M167" s="248"/>
      <c r="N167" s="245"/>
      <c r="O167" s="246"/>
      <c r="P167" s="184"/>
      <c r="Q167" s="166" t="str">
        <f t="shared" si="31"/>
        <v/>
      </c>
      <c r="R167" s="167" t="str">
        <f t="shared" si="32"/>
        <v/>
      </c>
      <c r="S167" s="167">
        <v>3.125E-2</v>
      </c>
      <c r="T167" s="167">
        <f t="shared" si="33"/>
        <v>0</v>
      </c>
      <c r="U167" s="168"/>
      <c r="V167" s="162"/>
      <c r="W167" s="172"/>
      <c r="X167" s="172"/>
      <c r="Y167" s="247"/>
      <c r="Z167" s="247"/>
      <c r="AA167" s="247"/>
      <c r="AB167" s="173" t="str">
        <f t="shared" si="36"/>
        <v/>
      </c>
      <c r="AC167" s="173">
        <f t="shared" si="37"/>
        <v>0</v>
      </c>
    </row>
    <row r="168" spans="1:29" s="174" customFormat="1" ht="15.75" x14ac:dyDescent="0.2">
      <c r="A168" s="162">
        <f t="shared" si="30"/>
        <v>9</v>
      </c>
      <c r="B168" s="163" t="s">
        <v>21</v>
      </c>
      <c r="C168" s="175">
        <f>C167</f>
        <v>44171</v>
      </c>
      <c r="D168" s="184"/>
      <c r="E168" s="166" t="str">
        <f t="shared" si="38"/>
        <v/>
      </c>
      <c r="F168" s="167" t="str">
        <f t="shared" si="34"/>
        <v/>
      </c>
      <c r="G168" s="167">
        <v>3.125E-2</v>
      </c>
      <c r="H168" s="167">
        <f t="shared" si="35"/>
        <v>0</v>
      </c>
      <c r="I168" s="168"/>
      <c r="J168" s="169"/>
      <c r="K168" s="170"/>
      <c r="L168" s="171"/>
      <c r="M168" s="247"/>
      <c r="N168" s="247"/>
      <c r="O168" s="247"/>
      <c r="P168" s="185"/>
      <c r="Q168" s="166" t="str">
        <f t="shared" si="31"/>
        <v/>
      </c>
      <c r="R168" s="167" t="str">
        <f t="shared" si="32"/>
        <v/>
      </c>
      <c r="S168" s="167">
        <v>3.125E-2</v>
      </c>
      <c r="T168" s="167">
        <f t="shared" si="33"/>
        <v>0</v>
      </c>
      <c r="U168" s="168"/>
      <c r="V168" s="162"/>
      <c r="W168" s="176"/>
      <c r="X168" s="176"/>
      <c r="Y168" s="247"/>
      <c r="Z168" s="247"/>
      <c r="AA168" s="247"/>
      <c r="AB168" s="187" t="str">
        <f t="shared" si="36"/>
        <v/>
      </c>
      <c r="AC168" s="187">
        <f t="shared" si="37"/>
        <v>0</v>
      </c>
    </row>
    <row r="169" spans="1:29" s="174" customFormat="1" ht="15.75" x14ac:dyDescent="0.2">
      <c r="A169" s="162">
        <f t="shared" si="30"/>
        <v>9</v>
      </c>
      <c r="B169" s="163" t="s">
        <v>50</v>
      </c>
      <c r="C169" s="175">
        <f>C168</f>
        <v>44171</v>
      </c>
      <c r="D169" s="184"/>
      <c r="E169" s="166" t="str">
        <f>IF(I169&lt;&gt;0,"-","")</f>
        <v/>
      </c>
      <c r="F169" s="167" t="str">
        <f>IF(I169&lt;&gt;0,D169+H169,"")</f>
        <v/>
      </c>
      <c r="G169" s="167">
        <v>3.125E-2</v>
      </c>
      <c r="H169" s="167">
        <f>G169*I169</f>
        <v>0</v>
      </c>
      <c r="I169" s="168"/>
      <c r="J169" s="169"/>
      <c r="K169" s="170"/>
      <c r="L169" s="171"/>
      <c r="M169" s="247"/>
      <c r="N169" s="247"/>
      <c r="O169" s="247"/>
      <c r="P169" s="185"/>
      <c r="Q169" s="166" t="str">
        <f t="shared" si="31"/>
        <v/>
      </c>
      <c r="R169" s="167" t="str">
        <f t="shared" si="32"/>
        <v/>
      </c>
      <c r="S169" s="167">
        <v>3.125E-2</v>
      </c>
      <c r="T169" s="167">
        <f t="shared" si="33"/>
        <v>0</v>
      </c>
      <c r="U169" s="168"/>
      <c r="V169" s="162"/>
      <c r="W169" s="176"/>
      <c r="X169" s="176"/>
      <c r="Y169" s="247"/>
      <c r="Z169" s="247"/>
      <c r="AA169" s="247"/>
      <c r="AB169" s="187" t="str">
        <f t="shared" si="36"/>
        <v/>
      </c>
      <c r="AC169" s="187">
        <f t="shared" si="37"/>
        <v>0</v>
      </c>
    </row>
    <row r="170" spans="1:29" s="174" customFormat="1" ht="15.75" x14ac:dyDescent="0.2">
      <c r="A170" s="162">
        <f t="shared" si="30"/>
        <v>9</v>
      </c>
      <c r="B170" s="163" t="s">
        <v>50</v>
      </c>
      <c r="C170" s="175">
        <f>C169</f>
        <v>44171</v>
      </c>
      <c r="D170" s="184"/>
      <c r="E170" s="166" t="str">
        <f t="shared" si="38"/>
        <v/>
      </c>
      <c r="F170" s="167" t="str">
        <f t="shared" si="34"/>
        <v/>
      </c>
      <c r="G170" s="167">
        <v>3.125E-2</v>
      </c>
      <c r="H170" s="167">
        <f t="shared" si="35"/>
        <v>0</v>
      </c>
      <c r="I170" s="168"/>
      <c r="J170" s="169"/>
      <c r="K170" s="170"/>
      <c r="L170" s="183"/>
      <c r="M170" s="247"/>
      <c r="N170" s="247"/>
      <c r="O170" s="247"/>
      <c r="P170" s="184"/>
      <c r="Q170" s="166" t="str">
        <f t="shared" si="31"/>
        <v/>
      </c>
      <c r="R170" s="167" t="str">
        <f t="shared" si="32"/>
        <v/>
      </c>
      <c r="S170" s="167">
        <v>3.125E-2</v>
      </c>
      <c r="T170" s="167">
        <f t="shared" si="33"/>
        <v>0</v>
      </c>
      <c r="U170" s="168"/>
      <c r="V170" s="162"/>
      <c r="W170" s="172"/>
      <c r="X170" s="176"/>
      <c r="Y170" s="247"/>
      <c r="Z170" s="247"/>
      <c r="AA170" s="247"/>
      <c r="AB170" s="187" t="str">
        <f t="shared" si="36"/>
        <v/>
      </c>
      <c r="AC170" s="187">
        <f t="shared" si="37"/>
        <v>0</v>
      </c>
    </row>
    <row r="171" spans="1:29" s="174" customFormat="1" ht="22.5" x14ac:dyDescent="0.2">
      <c r="A171" s="162">
        <v>10</v>
      </c>
      <c r="B171" s="163" t="s">
        <v>19</v>
      </c>
      <c r="C171" s="164">
        <f>C156+7</f>
        <v>44176</v>
      </c>
      <c r="D171" s="165">
        <v>0.6875</v>
      </c>
      <c r="E171" s="166" t="str">
        <f t="shared" si="38"/>
        <v>-</v>
      </c>
      <c r="F171" s="167">
        <f t="shared" si="34"/>
        <v>0.8125</v>
      </c>
      <c r="G171" s="167">
        <v>3.125E-2</v>
      </c>
      <c r="H171" s="167">
        <f t="shared" si="35"/>
        <v>0.125</v>
      </c>
      <c r="I171" s="168">
        <v>4</v>
      </c>
      <c r="J171" s="169"/>
      <c r="K171" s="170" t="s">
        <v>90</v>
      </c>
      <c r="L171" s="179" t="s">
        <v>77</v>
      </c>
      <c r="M171" s="248" t="s">
        <v>146</v>
      </c>
      <c r="N171" s="245"/>
      <c r="O171" s="246"/>
      <c r="P171" s="184"/>
      <c r="Q171" s="166" t="str">
        <f t="shared" si="31"/>
        <v/>
      </c>
      <c r="R171" s="167" t="str">
        <f t="shared" si="32"/>
        <v/>
      </c>
      <c r="S171" s="167">
        <v>3.125E-2</v>
      </c>
      <c r="T171" s="167">
        <f t="shared" si="33"/>
        <v>0</v>
      </c>
      <c r="U171" s="168"/>
      <c r="V171" s="162"/>
      <c r="W171" s="172"/>
      <c r="X171" s="172"/>
      <c r="Y171" s="247"/>
      <c r="Z171" s="247"/>
      <c r="AA171" s="247"/>
      <c r="AB171" s="187" t="str">
        <f t="shared" si="36"/>
        <v>dr M. Gajda-Kantorowska</v>
      </c>
      <c r="AC171" s="187">
        <f t="shared" si="37"/>
        <v>4</v>
      </c>
    </row>
    <row r="172" spans="1:29" s="174" customFormat="1" ht="15.75" x14ac:dyDescent="0.2">
      <c r="A172" s="162">
        <f t="shared" ref="A172:A185" si="39">A171</f>
        <v>10</v>
      </c>
      <c r="B172" s="163" t="s">
        <v>19</v>
      </c>
      <c r="C172" s="175">
        <f>C171</f>
        <v>44176</v>
      </c>
      <c r="D172" s="165"/>
      <c r="E172" s="166" t="str">
        <f t="shared" si="38"/>
        <v/>
      </c>
      <c r="F172" s="167" t="str">
        <f t="shared" si="34"/>
        <v/>
      </c>
      <c r="G172" s="167">
        <v>3.125E-2</v>
      </c>
      <c r="H172" s="167">
        <f t="shared" si="35"/>
        <v>0</v>
      </c>
      <c r="I172" s="168"/>
      <c r="J172" s="169"/>
      <c r="K172" s="170"/>
      <c r="L172" s="171"/>
      <c r="M172" s="248"/>
      <c r="N172" s="245"/>
      <c r="O172" s="246"/>
      <c r="P172" s="185"/>
      <c r="Q172" s="166" t="str">
        <f t="shared" si="31"/>
        <v/>
      </c>
      <c r="R172" s="167" t="str">
        <f t="shared" si="32"/>
        <v/>
      </c>
      <c r="S172" s="167">
        <v>3.125E-2</v>
      </c>
      <c r="T172" s="167">
        <f t="shared" si="33"/>
        <v>0</v>
      </c>
      <c r="U172" s="168"/>
      <c r="V172" s="162"/>
      <c r="W172" s="176"/>
      <c r="X172" s="176"/>
      <c r="Y172" s="247"/>
      <c r="Z172" s="247"/>
      <c r="AA172" s="247"/>
      <c r="AB172" s="187" t="str">
        <f t="shared" si="36"/>
        <v/>
      </c>
      <c r="AC172" s="187">
        <f t="shared" si="37"/>
        <v>0</v>
      </c>
    </row>
    <row r="173" spans="1:29" s="174" customFormat="1" ht="15.75" x14ac:dyDescent="0.2">
      <c r="A173" s="162">
        <f t="shared" si="39"/>
        <v>10</v>
      </c>
      <c r="B173" s="163" t="s">
        <v>19</v>
      </c>
      <c r="C173" s="175">
        <f>C172</f>
        <v>44176</v>
      </c>
      <c r="D173" s="185"/>
      <c r="E173" s="166" t="str">
        <f t="shared" si="38"/>
        <v/>
      </c>
      <c r="F173" s="167" t="str">
        <f t="shared" si="34"/>
        <v/>
      </c>
      <c r="G173" s="167">
        <v>3.125E-2</v>
      </c>
      <c r="H173" s="167">
        <f t="shared" si="35"/>
        <v>0</v>
      </c>
      <c r="I173" s="168"/>
      <c r="J173" s="169"/>
      <c r="K173" s="170"/>
      <c r="L173" s="171"/>
      <c r="M173" s="247"/>
      <c r="N173" s="247"/>
      <c r="O173" s="247"/>
      <c r="P173" s="185"/>
      <c r="Q173" s="166" t="str">
        <f t="shared" si="31"/>
        <v/>
      </c>
      <c r="R173" s="167" t="str">
        <f t="shared" si="32"/>
        <v/>
      </c>
      <c r="S173" s="167">
        <v>3.125E-2</v>
      </c>
      <c r="T173" s="167">
        <f t="shared" si="33"/>
        <v>0</v>
      </c>
      <c r="U173" s="168"/>
      <c r="V173" s="162"/>
      <c r="W173" s="176"/>
      <c r="X173" s="176"/>
      <c r="Y173" s="247"/>
      <c r="Z173" s="247"/>
      <c r="AA173" s="247"/>
      <c r="AB173" s="187" t="str">
        <f t="shared" si="36"/>
        <v/>
      </c>
      <c r="AC173" s="187">
        <f t="shared" si="37"/>
        <v>0</v>
      </c>
    </row>
    <row r="174" spans="1:29" s="174" customFormat="1" ht="15.75" x14ac:dyDescent="0.2">
      <c r="A174" s="162">
        <f t="shared" si="39"/>
        <v>10</v>
      </c>
      <c r="B174" s="163" t="s">
        <v>19</v>
      </c>
      <c r="C174" s="175">
        <f>C173</f>
        <v>44176</v>
      </c>
      <c r="D174" s="185"/>
      <c r="E174" s="166" t="str">
        <f t="shared" si="38"/>
        <v/>
      </c>
      <c r="F174" s="167" t="str">
        <f t="shared" si="34"/>
        <v/>
      </c>
      <c r="G174" s="167">
        <v>3.125E-2</v>
      </c>
      <c r="H174" s="167">
        <f t="shared" si="35"/>
        <v>0</v>
      </c>
      <c r="I174" s="168"/>
      <c r="J174" s="169"/>
      <c r="K174" s="170"/>
      <c r="L174" s="171"/>
      <c r="M174" s="247"/>
      <c r="N174" s="247"/>
      <c r="O174" s="247"/>
      <c r="P174" s="185"/>
      <c r="Q174" s="166" t="str">
        <f t="shared" si="31"/>
        <v/>
      </c>
      <c r="R174" s="167" t="str">
        <f t="shared" si="32"/>
        <v/>
      </c>
      <c r="S174" s="167">
        <v>3.125E-2</v>
      </c>
      <c r="T174" s="167">
        <f t="shared" si="33"/>
        <v>0</v>
      </c>
      <c r="U174" s="168"/>
      <c r="V174" s="162"/>
      <c r="W174" s="176"/>
      <c r="X174" s="176"/>
      <c r="Y174" s="247"/>
      <c r="Z174" s="247"/>
      <c r="AA174" s="247"/>
      <c r="AB174" s="187" t="str">
        <f t="shared" si="36"/>
        <v/>
      </c>
      <c r="AC174" s="187">
        <f t="shared" si="37"/>
        <v>0</v>
      </c>
    </row>
    <row r="175" spans="1:29" s="174" customFormat="1" ht="15.75" x14ac:dyDescent="0.2">
      <c r="A175" s="162">
        <f t="shared" si="39"/>
        <v>10</v>
      </c>
      <c r="B175" s="163" t="s">
        <v>19</v>
      </c>
      <c r="C175" s="175">
        <f>C174</f>
        <v>44176</v>
      </c>
      <c r="D175" s="185"/>
      <c r="E175" s="166" t="str">
        <f t="shared" si="38"/>
        <v/>
      </c>
      <c r="F175" s="167" t="str">
        <f t="shared" si="34"/>
        <v/>
      </c>
      <c r="G175" s="167">
        <v>3.125E-2</v>
      </c>
      <c r="H175" s="167">
        <f t="shared" si="35"/>
        <v>0</v>
      </c>
      <c r="I175" s="168"/>
      <c r="J175" s="169"/>
      <c r="K175" s="170"/>
      <c r="L175" s="171"/>
      <c r="M175" s="247"/>
      <c r="N175" s="247"/>
      <c r="O175" s="247"/>
      <c r="P175" s="185"/>
      <c r="Q175" s="166" t="str">
        <f t="shared" si="31"/>
        <v/>
      </c>
      <c r="R175" s="167" t="str">
        <f t="shared" si="32"/>
        <v/>
      </c>
      <c r="S175" s="167">
        <v>3.125E-2</v>
      </c>
      <c r="T175" s="167">
        <f t="shared" si="33"/>
        <v>0</v>
      </c>
      <c r="U175" s="168"/>
      <c r="V175" s="162"/>
      <c r="W175" s="176"/>
      <c r="X175" s="176"/>
      <c r="Y175" s="247"/>
      <c r="Z175" s="247"/>
      <c r="AA175" s="247"/>
      <c r="AB175" s="187" t="str">
        <f t="shared" si="36"/>
        <v/>
      </c>
      <c r="AC175" s="187">
        <f t="shared" si="37"/>
        <v>0</v>
      </c>
    </row>
    <row r="176" spans="1:29" s="174" customFormat="1" ht="15.75" x14ac:dyDescent="0.2">
      <c r="A176" s="162">
        <f t="shared" si="39"/>
        <v>10</v>
      </c>
      <c r="B176" s="163" t="s">
        <v>20</v>
      </c>
      <c r="C176" s="175">
        <f>C175+1</f>
        <v>44177</v>
      </c>
      <c r="D176" s="165"/>
      <c r="E176" s="166" t="str">
        <f t="shared" si="38"/>
        <v/>
      </c>
      <c r="F176" s="167" t="str">
        <f t="shared" si="34"/>
        <v/>
      </c>
      <c r="G176" s="167">
        <v>3.125E-2</v>
      </c>
      <c r="H176" s="167">
        <f t="shared" si="35"/>
        <v>0</v>
      </c>
      <c r="I176" s="168"/>
      <c r="J176" s="169"/>
      <c r="K176" s="180"/>
      <c r="L176" s="171"/>
      <c r="M176" s="248"/>
      <c r="N176" s="245"/>
      <c r="O176" s="246"/>
      <c r="P176" s="184"/>
      <c r="Q176" s="166" t="str">
        <f t="shared" si="31"/>
        <v/>
      </c>
      <c r="R176" s="167" t="str">
        <f t="shared" si="32"/>
        <v/>
      </c>
      <c r="S176" s="167">
        <v>3.125E-2</v>
      </c>
      <c r="T176" s="167">
        <f t="shared" si="33"/>
        <v>0</v>
      </c>
      <c r="U176" s="168"/>
      <c r="V176" s="162"/>
      <c r="W176" s="172"/>
      <c r="X176" s="172"/>
      <c r="Y176" s="247"/>
      <c r="Z176" s="247"/>
      <c r="AA176" s="247"/>
      <c r="AB176" s="187" t="str">
        <f t="shared" si="36"/>
        <v/>
      </c>
      <c r="AC176" s="187">
        <f t="shared" si="37"/>
        <v>0</v>
      </c>
    </row>
    <row r="177" spans="1:29" s="174" customFormat="1" ht="15.75" x14ac:dyDescent="0.2">
      <c r="A177" s="162">
        <f t="shared" si="39"/>
        <v>10</v>
      </c>
      <c r="B177" s="163" t="s">
        <v>20</v>
      </c>
      <c r="C177" s="175">
        <f>C176</f>
        <v>44177</v>
      </c>
      <c r="D177" s="165"/>
      <c r="E177" s="166" t="str">
        <f t="shared" si="38"/>
        <v/>
      </c>
      <c r="F177" s="167" t="str">
        <f t="shared" si="34"/>
        <v/>
      </c>
      <c r="G177" s="167">
        <v>3.125E-2</v>
      </c>
      <c r="H177" s="167">
        <f t="shared" si="35"/>
        <v>0</v>
      </c>
      <c r="I177" s="168"/>
      <c r="J177" s="169"/>
      <c r="K177" s="170"/>
      <c r="L177" s="171"/>
      <c r="M177" s="248"/>
      <c r="N177" s="245"/>
      <c r="O177" s="246"/>
      <c r="P177" s="184"/>
      <c r="Q177" s="166" t="str">
        <f t="shared" si="31"/>
        <v/>
      </c>
      <c r="R177" s="167" t="str">
        <f t="shared" si="32"/>
        <v/>
      </c>
      <c r="S177" s="167">
        <v>3.125E-2</v>
      </c>
      <c r="T177" s="167">
        <f t="shared" si="33"/>
        <v>0</v>
      </c>
      <c r="U177" s="168"/>
      <c r="V177" s="162"/>
      <c r="W177" s="172"/>
      <c r="X177" s="172"/>
      <c r="Y177" s="247"/>
      <c r="Z177" s="247"/>
      <c r="AA177" s="247"/>
      <c r="AB177" s="187" t="str">
        <f t="shared" si="36"/>
        <v/>
      </c>
      <c r="AC177" s="187">
        <f t="shared" si="37"/>
        <v>0</v>
      </c>
    </row>
    <row r="178" spans="1:29" s="174" customFormat="1" ht="22.5" x14ac:dyDescent="0.2">
      <c r="A178" s="162">
        <f t="shared" si="39"/>
        <v>10</v>
      </c>
      <c r="B178" s="163" t="s">
        <v>20</v>
      </c>
      <c r="C178" s="175">
        <f>C177</f>
        <v>44177</v>
      </c>
      <c r="D178" s="165">
        <v>0.33333333333333331</v>
      </c>
      <c r="E178" s="166" t="str">
        <f t="shared" si="38"/>
        <v>-</v>
      </c>
      <c r="F178" s="167">
        <f t="shared" si="34"/>
        <v>0.42708333333333331</v>
      </c>
      <c r="G178" s="167">
        <v>3.125E-2</v>
      </c>
      <c r="H178" s="167">
        <f t="shared" si="35"/>
        <v>9.375E-2</v>
      </c>
      <c r="I178" s="168">
        <v>3</v>
      </c>
      <c r="J178" s="169"/>
      <c r="K178" s="180" t="s">
        <v>85</v>
      </c>
      <c r="L178" s="179" t="s">
        <v>86</v>
      </c>
      <c r="M178" s="248" t="s">
        <v>143</v>
      </c>
      <c r="N178" s="245"/>
      <c r="O178" s="246"/>
      <c r="P178" s="184"/>
      <c r="Q178" s="166" t="str">
        <f t="shared" si="31"/>
        <v/>
      </c>
      <c r="R178" s="167" t="str">
        <f t="shared" si="32"/>
        <v/>
      </c>
      <c r="S178" s="167">
        <v>3.125E-2</v>
      </c>
      <c r="T178" s="167">
        <f t="shared" si="33"/>
        <v>0</v>
      </c>
      <c r="U178" s="168"/>
      <c r="V178" s="162"/>
      <c r="W178" s="172"/>
      <c r="X178" s="172"/>
      <c r="Y178" s="247"/>
      <c r="Z178" s="247"/>
      <c r="AA178" s="247"/>
      <c r="AB178" s="187" t="str">
        <f t="shared" si="36"/>
        <v>dr hab. M. Domagalska-Grędys</v>
      </c>
      <c r="AC178" s="187">
        <f t="shared" si="37"/>
        <v>3</v>
      </c>
    </row>
    <row r="179" spans="1:29" s="174" customFormat="1" ht="22.5" x14ac:dyDescent="0.2">
      <c r="A179" s="162">
        <f t="shared" si="39"/>
        <v>10</v>
      </c>
      <c r="B179" s="163" t="s">
        <v>49</v>
      </c>
      <c r="C179" s="175">
        <f>C178</f>
        <v>44177</v>
      </c>
      <c r="D179" s="165">
        <v>0.44791666666666669</v>
      </c>
      <c r="E179" s="166" t="str">
        <f t="shared" si="38"/>
        <v>-</v>
      </c>
      <c r="F179" s="167">
        <f t="shared" si="34"/>
        <v>0.57291666666666674</v>
      </c>
      <c r="G179" s="167">
        <v>3.125E-2</v>
      </c>
      <c r="H179" s="167">
        <f t="shared" si="35"/>
        <v>0.125</v>
      </c>
      <c r="I179" s="168">
        <v>4</v>
      </c>
      <c r="J179" s="169"/>
      <c r="K179" s="180" t="s">
        <v>99</v>
      </c>
      <c r="L179" s="179" t="s">
        <v>86</v>
      </c>
      <c r="M179" s="248" t="s">
        <v>143</v>
      </c>
      <c r="N179" s="245"/>
      <c r="O179" s="246"/>
      <c r="P179" s="185"/>
      <c r="Q179" s="166" t="str">
        <f t="shared" si="31"/>
        <v/>
      </c>
      <c r="R179" s="167" t="str">
        <f t="shared" si="32"/>
        <v/>
      </c>
      <c r="S179" s="167">
        <v>3.125E-2</v>
      </c>
      <c r="T179" s="167">
        <f t="shared" si="33"/>
        <v>0</v>
      </c>
      <c r="U179" s="168"/>
      <c r="V179" s="162"/>
      <c r="W179" s="176"/>
      <c r="X179" s="176"/>
      <c r="Y179" s="247"/>
      <c r="Z179" s="247"/>
      <c r="AA179" s="247"/>
      <c r="AB179" s="187" t="str">
        <f t="shared" si="36"/>
        <v>dr hab. M. Domagalska-Grędys</v>
      </c>
      <c r="AC179" s="187">
        <f t="shared" si="37"/>
        <v>4</v>
      </c>
    </row>
    <row r="180" spans="1:29" s="174" customFormat="1" ht="15.75" x14ac:dyDescent="0.2">
      <c r="A180" s="162">
        <f t="shared" si="39"/>
        <v>10</v>
      </c>
      <c r="B180" s="163" t="s">
        <v>49</v>
      </c>
      <c r="C180" s="175">
        <f>C179</f>
        <v>44177</v>
      </c>
      <c r="D180" s="185"/>
      <c r="E180" s="166" t="str">
        <f t="shared" si="38"/>
        <v/>
      </c>
      <c r="F180" s="167" t="str">
        <f t="shared" si="34"/>
        <v/>
      </c>
      <c r="G180" s="167">
        <v>3.125E-2</v>
      </c>
      <c r="H180" s="167">
        <f t="shared" si="35"/>
        <v>0</v>
      </c>
      <c r="I180" s="168"/>
      <c r="J180" s="169"/>
      <c r="K180" s="170"/>
      <c r="L180" s="171"/>
      <c r="M180" s="247"/>
      <c r="N180" s="247"/>
      <c r="O180" s="247"/>
      <c r="P180" s="185"/>
      <c r="Q180" s="166" t="str">
        <f t="shared" si="31"/>
        <v/>
      </c>
      <c r="R180" s="167" t="str">
        <f t="shared" si="32"/>
        <v/>
      </c>
      <c r="S180" s="167">
        <v>3.125E-2</v>
      </c>
      <c r="T180" s="167">
        <f t="shared" si="33"/>
        <v>0</v>
      </c>
      <c r="U180" s="168"/>
      <c r="V180" s="162"/>
      <c r="W180" s="176"/>
      <c r="X180" s="176"/>
      <c r="Y180" s="247"/>
      <c r="Z180" s="247"/>
      <c r="AA180" s="247"/>
      <c r="AB180" s="187" t="str">
        <f t="shared" si="36"/>
        <v/>
      </c>
      <c r="AC180" s="187">
        <f t="shared" si="37"/>
        <v>0</v>
      </c>
    </row>
    <row r="181" spans="1:29" s="174" customFormat="1" ht="15.75" x14ac:dyDescent="0.2">
      <c r="A181" s="162">
        <f t="shared" si="39"/>
        <v>10</v>
      </c>
      <c r="B181" s="163" t="s">
        <v>21</v>
      </c>
      <c r="C181" s="175">
        <f>C180+1</f>
        <v>44178</v>
      </c>
      <c r="D181" s="184"/>
      <c r="E181" s="166" t="str">
        <f t="shared" si="38"/>
        <v/>
      </c>
      <c r="F181" s="167" t="str">
        <f t="shared" si="34"/>
        <v/>
      </c>
      <c r="G181" s="167">
        <v>3.125E-2</v>
      </c>
      <c r="H181" s="167">
        <f t="shared" si="35"/>
        <v>0</v>
      </c>
      <c r="I181" s="168"/>
      <c r="J181" s="169"/>
      <c r="K181" s="170"/>
      <c r="L181" s="171"/>
      <c r="M181" s="248"/>
      <c r="N181" s="245"/>
      <c r="O181" s="246"/>
      <c r="P181" s="185"/>
      <c r="Q181" s="166" t="str">
        <f t="shared" si="31"/>
        <v/>
      </c>
      <c r="R181" s="167" t="str">
        <f t="shared" si="32"/>
        <v/>
      </c>
      <c r="S181" s="167">
        <v>3.125E-2</v>
      </c>
      <c r="T181" s="167">
        <f t="shared" si="33"/>
        <v>0</v>
      </c>
      <c r="U181" s="168"/>
      <c r="V181" s="162"/>
      <c r="W181" s="176"/>
      <c r="X181" s="176"/>
      <c r="Y181" s="247"/>
      <c r="Z181" s="247"/>
      <c r="AA181" s="247"/>
      <c r="AB181" s="187" t="str">
        <f t="shared" si="36"/>
        <v/>
      </c>
      <c r="AC181" s="187">
        <f t="shared" si="37"/>
        <v>0</v>
      </c>
    </row>
    <row r="182" spans="1:29" s="174" customFormat="1" ht="15.75" x14ac:dyDescent="0.2">
      <c r="A182" s="162">
        <f t="shared" si="39"/>
        <v>10</v>
      </c>
      <c r="B182" s="163" t="s">
        <v>21</v>
      </c>
      <c r="C182" s="175">
        <f>C181</f>
        <v>44178</v>
      </c>
      <c r="D182" s="184"/>
      <c r="E182" s="166" t="str">
        <f t="shared" si="38"/>
        <v/>
      </c>
      <c r="F182" s="167" t="str">
        <f t="shared" si="34"/>
        <v/>
      </c>
      <c r="G182" s="167">
        <v>3.125E-2</v>
      </c>
      <c r="H182" s="167">
        <f t="shared" si="35"/>
        <v>0</v>
      </c>
      <c r="I182" s="168"/>
      <c r="J182" s="169"/>
      <c r="K182" s="170"/>
      <c r="L182" s="171"/>
      <c r="M182" s="248"/>
      <c r="N182" s="245"/>
      <c r="O182" s="246"/>
      <c r="P182" s="184"/>
      <c r="Q182" s="166" t="str">
        <f t="shared" si="31"/>
        <v/>
      </c>
      <c r="R182" s="167" t="str">
        <f t="shared" si="32"/>
        <v/>
      </c>
      <c r="S182" s="167">
        <v>3.125E-2</v>
      </c>
      <c r="T182" s="167">
        <f t="shared" si="33"/>
        <v>0</v>
      </c>
      <c r="U182" s="168"/>
      <c r="V182" s="162"/>
      <c r="W182" s="172"/>
      <c r="X182" s="172"/>
      <c r="Y182" s="247"/>
      <c r="Z182" s="247"/>
      <c r="AA182" s="247"/>
      <c r="AB182" s="187" t="str">
        <f t="shared" si="36"/>
        <v/>
      </c>
      <c r="AC182" s="187">
        <f t="shared" si="37"/>
        <v>0</v>
      </c>
    </row>
    <row r="183" spans="1:29" s="174" customFormat="1" ht="15.75" x14ac:dyDescent="0.2">
      <c r="A183" s="162">
        <f t="shared" si="39"/>
        <v>10</v>
      </c>
      <c r="B183" s="163" t="s">
        <v>21</v>
      </c>
      <c r="C183" s="175">
        <f>C182</f>
        <v>44178</v>
      </c>
      <c r="D183" s="184"/>
      <c r="E183" s="166" t="str">
        <f>IF(I183&lt;&gt;0,"-","")</f>
        <v/>
      </c>
      <c r="F183" s="167" t="str">
        <f>IF(I183&lt;&gt;0,D183+H183,"")</f>
        <v/>
      </c>
      <c r="G183" s="167">
        <v>3.125E-2</v>
      </c>
      <c r="H183" s="167">
        <f>G183*I183</f>
        <v>0</v>
      </c>
      <c r="I183" s="168"/>
      <c r="J183" s="169"/>
      <c r="K183" s="170"/>
      <c r="L183" s="171"/>
      <c r="M183" s="248"/>
      <c r="N183" s="245"/>
      <c r="O183" s="246"/>
      <c r="P183" s="185"/>
      <c r="Q183" s="166" t="str">
        <f t="shared" si="31"/>
        <v/>
      </c>
      <c r="R183" s="167" t="str">
        <f t="shared" si="32"/>
        <v/>
      </c>
      <c r="S183" s="167">
        <v>3.125E-2</v>
      </c>
      <c r="T183" s="167">
        <f t="shared" si="33"/>
        <v>0</v>
      </c>
      <c r="U183" s="168"/>
      <c r="V183" s="162"/>
      <c r="W183" s="176"/>
      <c r="X183" s="176"/>
      <c r="Y183" s="247"/>
      <c r="Z183" s="247"/>
      <c r="AA183" s="247"/>
      <c r="AB183" s="187" t="str">
        <f t="shared" si="36"/>
        <v/>
      </c>
      <c r="AC183" s="187">
        <f t="shared" si="37"/>
        <v>0</v>
      </c>
    </row>
    <row r="184" spans="1:29" s="174" customFormat="1" ht="15.75" x14ac:dyDescent="0.2">
      <c r="A184" s="162">
        <f t="shared" si="39"/>
        <v>10</v>
      </c>
      <c r="B184" s="163" t="s">
        <v>21</v>
      </c>
      <c r="C184" s="175">
        <f>C183</f>
        <v>44178</v>
      </c>
      <c r="D184" s="185"/>
      <c r="E184" s="166" t="str">
        <f t="shared" si="38"/>
        <v/>
      </c>
      <c r="F184" s="167" t="str">
        <f t="shared" si="34"/>
        <v/>
      </c>
      <c r="G184" s="167">
        <v>3.125E-2</v>
      </c>
      <c r="H184" s="167">
        <f t="shared" si="35"/>
        <v>0</v>
      </c>
      <c r="I184" s="168"/>
      <c r="J184" s="169"/>
      <c r="K184" s="170"/>
      <c r="L184" s="171"/>
      <c r="M184" s="247"/>
      <c r="N184" s="247"/>
      <c r="O184" s="247"/>
      <c r="P184" s="185"/>
      <c r="Q184" s="166" t="str">
        <f t="shared" si="31"/>
        <v/>
      </c>
      <c r="R184" s="167" t="str">
        <f t="shared" si="32"/>
        <v/>
      </c>
      <c r="S184" s="167">
        <v>3.125E-2</v>
      </c>
      <c r="T184" s="167">
        <f t="shared" si="33"/>
        <v>0</v>
      </c>
      <c r="U184" s="168"/>
      <c r="V184" s="162"/>
      <c r="W184" s="176"/>
      <c r="X184" s="176"/>
      <c r="Y184" s="247"/>
      <c r="Z184" s="247"/>
      <c r="AA184" s="247"/>
      <c r="AB184" s="187" t="str">
        <f t="shared" si="36"/>
        <v/>
      </c>
      <c r="AC184" s="187">
        <f t="shared" si="37"/>
        <v>0</v>
      </c>
    </row>
    <row r="185" spans="1:29" s="174" customFormat="1" ht="15.75" x14ac:dyDescent="0.2">
      <c r="A185" s="162">
        <f t="shared" si="39"/>
        <v>10</v>
      </c>
      <c r="B185" s="163" t="s">
        <v>50</v>
      </c>
      <c r="C185" s="175">
        <f>C184</f>
        <v>44178</v>
      </c>
      <c r="D185" s="184"/>
      <c r="E185" s="166" t="str">
        <f t="shared" si="38"/>
        <v/>
      </c>
      <c r="F185" s="167" t="str">
        <f t="shared" si="34"/>
        <v/>
      </c>
      <c r="G185" s="167">
        <v>3.125E-2</v>
      </c>
      <c r="H185" s="167">
        <f t="shared" si="35"/>
        <v>0</v>
      </c>
      <c r="I185" s="168"/>
      <c r="J185" s="169"/>
      <c r="K185" s="170"/>
      <c r="L185" s="183"/>
      <c r="M185" s="247"/>
      <c r="N185" s="247"/>
      <c r="O185" s="247"/>
      <c r="P185" s="184"/>
      <c r="Q185" s="166" t="str">
        <f t="shared" si="31"/>
        <v/>
      </c>
      <c r="R185" s="167" t="str">
        <f t="shared" si="32"/>
        <v/>
      </c>
      <c r="S185" s="167">
        <v>3.125E-2</v>
      </c>
      <c r="T185" s="167">
        <f t="shared" si="33"/>
        <v>0</v>
      </c>
      <c r="U185" s="168"/>
      <c r="V185" s="162"/>
      <c r="W185" s="172"/>
      <c r="X185" s="176"/>
      <c r="Y185" s="247"/>
      <c r="Z185" s="247"/>
      <c r="AA185" s="247"/>
      <c r="AB185" s="187" t="str">
        <f t="shared" si="36"/>
        <v/>
      </c>
      <c r="AC185" s="187">
        <f t="shared" si="37"/>
        <v>0</v>
      </c>
    </row>
    <row r="186" spans="1:29" s="174" customFormat="1" ht="33.75" x14ac:dyDescent="0.2">
      <c r="A186" s="162">
        <v>11</v>
      </c>
      <c r="B186" s="163" t="s">
        <v>19</v>
      </c>
      <c r="C186" s="164">
        <f>C171+7</f>
        <v>44183</v>
      </c>
      <c r="D186" s="165">
        <v>0.6875</v>
      </c>
      <c r="E186" s="166" t="str">
        <f>IF(I186&lt;&gt;0,"-","")</f>
        <v>-</v>
      </c>
      <c r="F186" s="167">
        <f>IF(I186&lt;&gt;0,D186+H186,"")</f>
        <v>0.75</v>
      </c>
      <c r="G186" s="167">
        <v>3.125E-2</v>
      </c>
      <c r="H186" s="167">
        <f>G186*I186</f>
        <v>6.25E-2</v>
      </c>
      <c r="I186" s="168">
        <v>2</v>
      </c>
      <c r="J186" s="169"/>
      <c r="K186" s="180" t="s">
        <v>78</v>
      </c>
      <c r="L186" s="179" t="s">
        <v>115</v>
      </c>
      <c r="M186" s="248" t="s">
        <v>154</v>
      </c>
      <c r="N186" s="245"/>
      <c r="O186" s="246"/>
      <c r="P186" s="184"/>
      <c r="Q186" s="166"/>
      <c r="R186" s="167"/>
      <c r="S186" s="167"/>
      <c r="T186" s="167"/>
      <c r="U186" s="168"/>
      <c r="V186" s="162"/>
      <c r="W186" s="172"/>
      <c r="X186" s="176"/>
      <c r="Y186" s="248"/>
      <c r="Z186" s="245"/>
      <c r="AA186" s="246"/>
      <c r="AB186" s="187" t="str">
        <f t="shared" si="36"/>
        <v>dr hab. A. Pachowicz, prof. PWSZ</v>
      </c>
      <c r="AC186" s="187">
        <f t="shared" si="37"/>
        <v>2</v>
      </c>
    </row>
    <row r="187" spans="1:29" s="174" customFormat="1" ht="33.75" x14ac:dyDescent="0.2">
      <c r="A187" s="162">
        <f t="shared" ref="A187:A200" si="40">A186</f>
        <v>11</v>
      </c>
      <c r="B187" s="163" t="s">
        <v>19</v>
      </c>
      <c r="C187" s="175">
        <f>C186</f>
        <v>44183</v>
      </c>
      <c r="D187" s="165">
        <v>0.76041666666666663</v>
      </c>
      <c r="E187" s="166" t="str">
        <f>IF(I187&lt;&gt;0,"-","")</f>
        <v>-</v>
      </c>
      <c r="F187" s="167">
        <f>IF(I187&lt;&gt;0,D187+H187,"")</f>
        <v>0.85416666666666663</v>
      </c>
      <c r="G187" s="167">
        <v>3.125E-2</v>
      </c>
      <c r="H187" s="167">
        <f>G187*I187</f>
        <v>9.375E-2</v>
      </c>
      <c r="I187" s="168">
        <v>3</v>
      </c>
      <c r="J187" s="169"/>
      <c r="K187" s="170" t="s">
        <v>91</v>
      </c>
      <c r="L187" s="179" t="s">
        <v>115</v>
      </c>
      <c r="M187" s="248" t="s">
        <v>154</v>
      </c>
      <c r="N187" s="245"/>
      <c r="O187" s="246"/>
      <c r="P187" s="184"/>
      <c r="Q187" s="166"/>
      <c r="R187" s="167"/>
      <c r="S187" s="167"/>
      <c r="T187" s="167"/>
      <c r="U187" s="168"/>
      <c r="V187" s="162"/>
      <c r="W187" s="172"/>
      <c r="X187" s="176"/>
      <c r="Y187" s="248"/>
      <c r="Z187" s="245"/>
      <c r="AA187" s="246"/>
      <c r="AB187" s="187" t="str">
        <f t="shared" si="36"/>
        <v>dr hab. A. Pachowicz, prof. PWSZ</v>
      </c>
      <c r="AC187" s="187">
        <f t="shared" si="37"/>
        <v>3</v>
      </c>
    </row>
    <row r="188" spans="1:29" s="174" customFormat="1" ht="15.75" x14ac:dyDescent="0.2">
      <c r="A188" s="162">
        <f t="shared" si="40"/>
        <v>11</v>
      </c>
      <c r="B188" s="163" t="s">
        <v>19</v>
      </c>
      <c r="C188" s="175">
        <f>C187</f>
        <v>44183</v>
      </c>
      <c r="D188" s="184"/>
      <c r="E188" s="166"/>
      <c r="F188" s="167" t="str">
        <f t="shared" si="34"/>
        <v/>
      </c>
      <c r="G188" s="167"/>
      <c r="H188" s="167"/>
      <c r="I188" s="168"/>
      <c r="J188" s="169"/>
      <c r="K188" s="170"/>
      <c r="L188" s="183"/>
      <c r="M188" s="188"/>
      <c r="N188" s="189"/>
      <c r="O188" s="190"/>
      <c r="P188" s="184"/>
      <c r="Q188" s="166"/>
      <c r="R188" s="167"/>
      <c r="S188" s="167"/>
      <c r="T188" s="167"/>
      <c r="U188" s="168"/>
      <c r="V188" s="162"/>
      <c r="W188" s="172"/>
      <c r="X188" s="176"/>
      <c r="Y188" s="248"/>
      <c r="Z188" s="245"/>
      <c r="AA188" s="246"/>
      <c r="AB188" s="187" t="str">
        <f t="shared" si="36"/>
        <v/>
      </c>
      <c r="AC188" s="187">
        <f t="shared" si="37"/>
        <v>0</v>
      </c>
    </row>
    <row r="189" spans="1:29" s="174" customFormat="1" ht="15.75" x14ac:dyDescent="0.2">
      <c r="A189" s="162">
        <f t="shared" si="40"/>
        <v>11</v>
      </c>
      <c r="B189" s="163" t="s">
        <v>19</v>
      </c>
      <c r="C189" s="175">
        <f>C188</f>
        <v>44183</v>
      </c>
      <c r="D189" s="184"/>
      <c r="E189" s="166"/>
      <c r="F189" s="167" t="str">
        <f t="shared" si="34"/>
        <v/>
      </c>
      <c r="G189" s="167"/>
      <c r="H189" s="167"/>
      <c r="I189" s="168"/>
      <c r="J189" s="169"/>
      <c r="K189" s="170"/>
      <c r="L189" s="183"/>
      <c r="M189" s="188"/>
      <c r="N189" s="189"/>
      <c r="O189" s="190"/>
      <c r="P189" s="184"/>
      <c r="Q189" s="166"/>
      <c r="R189" s="167"/>
      <c r="S189" s="167"/>
      <c r="T189" s="167"/>
      <c r="U189" s="168"/>
      <c r="V189" s="162"/>
      <c r="W189" s="172"/>
      <c r="X189" s="176"/>
      <c r="Y189" s="248"/>
      <c r="Z189" s="245"/>
      <c r="AA189" s="246"/>
      <c r="AB189" s="187" t="str">
        <f t="shared" si="36"/>
        <v/>
      </c>
      <c r="AC189" s="187">
        <f t="shared" si="37"/>
        <v>0</v>
      </c>
    </row>
    <row r="190" spans="1:29" s="174" customFormat="1" ht="15.75" x14ac:dyDescent="0.2">
      <c r="A190" s="162">
        <f t="shared" si="40"/>
        <v>11</v>
      </c>
      <c r="B190" s="163" t="s">
        <v>19</v>
      </c>
      <c r="C190" s="175">
        <f>C189</f>
        <v>44183</v>
      </c>
      <c r="D190" s="184"/>
      <c r="E190" s="166"/>
      <c r="F190" s="167" t="str">
        <f t="shared" si="34"/>
        <v/>
      </c>
      <c r="G190" s="167"/>
      <c r="H190" s="167"/>
      <c r="I190" s="168"/>
      <c r="J190" s="169"/>
      <c r="K190" s="170"/>
      <c r="L190" s="183"/>
      <c r="M190" s="188"/>
      <c r="N190" s="189"/>
      <c r="O190" s="190"/>
      <c r="P190" s="184"/>
      <c r="Q190" s="166"/>
      <c r="R190" s="167"/>
      <c r="S190" s="167"/>
      <c r="T190" s="167"/>
      <c r="U190" s="168"/>
      <c r="V190" s="162"/>
      <c r="W190" s="172"/>
      <c r="X190" s="176"/>
      <c r="Y190" s="248"/>
      <c r="Z190" s="245"/>
      <c r="AA190" s="246"/>
      <c r="AB190" s="187" t="str">
        <f t="shared" si="36"/>
        <v/>
      </c>
      <c r="AC190" s="187">
        <f t="shared" si="37"/>
        <v>0</v>
      </c>
    </row>
    <row r="191" spans="1:29" s="174" customFormat="1" ht="15.75" x14ac:dyDescent="0.2">
      <c r="A191" s="162">
        <f t="shared" si="40"/>
        <v>11</v>
      </c>
      <c r="B191" s="163" t="s">
        <v>20</v>
      </c>
      <c r="C191" s="175">
        <f>C190+1</f>
        <v>44184</v>
      </c>
      <c r="D191" s="184"/>
      <c r="E191" s="166"/>
      <c r="F191" s="167" t="str">
        <f t="shared" si="34"/>
        <v/>
      </c>
      <c r="G191" s="167"/>
      <c r="H191" s="167"/>
      <c r="I191" s="168"/>
      <c r="J191" s="169"/>
      <c r="K191" s="170"/>
      <c r="L191" s="183"/>
      <c r="M191" s="188"/>
      <c r="N191" s="189"/>
      <c r="O191" s="190"/>
      <c r="P191" s="184"/>
      <c r="Q191" s="166"/>
      <c r="R191" s="167"/>
      <c r="S191" s="167"/>
      <c r="T191" s="167"/>
      <c r="U191" s="168"/>
      <c r="V191" s="162"/>
      <c r="W191" s="172"/>
      <c r="X191" s="176"/>
      <c r="Y191" s="248"/>
      <c r="Z191" s="245"/>
      <c r="AA191" s="246"/>
      <c r="AB191" s="187" t="str">
        <f t="shared" si="36"/>
        <v/>
      </c>
      <c r="AC191" s="187">
        <f t="shared" si="37"/>
        <v>0</v>
      </c>
    </row>
    <row r="192" spans="1:29" s="174" customFormat="1" ht="22.5" x14ac:dyDescent="0.2">
      <c r="A192" s="162">
        <f t="shared" si="40"/>
        <v>11</v>
      </c>
      <c r="B192" s="163" t="s">
        <v>20</v>
      </c>
      <c r="C192" s="175">
        <f>C191</f>
        <v>44184</v>
      </c>
      <c r="D192" s="184"/>
      <c r="E192" s="166"/>
      <c r="F192" s="167" t="str">
        <f t="shared" si="34"/>
        <v/>
      </c>
      <c r="G192" s="167"/>
      <c r="H192" s="167"/>
      <c r="I192" s="168"/>
      <c r="J192" s="169"/>
      <c r="K192" s="170"/>
      <c r="L192" s="183"/>
      <c r="M192" s="188"/>
      <c r="N192" s="189"/>
      <c r="O192" s="190"/>
      <c r="P192" s="184">
        <v>0.33333333333333331</v>
      </c>
      <c r="Q192" s="166" t="str">
        <f t="shared" ref="Q192" si="41">IF(U192&lt;&gt;0,"-","")</f>
        <v>-</v>
      </c>
      <c r="R192" s="167">
        <v>0.42708333333333331</v>
      </c>
      <c r="S192" s="167"/>
      <c r="T192" s="167"/>
      <c r="U192" s="242">
        <v>3</v>
      </c>
      <c r="V192" s="162"/>
      <c r="W192" s="5" t="s">
        <v>157</v>
      </c>
      <c r="X192" s="5" t="s">
        <v>155</v>
      </c>
      <c r="Y192" s="248"/>
      <c r="Z192" s="245"/>
      <c r="AA192" s="246"/>
      <c r="AB192" s="187" t="str">
        <f t="shared" si="36"/>
        <v>dr hab. J. Kania, prof. PWSZ</v>
      </c>
      <c r="AC192" s="187">
        <f t="shared" si="37"/>
        <v>3</v>
      </c>
    </row>
    <row r="193" spans="1:29" s="174" customFormat="1" ht="15.75" x14ac:dyDescent="0.2">
      <c r="A193" s="162">
        <f t="shared" si="40"/>
        <v>11</v>
      </c>
      <c r="B193" s="163" t="s">
        <v>20</v>
      </c>
      <c r="C193" s="175">
        <f>C192</f>
        <v>44184</v>
      </c>
      <c r="D193" s="184"/>
      <c r="E193" s="166"/>
      <c r="F193" s="167" t="str">
        <f t="shared" si="34"/>
        <v/>
      </c>
      <c r="G193" s="167"/>
      <c r="H193" s="167"/>
      <c r="I193" s="168"/>
      <c r="J193" s="169"/>
      <c r="K193" s="170"/>
      <c r="L193" s="183"/>
      <c r="M193" s="188"/>
      <c r="N193" s="189"/>
      <c r="O193" s="190"/>
      <c r="P193" s="184"/>
      <c r="Q193" s="166"/>
      <c r="R193" s="167"/>
      <c r="S193" s="167"/>
      <c r="T193" s="167"/>
      <c r="U193" s="168"/>
      <c r="V193" s="162"/>
      <c r="W193" s="172"/>
      <c r="X193" s="176"/>
      <c r="Y193" s="248"/>
      <c r="Z193" s="245"/>
      <c r="AA193" s="246"/>
      <c r="AB193" s="187" t="str">
        <f t="shared" si="36"/>
        <v/>
      </c>
      <c r="AC193" s="187">
        <f t="shared" si="37"/>
        <v>0</v>
      </c>
    </row>
    <row r="194" spans="1:29" s="174" customFormat="1" ht="15.75" x14ac:dyDescent="0.2">
      <c r="A194" s="162">
        <f t="shared" si="40"/>
        <v>11</v>
      </c>
      <c r="B194" s="163" t="s">
        <v>49</v>
      </c>
      <c r="C194" s="175">
        <f>C193</f>
        <v>44184</v>
      </c>
      <c r="D194" s="184"/>
      <c r="E194" s="166"/>
      <c r="F194" s="167" t="str">
        <f t="shared" si="34"/>
        <v/>
      </c>
      <c r="G194" s="167"/>
      <c r="H194" s="167"/>
      <c r="I194" s="168"/>
      <c r="J194" s="169"/>
      <c r="K194" s="170"/>
      <c r="L194" s="183"/>
      <c r="M194" s="188"/>
      <c r="N194" s="189"/>
      <c r="O194" s="190"/>
      <c r="P194" s="184"/>
      <c r="Q194" s="166"/>
      <c r="R194" s="167"/>
      <c r="S194" s="167"/>
      <c r="T194" s="167"/>
      <c r="U194" s="168"/>
      <c r="V194" s="162"/>
      <c r="W194" s="172"/>
      <c r="X194" s="176"/>
      <c r="Y194" s="248"/>
      <c r="Z194" s="245"/>
      <c r="AA194" s="246"/>
      <c r="AB194" s="187" t="str">
        <f t="shared" si="36"/>
        <v/>
      </c>
      <c r="AC194" s="187">
        <f t="shared" si="37"/>
        <v>0</v>
      </c>
    </row>
    <row r="195" spans="1:29" s="174" customFormat="1" ht="15.75" x14ac:dyDescent="0.2">
      <c r="A195" s="162">
        <f t="shared" si="40"/>
        <v>11</v>
      </c>
      <c r="B195" s="163" t="s">
        <v>49</v>
      </c>
      <c r="C195" s="175">
        <f>C194</f>
        <v>44184</v>
      </c>
      <c r="D195" s="184"/>
      <c r="E195" s="166"/>
      <c r="F195" s="167" t="str">
        <f t="shared" si="34"/>
        <v/>
      </c>
      <c r="G195" s="167"/>
      <c r="H195" s="167"/>
      <c r="I195" s="168"/>
      <c r="J195" s="169"/>
      <c r="K195" s="170"/>
      <c r="L195" s="183"/>
      <c r="M195" s="188"/>
      <c r="N195" s="189"/>
      <c r="O195" s="190"/>
      <c r="P195" s="184"/>
      <c r="Q195" s="166"/>
      <c r="R195" s="167"/>
      <c r="S195" s="167"/>
      <c r="T195" s="167"/>
      <c r="U195" s="168"/>
      <c r="V195" s="162"/>
      <c r="W195" s="172"/>
      <c r="X195" s="176"/>
      <c r="Y195" s="248"/>
      <c r="Z195" s="245"/>
      <c r="AA195" s="246"/>
      <c r="AB195" s="187" t="str">
        <f t="shared" si="36"/>
        <v/>
      </c>
      <c r="AC195" s="187">
        <f t="shared" si="37"/>
        <v>0</v>
      </c>
    </row>
    <row r="196" spans="1:29" s="174" customFormat="1" ht="15.75" x14ac:dyDescent="0.2">
      <c r="A196" s="162">
        <f t="shared" si="40"/>
        <v>11</v>
      </c>
      <c r="B196" s="163" t="s">
        <v>21</v>
      </c>
      <c r="C196" s="175">
        <f>C195+1</f>
        <v>44185</v>
      </c>
      <c r="D196" s="184">
        <v>0.45833333333333331</v>
      </c>
      <c r="E196" s="166"/>
      <c r="F196" s="167">
        <f>IF(I196&lt;&gt;0,D196+H196,"")</f>
        <v>0.58333333333333326</v>
      </c>
      <c r="G196" s="167">
        <v>3.125E-2</v>
      </c>
      <c r="H196" s="167">
        <f>G196*I196</f>
        <v>0.125</v>
      </c>
      <c r="I196" s="168">
        <v>4</v>
      </c>
      <c r="J196" s="169"/>
      <c r="K196" s="177" t="s">
        <v>92</v>
      </c>
      <c r="L196" s="179" t="s">
        <v>80</v>
      </c>
      <c r="M196" s="188"/>
      <c r="N196" s="189" t="s">
        <v>145</v>
      </c>
      <c r="O196" s="190"/>
      <c r="P196" s="184"/>
      <c r="Q196" s="166"/>
      <c r="R196" s="167"/>
      <c r="S196" s="167"/>
      <c r="T196" s="167"/>
      <c r="U196" s="168"/>
      <c r="V196" s="162"/>
      <c r="W196" s="172"/>
      <c r="X196" s="176"/>
      <c r="Y196" s="248"/>
      <c r="Z196" s="245"/>
      <c r="AA196" s="246"/>
      <c r="AB196" s="187" t="str">
        <f t="shared" si="36"/>
        <v>dr K. Chmielarz</v>
      </c>
      <c r="AC196" s="187">
        <f t="shared" si="37"/>
        <v>4</v>
      </c>
    </row>
    <row r="197" spans="1:29" s="174" customFormat="1" ht="15.75" x14ac:dyDescent="0.2">
      <c r="A197" s="162">
        <f t="shared" si="40"/>
        <v>11</v>
      </c>
      <c r="B197" s="163" t="s">
        <v>21</v>
      </c>
      <c r="C197" s="175">
        <f>C196</f>
        <v>44185</v>
      </c>
      <c r="D197" s="184">
        <v>0.58333333333333337</v>
      </c>
      <c r="E197" s="166"/>
      <c r="F197" s="167">
        <f>IF(I197&lt;&gt;0,D197+H197,"")</f>
        <v>0.70833333333333337</v>
      </c>
      <c r="G197" s="167">
        <v>3.125E-2</v>
      </c>
      <c r="H197" s="167">
        <f>G197*I197</f>
        <v>0.125</v>
      </c>
      <c r="I197" s="168">
        <v>4</v>
      </c>
      <c r="J197" s="169"/>
      <c r="K197" s="170" t="s">
        <v>87</v>
      </c>
      <c r="L197" s="179" t="s">
        <v>141</v>
      </c>
      <c r="M197" s="188"/>
      <c r="N197" s="189" t="s">
        <v>145</v>
      </c>
      <c r="O197" s="190"/>
      <c r="P197" s="184"/>
      <c r="Q197" s="166"/>
      <c r="R197" s="167"/>
      <c r="S197" s="167"/>
      <c r="T197" s="167"/>
      <c r="U197" s="168"/>
      <c r="V197" s="162"/>
      <c r="W197" s="172"/>
      <c r="X197" s="176"/>
      <c r="Y197" s="248"/>
      <c r="Z197" s="245"/>
      <c r="AA197" s="246"/>
      <c r="AB197" s="187" t="str">
        <f t="shared" si="36"/>
        <v>mgr B. Partyńska</v>
      </c>
      <c r="AC197" s="187">
        <f t="shared" si="37"/>
        <v>4</v>
      </c>
    </row>
    <row r="198" spans="1:29" s="174" customFormat="1" ht="15.75" x14ac:dyDescent="0.2">
      <c r="A198" s="162">
        <f t="shared" si="40"/>
        <v>11</v>
      </c>
      <c r="B198" s="163" t="s">
        <v>21</v>
      </c>
      <c r="C198" s="175">
        <f>C197</f>
        <v>44185</v>
      </c>
      <c r="D198" s="184"/>
      <c r="E198" s="166"/>
      <c r="F198" s="167"/>
      <c r="G198" s="167"/>
      <c r="H198" s="167"/>
      <c r="I198" s="168"/>
      <c r="J198" s="169"/>
      <c r="K198" s="180"/>
      <c r="L198" s="179"/>
      <c r="M198" s="188"/>
      <c r="N198" s="189"/>
      <c r="O198" s="190"/>
      <c r="P198" s="184"/>
      <c r="Q198" s="166"/>
      <c r="R198" s="167"/>
      <c r="S198" s="167"/>
      <c r="T198" s="167"/>
      <c r="U198" s="168"/>
      <c r="V198" s="162"/>
      <c r="W198" s="172"/>
      <c r="X198" s="176"/>
      <c r="Y198" s="248"/>
      <c r="Z198" s="245"/>
      <c r="AA198" s="246"/>
      <c r="AB198" s="187" t="str">
        <f t="shared" si="36"/>
        <v/>
      </c>
      <c r="AC198" s="187">
        <f t="shared" si="37"/>
        <v>0</v>
      </c>
    </row>
    <row r="199" spans="1:29" s="174" customFormat="1" ht="15.75" x14ac:dyDescent="0.2">
      <c r="A199" s="162">
        <f t="shared" si="40"/>
        <v>11</v>
      </c>
      <c r="B199" s="163" t="s">
        <v>21</v>
      </c>
      <c r="C199" s="175">
        <f>C198</f>
        <v>44185</v>
      </c>
      <c r="D199" s="184"/>
      <c r="E199" s="166"/>
      <c r="F199" s="167"/>
      <c r="G199" s="167"/>
      <c r="H199" s="167"/>
      <c r="I199" s="168"/>
      <c r="J199" s="169"/>
      <c r="K199" s="170"/>
      <c r="L199" s="179"/>
      <c r="M199" s="188"/>
      <c r="N199" s="189"/>
      <c r="O199" s="190"/>
      <c r="P199" s="184"/>
      <c r="Q199" s="166"/>
      <c r="R199" s="167"/>
      <c r="S199" s="167"/>
      <c r="T199" s="167"/>
      <c r="U199" s="168"/>
      <c r="V199" s="162"/>
      <c r="W199" s="172"/>
      <c r="X199" s="176"/>
      <c r="Y199" s="248"/>
      <c r="Z199" s="245"/>
      <c r="AA199" s="246"/>
      <c r="AB199" s="187" t="str">
        <f t="shared" si="36"/>
        <v/>
      </c>
      <c r="AC199" s="187">
        <f t="shared" si="37"/>
        <v>0</v>
      </c>
    </row>
    <row r="200" spans="1:29" s="174" customFormat="1" ht="15.75" x14ac:dyDescent="0.2">
      <c r="A200" s="162">
        <f t="shared" si="40"/>
        <v>11</v>
      </c>
      <c r="B200" s="163" t="s">
        <v>50</v>
      </c>
      <c r="C200" s="175">
        <f>C199</f>
        <v>44185</v>
      </c>
      <c r="D200" s="184"/>
      <c r="E200" s="166"/>
      <c r="F200" s="167" t="str">
        <f t="shared" si="34"/>
        <v/>
      </c>
      <c r="G200" s="167"/>
      <c r="H200" s="167"/>
      <c r="I200" s="168"/>
      <c r="J200" s="169"/>
      <c r="K200" s="170"/>
      <c r="L200" s="183"/>
      <c r="M200" s="188"/>
      <c r="N200" s="189"/>
      <c r="O200" s="190"/>
      <c r="P200" s="184"/>
      <c r="Q200" s="166"/>
      <c r="R200" s="167"/>
      <c r="S200" s="167"/>
      <c r="T200" s="167"/>
      <c r="U200" s="168"/>
      <c r="V200" s="162"/>
      <c r="W200" s="172"/>
      <c r="X200" s="176"/>
      <c r="Y200" s="248"/>
      <c r="Z200" s="245"/>
      <c r="AA200" s="246"/>
      <c r="AB200" s="187" t="str">
        <f t="shared" si="36"/>
        <v/>
      </c>
      <c r="AC200" s="187">
        <f t="shared" si="37"/>
        <v>0</v>
      </c>
    </row>
    <row r="201" spans="1:29" s="174" customFormat="1" ht="33.75" x14ac:dyDescent="0.2">
      <c r="A201" s="162">
        <v>12</v>
      </c>
      <c r="B201" s="163" t="s">
        <v>19</v>
      </c>
      <c r="C201" s="164">
        <v>44204</v>
      </c>
      <c r="D201" s="165">
        <v>0.6875</v>
      </c>
      <c r="E201" s="166" t="str">
        <f>IF(I201&lt;&gt;0,"-","")</f>
        <v>-</v>
      </c>
      <c r="F201" s="167">
        <f>IF(I201&lt;&gt;0,D201+H201,"")</f>
        <v>0.75</v>
      </c>
      <c r="G201" s="167">
        <v>3.125E-2</v>
      </c>
      <c r="H201" s="167">
        <f>G201*I201</f>
        <v>6.25E-2</v>
      </c>
      <c r="I201" s="168">
        <v>2</v>
      </c>
      <c r="J201" s="169"/>
      <c r="K201" s="180" t="s">
        <v>78</v>
      </c>
      <c r="L201" s="179" t="s">
        <v>115</v>
      </c>
      <c r="M201" s="248" t="s">
        <v>154</v>
      </c>
      <c r="N201" s="245"/>
      <c r="O201" s="246"/>
      <c r="P201" s="184"/>
      <c r="Q201" s="166" t="str">
        <f t="shared" si="31"/>
        <v/>
      </c>
      <c r="R201" s="167" t="str">
        <f t="shared" si="32"/>
        <v/>
      </c>
      <c r="S201" s="167">
        <v>3.125E-2</v>
      </c>
      <c r="T201" s="167">
        <f t="shared" si="33"/>
        <v>0</v>
      </c>
      <c r="U201" s="168"/>
      <c r="V201" s="162"/>
      <c r="W201" s="172"/>
      <c r="X201" s="172"/>
      <c r="Y201" s="247"/>
      <c r="Z201" s="247"/>
      <c r="AA201" s="247"/>
      <c r="AB201" s="187" t="str">
        <f t="shared" si="36"/>
        <v>dr hab. A. Pachowicz, prof. PWSZ</v>
      </c>
      <c r="AC201" s="187">
        <f t="shared" si="37"/>
        <v>2</v>
      </c>
    </row>
    <row r="202" spans="1:29" s="174" customFormat="1" ht="33.75" x14ac:dyDescent="0.2">
      <c r="A202" s="162">
        <f t="shared" ref="A202:A215" si="42">A201</f>
        <v>12</v>
      </c>
      <c r="B202" s="163" t="s">
        <v>19</v>
      </c>
      <c r="C202" s="175">
        <f>C201</f>
        <v>44204</v>
      </c>
      <c r="D202" s="165">
        <v>0.76041666666666663</v>
      </c>
      <c r="E202" s="166" t="str">
        <f>IF(I202&lt;&gt;0,"-","")</f>
        <v>-</v>
      </c>
      <c r="F202" s="167">
        <f>IF(I202&lt;&gt;0,D202+H202,"")</f>
        <v>0.85416666666666663</v>
      </c>
      <c r="G202" s="167">
        <v>3.125E-2</v>
      </c>
      <c r="H202" s="167">
        <f>G202*I202</f>
        <v>9.375E-2</v>
      </c>
      <c r="I202" s="168">
        <v>3</v>
      </c>
      <c r="J202" s="169"/>
      <c r="K202" s="170" t="s">
        <v>91</v>
      </c>
      <c r="L202" s="179" t="s">
        <v>115</v>
      </c>
      <c r="M202" s="248" t="s">
        <v>154</v>
      </c>
      <c r="N202" s="245"/>
      <c r="O202" s="246"/>
      <c r="P202" s="185"/>
      <c r="Q202" s="166" t="str">
        <f t="shared" si="31"/>
        <v/>
      </c>
      <c r="R202" s="167" t="str">
        <f t="shared" si="32"/>
        <v/>
      </c>
      <c r="S202" s="167">
        <v>3.125E-2</v>
      </c>
      <c r="T202" s="167">
        <f t="shared" si="33"/>
        <v>0</v>
      </c>
      <c r="U202" s="168"/>
      <c r="V202" s="162"/>
      <c r="W202" s="176"/>
      <c r="X202" s="176"/>
      <c r="Y202" s="247"/>
      <c r="Z202" s="247"/>
      <c r="AA202" s="247"/>
      <c r="AB202" s="187" t="str">
        <f t="shared" si="36"/>
        <v>dr hab. A. Pachowicz, prof. PWSZ</v>
      </c>
      <c r="AC202" s="187">
        <f t="shared" si="37"/>
        <v>3</v>
      </c>
    </row>
    <row r="203" spans="1:29" s="174" customFormat="1" ht="15.75" x14ac:dyDescent="0.2">
      <c r="A203" s="162">
        <f t="shared" si="42"/>
        <v>12</v>
      </c>
      <c r="B203" s="163" t="s">
        <v>19</v>
      </c>
      <c r="C203" s="175">
        <f>C202</f>
        <v>44204</v>
      </c>
      <c r="D203" s="185"/>
      <c r="E203" s="166" t="str">
        <f t="shared" si="38"/>
        <v/>
      </c>
      <c r="F203" s="167" t="str">
        <f t="shared" si="34"/>
        <v/>
      </c>
      <c r="G203" s="167">
        <v>3.125E-2</v>
      </c>
      <c r="H203" s="167">
        <f t="shared" si="35"/>
        <v>0</v>
      </c>
      <c r="I203" s="168"/>
      <c r="J203" s="169"/>
      <c r="K203" s="170"/>
      <c r="L203" s="171"/>
      <c r="M203" s="247"/>
      <c r="N203" s="247"/>
      <c r="O203" s="247"/>
      <c r="P203" s="185"/>
      <c r="Q203" s="166" t="str">
        <f t="shared" si="31"/>
        <v/>
      </c>
      <c r="R203" s="167" t="str">
        <f t="shared" si="32"/>
        <v/>
      </c>
      <c r="S203" s="167">
        <v>3.125E-2</v>
      </c>
      <c r="T203" s="167">
        <f t="shared" si="33"/>
        <v>0</v>
      </c>
      <c r="U203" s="168"/>
      <c r="V203" s="162"/>
      <c r="W203" s="176"/>
      <c r="X203" s="176"/>
      <c r="Y203" s="247"/>
      <c r="Z203" s="247"/>
      <c r="AA203" s="247"/>
      <c r="AB203" s="187" t="str">
        <f t="shared" si="36"/>
        <v/>
      </c>
      <c r="AC203" s="187">
        <f t="shared" si="37"/>
        <v>0</v>
      </c>
    </row>
    <row r="204" spans="1:29" s="174" customFormat="1" ht="15.75" x14ac:dyDescent="0.2">
      <c r="A204" s="162">
        <f t="shared" si="42"/>
        <v>12</v>
      </c>
      <c r="B204" s="163" t="s">
        <v>19</v>
      </c>
      <c r="C204" s="175">
        <f>C203</f>
        <v>44204</v>
      </c>
      <c r="D204" s="185"/>
      <c r="E204" s="166" t="str">
        <f t="shared" si="38"/>
        <v/>
      </c>
      <c r="F204" s="167" t="str">
        <f t="shared" si="34"/>
        <v/>
      </c>
      <c r="G204" s="167">
        <v>3.125E-2</v>
      </c>
      <c r="H204" s="167">
        <f t="shared" si="35"/>
        <v>0</v>
      </c>
      <c r="I204" s="168"/>
      <c r="J204" s="169"/>
      <c r="K204" s="170"/>
      <c r="L204" s="171"/>
      <c r="M204" s="247"/>
      <c r="N204" s="247"/>
      <c r="O204" s="247"/>
      <c r="P204" s="185"/>
      <c r="Q204" s="166" t="str">
        <f t="shared" si="31"/>
        <v/>
      </c>
      <c r="R204" s="167" t="str">
        <f t="shared" si="32"/>
        <v/>
      </c>
      <c r="S204" s="167">
        <v>3.125E-2</v>
      </c>
      <c r="T204" s="167">
        <f t="shared" si="33"/>
        <v>0</v>
      </c>
      <c r="U204" s="168"/>
      <c r="V204" s="162"/>
      <c r="W204" s="176"/>
      <c r="X204" s="176"/>
      <c r="Y204" s="247"/>
      <c r="Z204" s="247"/>
      <c r="AA204" s="247"/>
      <c r="AB204" s="187" t="str">
        <f t="shared" si="36"/>
        <v/>
      </c>
      <c r="AC204" s="187">
        <f t="shared" si="37"/>
        <v>0</v>
      </c>
    </row>
    <row r="205" spans="1:29" s="174" customFormat="1" ht="15.75" x14ac:dyDescent="0.2">
      <c r="A205" s="162">
        <f t="shared" si="42"/>
        <v>12</v>
      </c>
      <c r="B205" s="163" t="s">
        <v>19</v>
      </c>
      <c r="C205" s="175">
        <f>C204</f>
        <v>44204</v>
      </c>
      <c r="D205" s="185"/>
      <c r="E205" s="166" t="str">
        <f t="shared" si="38"/>
        <v/>
      </c>
      <c r="F205" s="167" t="str">
        <f t="shared" si="34"/>
        <v/>
      </c>
      <c r="G205" s="167">
        <v>3.125E-2</v>
      </c>
      <c r="H205" s="167">
        <f t="shared" si="35"/>
        <v>0</v>
      </c>
      <c r="I205" s="168"/>
      <c r="J205" s="169"/>
      <c r="K205" s="170"/>
      <c r="L205" s="171"/>
      <c r="M205" s="247"/>
      <c r="N205" s="247"/>
      <c r="O205" s="247"/>
      <c r="P205" s="185"/>
      <c r="Q205" s="166" t="str">
        <f t="shared" si="31"/>
        <v/>
      </c>
      <c r="R205" s="167" t="str">
        <f t="shared" si="32"/>
        <v/>
      </c>
      <c r="S205" s="167">
        <v>3.125E-2</v>
      </c>
      <c r="T205" s="167">
        <f t="shared" si="33"/>
        <v>0</v>
      </c>
      <c r="U205" s="168"/>
      <c r="V205" s="162"/>
      <c r="W205" s="176"/>
      <c r="X205" s="176"/>
      <c r="Y205" s="247"/>
      <c r="Z205" s="247"/>
      <c r="AA205" s="247"/>
      <c r="AB205" s="187" t="str">
        <f t="shared" si="36"/>
        <v/>
      </c>
      <c r="AC205" s="187">
        <f t="shared" si="37"/>
        <v>0</v>
      </c>
    </row>
    <row r="206" spans="1:29" s="174" customFormat="1" ht="22.5" x14ac:dyDescent="0.2">
      <c r="A206" s="162">
        <f t="shared" si="42"/>
        <v>12</v>
      </c>
      <c r="B206" s="163" t="s">
        <v>20</v>
      </c>
      <c r="C206" s="175">
        <f>C205+1</f>
        <v>44205</v>
      </c>
      <c r="D206" s="165">
        <v>0.33333333333333331</v>
      </c>
      <c r="E206" s="166" t="str">
        <f t="shared" si="38"/>
        <v>-</v>
      </c>
      <c r="F206" s="167">
        <f t="shared" si="34"/>
        <v>0.42708333333333331</v>
      </c>
      <c r="G206" s="167">
        <v>3.125E-2</v>
      </c>
      <c r="H206" s="167">
        <f t="shared" si="35"/>
        <v>9.375E-2</v>
      </c>
      <c r="I206" s="168">
        <v>3</v>
      </c>
      <c r="J206" s="169"/>
      <c r="K206" s="180" t="s">
        <v>85</v>
      </c>
      <c r="L206" s="179" t="s">
        <v>86</v>
      </c>
      <c r="M206" s="248" t="s">
        <v>144</v>
      </c>
      <c r="N206" s="245"/>
      <c r="O206" s="246"/>
      <c r="P206" s="184"/>
      <c r="Q206" s="166" t="str">
        <f t="shared" si="31"/>
        <v/>
      </c>
      <c r="R206" s="167" t="str">
        <f t="shared" si="32"/>
        <v/>
      </c>
      <c r="S206" s="167">
        <v>3.125E-2</v>
      </c>
      <c r="T206" s="167">
        <f t="shared" si="33"/>
        <v>0</v>
      </c>
      <c r="U206" s="168"/>
      <c r="V206" s="162"/>
      <c r="W206" s="172"/>
      <c r="X206" s="172"/>
      <c r="Y206" s="247"/>
      <c r="Z206" s="247"/>
      <c r="AA206" s="247"/>
      <c r="AB206" s="187" t="str">
        <f t="shared" si="36"/>
        <v>dr hab. M. Domagalska-Grędys</v>
      </c>
      <c r="AC206" s="187">
        <f t="shared" si="37"/>
        <v>3</v>
      </c>
    </row>
    <row r="207" spans="1:29" s="174" customFormat="1" ht="22.5" x14ac:dyDescent="0.2">
      <c r="A207" s="162">
        <f t="shared" si="42"/>
        <v>12</v>
      </c>
      <c r="B207" s="163" t="s">
        <v>20</v>
      </c>
      <c r="C207" s="175">
        <f>C206</f>
        <v>44205</v>
      </c>
      <c r="D207" s="165">
        <v>0.44791666666666669</v>
      </c>
      <c r="E207" s="166" t="str">
        <f t="shared" si="38"/>
        <v>-</v>
      </c>
      <c r="F207" s="167">
        <f t="shared" si="34"/>
        <v>0.54166666666666674</v>
      </c>
      <c r="G207" s="167">
        <v>3.125E-2</v>
      </c>
      <c r="H207" s="167">
        <f t="shared" si="35"/>
        <v>9.375E-2</v>
      </c>
      <c r="I207" s="168">
        <v>3</v>
      </c>
      <c r="J207" s="169"/>
      <c r="K207" s="180" t="s">
        <v>99</v>
      </c>
      <c r="L207" s="179" t="s">
        <v>86</v>
      </c>
      <c r="M207" s="248" t="s">
        <v>144</v>
      </c>
      <c r="N207" s="245"/>
      <c r="O207" s="246"/>
      <c r="P207" s="184"/>
      <c r="Q207" s="166" t="str">
        <f t="shared" si="31"/>
        <v/>
      </c>
      <c r="R207" s="167" t="str">
        <f t="shared" si="32"/>
        <v/>
      </c>
      <c r="S207" s="167">
        <v>3.125E-2</v>
      </c>
      <c r="T207" s="167">
        <f t="shared" si="33"/>
        <v>0</v>
      </c>
      <c r="U207" s="168"/>
      <c r="V207" s="162"/>
      <c r="W207" s="172"/>
      <c r="X207" s="172"/>
      <c r="Y207" s="247"/>
      <c r="Z207" s="247"/>
      <c r="AA207" s="247"/>
      <c r="AB207" s="187" t="str">
        <f t="shared" si="36"/>
        <v>dr hab. M. Domagalska-Grędys</v>
      </c>
      <c r="AC207" s="187">
        <f t="shared" si="37"/>
        <v>3</v>
      </c>
    </row>
    <row r="208" spans="1:29" s="174" customFormat="1" ht="15.75" x14ac:dyDescent="0.2">
      <c r="A208" s="162">
        <f t="shared" si="42"/>
        <v>12</v>
      </c>
      <c r="B208" s="163" t="s">
        <v>20</v>
      </c>
      <c r="C208" s="175">
        <f>C207</f>
        <v>44205</v>
      </c>
      <c r="D208" s="165">
        <v>0.55208333333333337</v>
      </c>
      <c r="E208" s="166" t="str">
        <f t="shared" si="38"/>
        <v>-</v>
      </c>
      <c r="F208" s="167">
        <f t="shared" si="34"/>
        <v>0.70833333333333337</v>
      </c>
      <c r="G208" s="167">
        <v>3.125E-2</v>
      </c>
      <c r="H208" s="167">
        <f t="shared" si="35"/>
        <v>0.15625</v>
      </c>
      <c r="I208" s="168">
        <v>5</v>
      </c>
      <c r="J208" s="169"/>
      <c r="K208" s="180" t="s">
        <v>97</v>
      </c>
      <c r="L208" s="178" t="s">
        <v>89</v>
      </c>
      <c r="M208" s="248" t="s">
        <v>144</v>
      </c>
      <c r="N208" s="245"/>
      <c r="O208" s="246"/>
      <c r="P208" s="185"/>
      <c r="Q208" s="166" t="str">
        <f t="shared" si="31"/>
        <v/>
      </c>
      <c r="R208" s="167" t="str">
        <f t="shared" si="32"/>
        <v/>
      </c>
      <c r="S208" s="167">
        <v>3.125E-2</v>
      </c>
      <c r="T208" s="167">
        <f t="shared" si="33"/>
        <v>0</v>
      </c>
      <c r="U208" s="168"/>
      <c r="V208" s="162"/>
      <c r="W208" s="176"/>
      <c r="X208" s="176"/>
      <c r="Y208" s="247"/>
      <c r="Z208" s="247"/>
      <c r="AA208" s="247"/>
      <c r="AB208" s="187" t="str">
        <f t="shared" si="36"/>
        <v>dr hab. D. Żmija</v>
      </c>
      <c r="AC208" s="187">
        <f t="shared" si="37"/>
        <v>5</v>
      </c>
    </row>
    <row r="209" spans="1:29" s="174" customFormat="1" ht="15.75" x14ac:dyDescent="0.2">
      <c r="A209" s="162">
        <f t="shared" si="42"/>
        <v>12</v>
      </c>
      <c r="B209" s="163" t="s">
        <v>49</v>
      </c>
      <c r="C209" s="175">
        <f>C208</f>
        <v>44205</v>
      </c>
      <c r="D209" s="184"/>
      <c r="E209" s="166" t="str">
        <f t="shared" si="38"/>
        <v/>
      </c>
      <c r="F209" s="167" t="str">
        <f t="shared" si="34"/>
        <v/>
      </c>
      <c r="G209" s="167">
        <v>3.125E-2</v>
      </c>
      <c r="H209" s="167">
        <f t="shared" si="35"/>
        <v>0</v>
      </c>
      <c r="I209" s="168"/>
      <c r="J209" s="169"/>
      <c r="K209" s="180"/>
      <c r="L209" s="171"/>
      <c r="M209" s="248"/>
      <c r="N209" s="245"/>
      <c r="O209" s="246"/>
      <c r="P209" s="185"/>
      <c r="Q209" s="166" t="str">
        <f t="shared" si="31"/>
        <v/>
      </c>
      <c r="R209" s="167" t="str">
        <f t="shared" si="32"/>
        <v/>
      </c>
      <c r="S209" s="167">
        <v>3.125E-2</v>
      </c>
      <c r="T209" s="167">
        <f t="shared" si="33"/>
        <v>0</v>
      </c>
      <c r="U209" s="168"/>
      <c r="V209" s="162"/>
      <c r="W209" s="176"/>
      <c r="X209" s="176"/>
      <c r="Y209" s="247"/>
      <c r="Z209" s="247"/>
      <c r="AA209" s="247"/>
      <c r="AB209" s="187" t="str">
        <f t="shared" si="36"/>
        <v/>
      </c>
      <c r="AC209" s="187">
        <f t="shared" si="37"/>
        <v>0</v>
      </c>
    </row>
    <row r="210" spans="1:29" s="174" customFormat="1" ht="15.75" x14ac:dyDescent="0.2">
      <c r="A210" s="162">
        <f t="shared" si="42"/>
        <v>12</v>
      </c>
      <c r="B210" s="163" t="s">
        <v>49</v>
      </c>
      <c r="C210" s="175">
        <f>C209</f>
        <v>44205</v>
      </c>
      <c r="D210" s="185"/>
      <c r="E210" s="166" t="str">
        <f t="shared" si="38"/>
        <v/>
      </c>
      <c r="F210" s="167" t="str">
        <f t="shared" si="34"/>
        <v/>
      </c>
      <c r="G210" s="167">
        <v>3.125E-2</v>
      </c>
      <c r="H210" s="167">
        <f t="shared" si="35"/>
        <v>0</v>
      </c>
      <c r="I210" s="168"/>
      <c r="J210" s="169"/>
      <c r="K210" s="170"/>
      <c r="L210" s="171"/>
      <c r="M210" s="247"/>
      <c r="N210" s="247"/>
      <c r="O210" s="247"/>
      <c r="P210" s="185"/>
      <c r="Q210" s="166" t="str">
        <f t="shared" si="31"/>
        <v/>
      </c>
      <c r="R210" s="167" t="str">
        <f t="shared" si="32"/>
        <v/>
      </c>
      <c r="S210" s="167">
        <v>3.125E-2</v>
      </c>
      <c r="T210" s="167">
        <f t="shared" si="33"/>
        <v>0</v>
      </c>
      <c r="U210" s="168"/>
      <c r="V210" s="162"/>
      <c r="W210" s="176"/>
      <c r="X210" s="176"/>
      <c r="Y210" s="247"/>
      <c r="Z210" s="247"/>
      <c r="AA210" s="247"/>
      <c r="AB210" s="187" t="str">
        <f t="shared" si="36"/>
        <v/>
      </c>
      <c r="AC210" s="187">
        <f t="shared" si="37"/>
        <v>0</v>
      </c>
    </row>
    <row r="211" spans="1:29" s="174" customFormat="1" ht="15.75" x14ac:dyDescent="0.2">
      <c r="A211" s="162">
        <f t="shared" si="42"/>
        <v>12</v>
      </c>
      <c r="B211" s="163" t="s">
        <v>21</v>
      </c>
      <c r="C211" s="175">
        <f>C210+1</f>
        <v>44206</v>
      </c>
      <c r="D211" s="184"/>
      <c r="E211" s="166" t="str">
        <f t="shared" si="38"/>
        <v/>
      </c>
      <c r="F211" s="167" t="str">
        <f t="shared" si="34"/>
        <v/>
      </c>
      <c r="G211" s="167">
        <v>3.125E-2</v>
      </c>
      <c r="H211" s="167">
        <f t="shared" si="35"/>
        <v>0</v>
      </c>
      <c r="I211" s="168"/>
      <c r="J211" s="169"/>
      <c r="K211" s="180"/>
      <c r="L211" s="171"/>
      <c r="M211" s="248"/>
      <c r="N211" s="245"/>
      <c r="O211" s="246"/>
      <c r="P211" s="184"/>
      <c r="Q211" s="166" t="str">
        <f t="shared" si="31"/>
        <v/>
      </c>
      <c r="R211" s="167" t="str">
        <f t="shared" si="32"/>
        <v/>
      </c>
      <c r="S211" s="167">
        <v>3.125E-2</v>
      </c>
      <c r="T211" s="167">
        <f t="shared" si="33"/>
        <v>0</v>
      </c>
      <c r="U211" s="168"/>
      <c r="V211" s="162"/>
      <c r="W211" s="172"/>
      <c r="X211" s="172"/>
      <c r="Y211" s="247"/>
      <c r="Z211" s="247"/>
      <c r="AA211" s="247"/>
      <c r="AB211" s="187" t="str">
        <f t="shared" si="36"/>
        <v/>
      </c>
      <c r="AC211" s="187">
        <f t="shared" si="37"/>
        <v>0</v>
      </c>
    </row>
    <row r="212" spans="1:29" s="174" customFormat="1" ht="15.75" x14ac:dyDescent="0.2">
      <c r="A212" s="162">
        <f t="shared" si="42"/>
        <v>12</v>
      </c>
      <c r="B212" s="163" t="s">
        <v>21</v>
      </c>
      <c r="C212" s="175">
        <f>C211</f>
        <v>44206</v>
      </c>
      <c r="D212" s="184"/>
      <c r="E212" s="166" t="str">
        <f t="shared" si="38"/>
        <v/>
      </c>
      <c r="F212" s="167" t="str">
        <f t="shared" si="34"/>
        <v/>
      </c>
      <c r="G212" s="167">
        <v>3.125E-2</v>
      </c>
      <c r="H212" s="167">
        <f t="shared" si="35"/>
        <v>0</v>
      </c>
      <c r="I212" s="168"/>
      <c r="J212" s="169"/>
      <c r="K212" s="170"/>
      <c r="L212" s="171"/>
      <c r="M212" s="248"/>
      <c r="N212" s="245"/>
      <c r="O212" s="246"/>
      <c r="P212" s="184"/>
      <c r="Q212" s="166" t="str">
        <f t="shared" si="31"/>
        <v/>
      </c>
      <c r="R212" s="167" t="str">
        <f t="shared" si="32"/>
        <v/>
      </c>
      <c r="S212" s="167">
        <v>3.125E-2</v>
      </c>
      <c r="T212" s="167">
        <f t="shared" si="33"/>
        <v>0</v>
      </c>
      <c r="U212" s="168"/>
      <c r="V212" s="162"/>
      <c r="W212" s="172"/>
      <c r="X212" s="172"/>
      <c r="Y212" s="247"/>
      <c r="Z212" s="247"/>
      <c r="AA212" s="247"/>
      <c r="AB212" s="187" t="str">
        <f t="shared" si="36"/>
        <v/>
      </c>
      <c r="AC212" s="187">
        <f t="shared" si="37"/>
        <v>0</v>
      </c>
    </row>
    <row r="213" spans="1:29" s="174" customFormat="1" ht="15.75" x14ac:dyDescent="0.2">
      <c r="A213" s="162">
        <f t="shared" si="42"/>
        <v>12</v>
      </c>
      <c r="B213" s="163" t="s">
        <v>21</v>
      </c>
      <c r="C213" s="175">
        <f>C212</f>
        <v>44206</v>
      </c>
      <c r="D213" s="165">
        <v>0.60416666666666663</v>
      </c>
      <c r="E213" s="166" t="str">
        <f t="shared" si="38"/>
        <v>-</v>
      </c>
      <c r="F213" s="167">
        <f t="shared" si="34"/>
        <v>0.66666666666666663</v>
      </c>
      <c r="G213" s="167">
        <v>3.125E-2</v>
      </c>
      <c r="H213" s="167">
        <f t="shared" si="35"/>
        <v>6.25E-2</v>
      </c>
      <c r="I213" s="168">
        <v>2</v>
      </c>
      <c r="J213" s="169"/>
      <c r="K213" s="177" t="s">
        <v>81</v>
      </c>
      <c r="L213" s="179" t="s">
        <v>82</v>
      </c>
      <c r="M213" s="247" t="s">
        <v>143</v>
      </c>
      <c r="N213" s="247"/>
      <c r="O213" s="247"/>
      <c r="P213" s="184"/>
      <c r="Q213" s="166" t="str">
        <f t="shared" si="31"/>
        <v/>
      </c>
      <c r="R213" s="167" t="str">
        <f t="shared" si="32"/>
        <v/>
      </c>
      <c r="S213" s="167">
        <v>3.125E-2</v>
      </c>
      <c r="T213" s="167">
        <f t="shared" si="33"/>
        <v>0</v>
      </c>
      <c r="U213" s="168"/>
      <c r="V213" s="162"/>
      <c r="W213" s="172"/>
      <c r="X213" s="172"/>
      <c r="Y213" s="247"/>
      <c r="Z213" s="247"/>
      <c r="AA213" s="247"/>
      <c r="AB213" s="187" t="str">
        <f t="shared" si="36"/>
        <v>dr hab. Lidia Luty</v>
      </c>
      <c r="AC213" s="187">
        <f t="shared" si="37"/>
        <v>2</v>
      </c>
    </row>
    <row r="214" spans="1:29" s="174" customFormat="1" ht="15.75" x14ac:dyDescent="0.2">
      <c r="A214" s="162">
        <f t="shared" si="42"/>
        <v>12</v>
      </c>
      <c r="B214" s="163" t="s">
        <v>21</v>
      </c>
      <c r="C214" s="175">
        <f>C213</f>
        <v>44206</v>
      </c>
      <c r="D214" s="165">
        <v>0.67708333333333337</v>
      </c>
      <c r="E214" s="166" t="str">
        <f t="shared" si="38"/>
        <v>-</v>
      </c>
      <c r="F214" s="167">
        <f t="shared" si="34"/>
        <v>0.80208333333333337</v>
      </c>
      <c r="G214" s="167">
        <v>3.125E-2</v>
      </c>
      <c r="H214" s="167">
        <f t="shared" si="35"/>
        <v>0.125</v>
      </c>
      <c r="I214" s="168">
        <v>4</v>
      </c>
      <c r="J214" s="169"/>
      <c r="K214" s="177" t="s">
        <v>93</v>
      </c>
      <c r="L214" s="179" t="s">
        <v>82</v>
      </c>
      <c r="M214" s="247" t="s">
        <v>143</v>
      </c>
      <c r="N214" s="247"/>
      <c r="O214" s="247"/>
      <c r="P214" s="184"/>
      <c r="Q214" s="166" t="str">
        <f t="shared" si="31"/>
        <v/>
      </c>
      <c r="R214" s="167" t="str">
        <f t="shared" si="32"/>
        <v/>
      </c>
      <c r="S214" s="167">
        <v>3.125E-2</v>
      </c>
      <c r="T214" s="167">
        <f t="shared" si="33"/>
        <v>0</v>
      </c>
      <c r="U214" s="168"/>
      <c r="V214" s="162"/>
      <c r="W214" s="172"/>
      <c r="X214" s="172"/>
      <c r="Y214" s="247"/>
      <c r="Z214" s="247"/>
      <c r="AA214" s="247"/>
      <c r="AB214" s="187" t="str">
        <f t="shared" si="36"/>
        <v>dr hab. Lidia Luty</v>
      </c>
      <c r="AC214" s="187">
        <f t="shared" si="37"/>
        <v>4</v>
      </c>
    </row>
    <row r="215" spans="1:29" s="174" customFormat="1" ht="15.75" x14ac:dyDescent="0.2">
      <c r="A215" s="162">
        <f t="shared" si="42"/>
        <v>12</v>
      </c>
      <c r="B215" s="163" t="s">
        <v>50</v>
      </c>
      <c r="C215" s="175">
        <f>C214</f>
        <v>44206</v>
      </c>
      <c r="D215" s="184"/>
      <c r="E215" s="166" t="str">
        <f t="shared" si="38"/>
        <v/>
      </c>
      <c r="F215" s="167" t="str">
        <f t="shared" si="34"/>
        <v/>
      </c>
      <c r="G215" s="167">
        <v>3.125E-2</v>
      </c>
      <c r="H215" s="167">
        <f t="shared" si="35"/>
        <v>0</v>
      </c>
      <c r="I215" s="168"/>
      <c r="J215" s="169"/>
      <c r="K215" s="170"/>
      <c r="L215" s="171"/>
      <c r="M215" s="247"/>
      <c r="N215" s="247"/>
      <c r="O215" s="247"/>
      <c r="P215" s="184"/>
      <c r="Q215" s="166" t="str">
        <f t="shared" si="31"/>
        <v/>
      </c>
      <c r="R215" s="167" t="str">
        <f t="shared" si="32"/>
        <v/>
      </c>
      <c r="S215" s="167">
        <v>3.125E-2</v>
      </c>
      <c r="T215" s="167">
        <f t="shared" si="33"/>
        <v>0</v>
      </c>
      <c r="U215" s="168"/>
      <c r="V215" s="162"/>
      <c r="W215" s="172"/>
      <c r="X215" s="172"/>
      <c r="Y215" s="247"/>
      <c r="Z215" s="247"/>
      <c r="AA215" s="247"/>
      <c r="AB215" s="187" t="str">
        <f t="shared" si="36"/>
        <v/>
      </c>
      <c r="AC215" s="187">
        <f t="shared" si="37"/>
        <v>0</v>
      </c>
    </row>
    <row r="216" spans="1:29" s="174" customFormat="1" ht="33.75" x14ac:dyDescent="0.2">
      <c r="A216" s="162">
        <v>13</v>
      </c>
      <c r="B216" s="163" t="s">
        <v>19</v>
      </c>
      <c r="C216" s="164">
        <f>C201+7</f>
        <v>44211</v>
      </c>
      <c r="D216" s="184">
        <v>0.6875</v>
      </c>
      <c r="E216" s="166" t="str">
        <f>IF(I216&lt;&gt;0,"-","")</f>
        <v>-</v>
      </c>
      <c r="F216" s="167">
        <f>IF(I216&lt;&gt;0,D216+H216,"")</f>
        <v>0.84375</v>
      </c>
      <c r="G216" s="167">
        <v>3.125E-2</v>
      </c>
      <c r="H216" s="167">
        <f>G216*I216</f>
        <v>0.15625</v>
      </c>
      <c r="I216" s="168">
        <v>5</v>
      </c>
      <c r="J216" s="169"/>
      <c r="K216" s="170" t="s">
        <v>91</v>
      </c>
      <c r="L216" s="179" t="s">
        <v>115</v>
      </c>
      <c r="M216" s="248" t="s">
        <v>154</v>
      </c>
      <c r="N216" s="245"/>
      <c r="O216" s="246"/>
      <c r="P216" s="184"/>
      <c r="Q216" s="166" t="str">
        <f t="shared" si="31"/>
        <v/>
      </c>
      <c r="R216" s="167" t="str">
        <f t="shared" si="32"/>
        <v/>
      </c>
      <c r="S216" s="167">
        <v>3.125E-2</v>
      </c>
      <c r="T216" s="167">
        <f t="shared" si="33"/>
        <v>0</v>
      </c>
      <c r="U216" s="168"/>
      <c r="V216" s="162"/>
      <c r="W216" s="172"/>
      <c r="X216" s="172"/>
      <c r="Y216" s="247"/>
      <c r="Z216" s="247"/>
      <c r="AA216" s="247"/>
      <c r="AB216" s="187" t="str">
        <f t="shared" si="36"/>
        <v>dr hab. A. Pachowicz, prof. PWSZ</v>
      </c>
      <c r="AC216" s="187">
        <f t="shared" si="37"/>
        <v>5</v>
      </c>
    </row>
    <row r="217" spans="1:29" s="174" customFormat="1" ht="15.75" x14ac:dyDescent="0.2">
      <c r="A217" s="162">
        <f t="shared" ref="A217:A231" si="43">A216</f>
        <v>13</v>
      </c>
      <c r="B217" s="163" t="s">
        <v>19</v>
      </c>
      <c r="C217" s="175">
        <f>C216</f>
        <v>44211</v>
      </c>
      <c r="D217" s="184"/>
      <c r="E217" s="166" t="str">
        <f>IF(I217&lt;&gt;0,"-","")</f>
        <v/>
      </c>
      <c r="F217" s="167" t="str">
        <f>IF(I217&lt;&gt;0,D217+H217,"")</f>
        <v/>
      </c>
      <c r="G217" s="167">
        <v>3.125E-2</v>
      </c>
      <c r="H217" s="167">
        <f>G217*I217</f>
        <v>0</v>
      </c>
      <c r="I217" s="168"/>
      <c r="J217" s="169"/>
      <c r="K217" s="177"/>
      <c r="L217" s="171"/>
      <c r="M217" s="248"/>
      <c r="N217" s="245"/>
      <c r="O217" s="246"/>
      <c r="P217" s="185"/>
      <c r="Q217" s="166" t="str">
        <f t="shared" si="31"/>
        <v/>
      </c>
      <c r="R217" s="167" t="str">
        <f t="shared" si="32"/>
        <v/>
      </c>
      <c r="S217" s="167">
        <v>3.125E-2</v>
      </c>
      <c r="T217" s="167">
        <f t="shared" si="33"/>
        <v>0</v>
      </c>
      <c r="U217" s="168"/>
      <c r="V217" s="162"/>
      <c r="W217" s="176"/>
      <c r="X217" s="176"/>
      <c r="Y217" s="247"/>
      <c r="Z217" s="247"/>
      <c r="AA217" s="247"/>
      <c r="AB217" s="187" t="str">
        <f t="shared" si="36"/>
        <v/>
      </c>
      <c r="AC217" s="187">
        <f t="shared" si="37"/>
        <v>0</v>
      </c>
    </row>
    <row r="218" spans="1:29" s="174" customFormat="1" ht="15.75" x14ac:dyDescent="0.2">
      <c r="A218" s="162">
        <f t="shared" si="43"/>
        <v>13</v>
      </c>
      <c r="B218" s="163" t="s">
        <v>19</v>
      </c>
      <c r="C218" s="175">
        <f>C217</f>
        <v>44211</v>
      </c>
      <c r="D218" s="185"/>
      <c r="E218" s="166" t="str">
        <f t="shared" si="38"/>
        <v/>
      </c>
      <c r="F218" s="167" t="str">
        <f t="shared" si="34"/>
        <v/>
      </c>
      <c r="G218" s="167">
        <v>3.125E-2</v>
      </c>
      <c r="H218" s="167">
        <f t="shared" si="35"/>
        <v>0</v>
      </c>
      <c r="I218" s="168"/>
      <c r="J218" s="169"/>
      <c r="K218" s="170"/>
      <c r="L218" s="171"/>
      <c r="M218" s="247"/>
      <c r="N218" s="247"/>
      <c r="O218" s="247"/>
      <c r="P218" s="185"/>
      <c r="Q218" s="166" t="str">
        <f t="shared" si="31"/>
        <v/>
      </c>
      <c r="R218" s="167" t="str">
        <f t="shared" si="32"/>
        <v/>
      </c>
      <c r="S218" s="167">
        <v>3.125E-2</v>
      </c>
      <c r="T218" s="167">
        <f t="shared" si="33"/>
        <v>0</v>
      </c>
      <c r="U218" s="168"/>
      <c r="V218" s="162"/>
      <c r="W218" s="176"/>
      <c r="X218" s="176"/>
      <c r="Y218" s="247"/>
      <c r="Z218" s="247"/>
      <c r="AA218" s="247"/>
      <c r="AB218" s="187" t="str">
        <f t="shared" si="36"/>
        <v/>
      </c>
      <c r="AC218" s="187">
        <f t="shared" si="37"/>
        <v>0</v>
      </c>
    </row>
    <row r="219" spans="1:29" s="174" customFormat="1" ht="15.75" x14ac:dyDescent="0.2">
      <c r="A219" s="162">
        <f t="shared" si="43"/>
        <v>13</v>
      </c>
      <c r="B219" s="163" t="s">
        <v>19</v>
      </c>
      <c r="C219" s="175">
        <f>C218</f>
        <v>44211</v>
      </c>
      <c r="D219" s="185"/>
      <c r="E219" s="166" t="str">
        <f t="shared" si="38"/>
        <v/>
      </c>
      <c r="F219" s="167" t="str">
        <f t="shared" si="34"/>
        <v/>
      </c>
      <c r="G219" s="167">
        <v>3.125E-2</v>
      </c>
      <c r="H219" s="167">
        <f t="shared" si="35"/>
        <v>0</v>
      </c>
      <c r="I219" s="168"/>
      <c r="J219" s="169"/>
      <c r="K219" s="170"/>
      <c r="L219" s="171"/>
      <c r="M219" s="247"/>
      <c r="N219" s="247"/>
      <c r="O219" s="247"/>
      <c r="P219" s="185"/>
      <c r="Q219" s="166" t="str">
        <f t="shared" si="31"/>
        <v/>
      </c>
      <c r="R219" s="167" t="str">
        <f t="shared" si="32"/>
        <v/>
      </c>
      <c r="S219" s="167">
        <v>3.125E-2</v>
      </c>
      <c r="T219" s="167">
        <f t="shared" si="33"/>
        <v>0</v>
      </c>
      <c r="U219" s="168"/>
      <c r="V219" s="162"/>
      <c r="W219" s="176"/>
      <c r="X219" s="176"/>
      <c r="Y219" s="247"/>
      <c r="Z219" s="247"/>
      <c r="AA219" s="247"/>
      <c r="AB219" s="187" t="str">
        <f t="shared" si="36"/>
        <v/>
      </c>
      <c r="AC219" s="187">
        <f t="shared" si="37"/>
        <v>0</v>
      </c>
    </row>
    <row r="220" spans="1:29" s="174" customFormat="1" ht="15.75" x14ac:dyDescent="0.2">
      <c r="A220" s="162">
        <f t="shared" si="43"/>
        <v>13</v>
      </c>
      <c r="B220" s="163" t="s">
        <v>19</v>
      </c>
      <c r="C220" s="175">
        <f>C219</f>
        <v>44211</v>
      </c>
      <c r="D220" s="185"/>
      <c r="E220" s="166" t="str">
        <f t="shared" si="38"/>
        <v/>
      </c>
      <c r="F220" s="167" t="str">
        <f t="shared" si="34"/>
        <v/>
      </c>
      <c r="G220" s="167">
        <v>3.125E-2</v>
      </c>
      <c r="H220" s="167">
        <f t="shared" si="35"/>
        <v>0</v>
      </c>
      <c r="I220" s="168"/>
      <c r="J220" s="169"/>
      <c r="K220" s="170"/>
      <c r="L220" s="171"/>
      <c r="M220" s="247"/>
      <c r="N220" s="247"/>
      <c r="O220" s="247"/>
      <c r="P220" s="185"/>
      <c r="Q220" s="166" t="str">
        <f t="shared" si="31"/>
        <v/>
      </c>
      <c r="R220" s="167" t="str">
        <f t="shared" si="32"/>
        <v/>
      </c>
      <c r="S220" s="167">
        <v>3.125E-2</v>
      </c>
      <c r="T220" s="167">
        <f t="shared" si="33"/>
        <v>0</v>
      </c>
      <c r="U220" s="168"/>
      <c r="V220" s="162"/>
      <c r="W220" s="176"/>
      <c r="X220" s="176"/>
      <c r="Y220" s="247"/>
      <c r="Z220" s="247"/>
      <c r="AA220" s="247"/>
      <c r="AB220" s="187" t="str">
        <f t="shared" si="36"/>
        <v/>
      </c>
      <c r="AC220" s="187">
        <f t="shared" si="37"/>
        <v>0</v>
      </c>
    </row>
    <row r="221" spans="1:29" s="174" customFormat="1" ht="22.5" x14ac:dyDescent="0.2">
      <c r="A221" s="162">
        <f>A219</f>
        <v>13</v>
      </c>
      <c r="B221" s="163" t="s">
        <v>20</v>
      </c>
      <c r="C221" s="175">
        <f>C219+1</f>
        <v>44212</v>
      </c>
      <c r="D221" s="165">
        <v>0.45833333333333331</v>
      </c>
      <c r="E221" s="166"/>
      <c r="F221" s="167">
        <f>IF(I221&lt;&gt;0,D221+H221,"")</f>
        <v>0.52083333333333326</v>
      </c>
      <c r="G221" s="167">
        <v>3.125E-2</v>
      </c>
      <c r="H221" s="167">
        <f>G221*I221</f>
        <v>6.25E-2</v>
      </c>
      <c r="I221" s="168">
        <v>2</v>
      </c>
      <c r="J221" s="169"/>
      <c r="K221" s="180" t="s">
        <v>76</v>
      </c>
      <c r="L221" s="179" t="s">
        <v>77</v>
      </c>
      <c r="M221" s="244" t="s">
        <v>146</v>
      </c>
      <c r="N221" s="245"/>
      <c r="O221" s="246"/>
      <c r="P221" s="184"/>
      <c r="Q221" s="166" t="str">
        <f>IF(U221&lt;&gt;0,"-","")</f>
        <v/>
      </c>
      <c r="R221" s="167" t="str">
        <f>IF(U221&lt;&gt;0,P221+T221,"")</f>
        <v/>
      </c>
      <c r="S221" s="167">
        <v>3.125E-2</v>
      </c>
      <c r="T221" s="167">
        <f>S221*U221</f>
        <v>0</v>
      </c>
      <c r="U221" s="168"/>
      <c r="V221" s="162"/>
      <c r="W221" s="172"/>
      <c r="X221" s="172"/>
      <c r="Y221" s="247"/>
      <c r="Z221" s="247"/>
      <c r="AA221" s="247"/>
      <c r="AB221" s="187" t="str">
        <f>L221&amp;X221</f>
        <v>dr M. Gajda-Kantorowska</v>
      </c>
      <c r="AC221" s="187">
        <f>I221+U221</f>
        <v>2</v>
      </c>
    </row>
    <row r="222" spans="1:29" s="174" customFormat="1" ht="22.5" x14ac:dyDescent="0.2">
      <c r="A222" s="162">
        <f>A220</f>
        <v>13</v>
      </c>
      <c r="B222" s="163" t="s">
        <v>20</v>
      </c>
      <c r="C222" s="175">
        <f>C220+1</f>
        <v>44212</v>
      </c>
      <c r="D222" s="165">
        <v>0.53125</v>
      </c>
      <c r="E222" s="166" t="str">
        <f>IF(I222&lt;&gt;0,"-","")</f>
        <v>-</v>
      </c>
      <c r="F222" s="167">
        <f>IF(I222&lt;&gt;0,D222+H222,"")</f>
        <v>0.625</v>
      </c>
      <c r="G222" s="167">
        <v>3.125E-2</v>
      </c>
      <c r="H222" s="167">
        <f>G222*I222</f>
        <v>9.375E-2</v>
      </c>
      <c r="I222" s="168">
        <v>3</v>
      </c>
      <c r="J222" s="169"/>
      <c r="K222" s="170" t="s">
        <v>90</v>
      </c>
      <c r="L222" s="179" t="s">
        <v>77</v>
      </c>
      <c r="M222" s="248" t="s">
        <v>146</v>
      </c>
      <c r="N222" s="245"/>
      <c r="O222" s="246"/>
      <c r="P222" s="184"/>
      <c r="Q222" s="166" t="str">
        <f t="shared" si="31"/>
        <v/>
      </c>
      <c r="R222" s="167" t="str">
        <f t="shared" si="32"/>
        <v/>
      </c>
      <c r="S222" s="167">
        <v>3.125E-2</v>
      </c>
      <c r="T222" s="167">
        <f t="shared" si="33"/>
        <v>0</v>
      </c>
      <c r="U222" s="168"/>
      <c r="V222" s="162"/>
      <c r="W222" s="172"/>
      <c r="X222" s="172"/>
      <c r="Y222" s="247"/>
      <c r="Z222" s="247"/>
      <c r="AA222" s="247"/>
      <c r="AB222" s="187" t="str">
        <f t="shared" si="36"/>
        <v>dr M. Gajda-Kantorowska</v>
      </c>
      <c r="AC222" s="187">
        <f t="shared" si="37"/>
        <v>3</v>
      </c>
    </row>
    <row r="223" spans="1:29" s="174" customFormat="1" ht="15.75" x14ac:dyDescent="0.2">
      <c r="A223" s="162">
        <f t="shared" si="43"/>
        <v>13</v>
      </c>
      <c r="B223" s="163" t="s">
        <v>20</v>
      </c>
      <c r="C223" s="175">
        <f>C222</f>
        <v>44212</v>
      </c>
      <c r="D223" s="165">
        <v>0.63541666666666663</v>
      </c>
      <c r="E223" s="166" t="str">
        <f>IF(I223&lt;&gt;0,"-","")</f>
        <v>-</v>
      </c>
      <c r="F223" s="167">
        <f>IF(I223&lt;&gt;0,D223+H223,"")</f>
        <v>0.76041666666666663</v>
      </c>
      <c r="G223" s="167">
        <v>3.125E-2</v>
      </c>
      <c r="H223" s="167">
        <f>G223*I223</f>
        <v>0.125</v>
      </c>
      <c r="I223" s="168">
        <v>4</v>
      </c>
      <c r="J223" s="169"/>
      <c r="K223" s="180" t="s">
        <v>96</v>
      </c>
      <c r="L223" s="179" t="s">
        <v>95</v>
      </c>
      <c r="M223" s="247" t="s">
        <v>146</v>
      </c>
      <c r="N223" s="247"/>
      <c r="O223" s="247"/>
      <c r="P223" s="185"/>
      <c r="Q223" s="166" t="str">
        <f>IF(U223&lt;&gt;0,"-","")</f>
        <v/>
      </c>
      <c r="R223" s="167" t="str">
        <f>IF(U223&lt;&gt;0,P223+T223,"")</f>
        <v/>
      </c>
      <c r="S223" s="167">
        <v>3.125E-2</v>
      </c>
      <c r="T223" s="167">
        <f>S223*U223</f>
        <v>0</v>
      </c>
      <c r="U223" s="168"/>
      <c r="V223" s="162"/>
      <c r="W223" s="176"/>
      <c r="X223" s="176"/>
      <c r="Y223" s="247"/>
      <c r="Z223" s="247"/>
      <c r="AA223" s="247"/>
      <c r="AB223" s="187" t="str">
        <f t="shared" si="36"/>
        <v>prof. dr hab. K. Firlej</v>
      </c>
      <c r="AC223" s="187">
        <f t="shared" si="37"/>
        <v>4</v>
      </c>
    </row>
    <row r="224" spans="1:29" s="174" customFormat="1" ht="15.75" x14ac:dyDescent="0.2">
      <c r="A224" s="162">
        <f t="shared" si="43"/>
        <v>13</v>
      </c>
      <c r="B224" s="163" t="s">
        <v>20</v>
      </c>
      <c r="C224" s="175">
        <f>C223</f>
        <v>44212</v>
      </c>
      <c r="D224" s="165"/>
      <c r="E224" s="166"/>
      <c r="F224" s="167"/>
      <c r="G224" s="167"/>
      <c r="H224" s="167"/>
      <c r="I224" s="168"/>
      <c r="J224" s="169"/>
      <c r="K224" s="170"/>
      <c r="L224" s="179"/>
      <c r="M224" s="248"/>
      <c r="N224" s="245"/>
      <c r="O224" s="246"/>
      <c r="P224" s="185"/>
      <c r="Q224" s="166" t="str">
        <f>IF(U224&lt;&gt;0,"-","")</f>
        <v/>
      </c>
      <c r="R224" s="167" t="str">
        <f>IF(U224&lt;&gt;0,P224+T224,"")</f>
        <v/>
      </c>
      <c r="S224" s="167">
        <v>3.125E-2</v>
      </c>
      <c r="T224" s="167">
        <f>S224*U224</f>
        <v>0</v>
      </c>
      <c r="U224" s="168"/>
      <c r="V224" s="162"/>
      <c r="W224" s="176"/>
      <c r="X224" s="176"/>
      <c r="Y224" s="247"/>
      <c r="Z224" s="247"/>
      <c r="AA224" s="247"/>
      <c r="AB224" s="187" t="str">
        <f t="shared" si="36"/>
        <v/>
      </c>
      <c r="AC224" s="187">
        <f t="shared" si="37"/>
        <v>0</v>
      </c>
    </row>
    <row r="225" spans="1:29" s="174" customFormat="1" ht="15.75" x14ac:dyDescent="0.2">
      <c r="A225" s="162">
        <f t="shared" si="43"/>
        <v>13</v>
      </c>
      <c r="B225" s="163" t="s">
        <v>20</v>
      </c>
      <c r="C225" s="175">
        <f>C224</f>
        <v>44212</v>
      </c>
      <c r="D225" s="165"/>
      <c r="E225" s="166"/>
      <c r="F225" s="167"/>
      <c r="G225" s="167"/>
      <c r="H225" s="167"/>
      <c r="I225" s="168"/>
      <c r="J225" s="169"/>
      <c r="K225" s="180"/>
      <c r="L225" s="179"/>
      <c r="M225" s="247"/>
      <c r="N225" s="247"/>
      <c r="O225" s="247"/>
      <c r="P225" s="165"/>
      <c r="Q225" s="166"/>
      <c r="R225" s="167"/>
      <c r="S225" s="167"/>
      <c r="T225" s="167"/>
      <c r="U225" s="168"/>
      <c r="V225" s="169"/>
      <c r="W225" s="180"/>
      <c r="X225" s="179"/>
      <c r="Y225" s="247"/>
      <c r="Z225" s="247"/>
      <c r="AA225" s="247"/>
      <c r="AB225" s="187" t="str">
        <f t="shared" si="36"/>
        <v/>
      </c>
      <c r="AC225" s="187">
        <f t="shared" si="37"/>
        <v>0</v>
      </c>
    </row>
    <row r="226" spans="1:29" s="174" customFormat="1" ht="15.75" x14ac:dyDescent="0.2">
      <c r="A226" s="162">
        <f t="shared" si="43"/>
        <v>13</v>
      </c>
      <c r="B226" s="163" t="s">
        <v>20</v>
      </c>
      <c r="C226" s="175">
        <f>C225</f>
        <v>44212</v>
      </c>
      <c r="D226" s="165"/>
      <c r="E226" s="166"/>
      <c r="F226" s="167"/>
      <c r="G226" s="167"/>
      <c r="H226" s="167"/>
      <c r="I226" s="168"/>
      <c r="J226" s="169"/>
      <c r="K226" s="180"/>
      <c r="L226" s="179"/>
      <c r="M226" s="247"/>
      <c r="N226" s="247"/>
      <c r="O226" s="247"/>
      <c r="P226" s="165"/>
      <c r="Q226" s="166"/>
      <c r="R226" s="167"/>
      <c r="S226" s="167"/>
      <c r="T226" s="167"/>
      <c r="U226" s="168"/>
      <c r="V226" s="169"/>
      <c r="W226" s="180"/>
      <c r="X226" s="179"/>
      <c r="Y226" s="247"/>
      <c r="Z226" s="247"/>
      <c r="AA226" s="247"/>
      <c r="AB226" s="187" t="str">
        <f>L226&amp;X226</f>
        <v/>
      </c>
      <c r="AC226" s="187">
        <f t="shared" si="37"/>
        <v>0</v>
      </c>
    </row>
    <row r="227" spans="1:29" s="174" customFormat="1" ht="15.75" x14ac:dyDescent="0.2">
      <c r="A227" s="162">
        <f t="shared" si="43"/>
        <v>13</v>
      </c>
      <c r="B227" s="163" t="s">
        <v>21</v>
      </c>
      <c r="C227" s="175">
        <f>C226+1</f>
        <v>44213</v>
      </c>
      <c r="D227" s="184"/>
      <c r="E227" s="166" t="str">
        <f t="shared" si="38"/>
        <v/>
      </c>
      <c r="F227" s="167" t="str">
        <f t="shared" si="34"/>
        <v/>
      </c>
      <c r="G227" s="167">
        <v>3.125E-2</v>
      </c>
      <c r="H227" s="167">
        <f t="shared" si="35"/>
        <v>0</v>
      </c>
      <c r="I227" s="168"/>
      <c r="J227" s="169"/>
      <c r="K227" s="177"/>
      <c r="L227" s="171"/>
      <c r="M227" s="248"/>
      <c r="N227" s="245"/>
      <c r="O227" s="246"/>
      <c r="P227" s="184"/>
      <c r="Q227" s="166" t="str">
        <f t="shared" si="31"/>
        <v/>
      </c>
      <c r="R227" s="167" t="str">
        <f t="shared" si="32"/>
        <v/>
      </c>
      <c r="S227" s="167">
        <v>3.125E-2</v>
      </c>
      <c r="T227" s="167">
        <f t="shared" si="33"/>
        <v>0</v>
      </c>
      <c r="U227" s="168"/>
      <c r="V227" s="162"/>
      <c r="W227" s="172"/>
      <c r="X227" s="176"/>
      <c r="Y227" s="247"/>
      <c r="Z227" s="247"/>
      <c r="AA227" s="247"/>
      <c r="AB227" s="187" t="str">
        <f t="shared" si="36"/>
        <v/>
      </c>
      <c r="AC227" s="187">
        <f t="shared" si="37"/>
        <v>0</v>
      </c>
    </row>
    <row r="228" spans="1:29" s="174" customFormat="1" ht="15.75" x14ac:dyDescent="0.2">
      <c r="A228" s="162">
        <f t="shared" si="43"/>
        <v>13</v>
      </c>
      <c r="B228" s="163" t="s">
        <v>21</v>
      </c>
      <c r="C228" s="175">
        <f>C227</f>
        <v>44213</v>
      </c>
      <c r="D228" s="184">
        <v>0.60416666666666663</v>
      </c>
      <c r="E228" s="166" t="str">
        <f t="shared" si="38"/>
        <v>-</v>
      </c>
      <c r="F228" s="167">
        <f t="shared" si="34"/>
        <v>0.66666666666666663</v>
      </c>
      <c r="G228" s="167">
        <v>3.125E-2</v>
      </c>
      <c r="H228" s="167">
        <f t="shared" si="35"/>
        <v>6.25E-2</v>
      </c>
      <c r="I228" s="168">
        <v>2</v>
      </c>
      <c r="J228" s="169"/>
      <c r="K228" s="170" t="s">
        <v>87</v>
      </c>
      <c r="L228" s="179" t="s">
        <v>141</v>
      </c>
      <c r="M228" s="248" t="s">
        <v>146</v>
      </c>
      <c r="N228" s="245"/>
      <c r="O228" s="246"/>
      <c r="P228" s="184"/>
      <c r="Q228" s="166" t="str">
        <f t="shared" si="31"/>
        <v/>
      </c>
      <c r="R228" s="167" t="str">
        <f t="shared" si="32"/>
        <v/>
      </c>
      <c r="S228" s="167">
        <v>3.125E-2</v>
      </c>
      <c r="T228" s="167">
        <f t="shared" si="33"/>
        <v>0</v>
      </c>
      <c r="U228" s="168"/>
      <c r="V228" s="162"/>
      <c r="W228" s="172"/>
      <c r="X228" s="172"/>
      <c r="Y228" s="247"/>
      <c r="Z228" s="247"/>
      <c r="AA228" s="247"/>
      <c r="AB228" s="187" t="str">
        <f t="shared" si="36"/>
        <v>mgr B. Partyńska</v>
      </c>
      <c r="AC228" s="187">
        <f t="shared" si="37"/>
        <v>2</v>
      </c>
    </row>
    <row r="229" spans="1:29" s="174" customFormat="1" ht="15.75" x14ac:dyDescent="0.2">
      <c r="A229" s="162">
        <f t="shared" si="43"/>
        <v>13</v>
      </c>
      <c r="B229" s="163" t="s">
        <v>21</v>
      </c>
      <c r="C229" s="175">
        <f>C228</f>
        <v>44213</v>
      </c>
      <c r="D229" s="184">
        <v>0.67708333333333337</v>
      </c>
      <c r="E229" s="166" t="str">
        <f t="shared" si="38"/>
        <v>-</v>
      </c>
      <c r="F229" s="167">
        <f t="shared" si="34"/>
        <v>0.80208333333333337</v>
      </c>
      <c r="G229" s="167">
        <v>3.125E-2</v>
      </c>
      <c r="H229" s="167">
        <f t="shared" si="35"/>
        <v>0.125</v>
      </c>
      <c r="I229" s="168">
        <v>4</v>
      </c>
      <c r="J229" s="169"/>
      <c r="K229" s="170" t="s">
        <v>100</v>
      </c>
      <c r="L229" s="179" t="s">
        <v>141</v>
      </c>
      <c r="M229" s="247" t="s">
        <v>146</v>
      </c>
      <c r="N229" s="247"/>
      <c r="O229" s="247"/>
      <c r="P229" s="185"/>
      <c r="Q229" s="166" t="str">
        <f t="shared" si="31"/>
        <v/>
      </c>
      <c r="R229" s="167" t="str">
        <f t="shared" si="32"/>
        <v/>
      </c>
      <c r="S229" s="167">
        <v>3.125E-2</v>
      </c>
      <c r="T229" s="167">
        <f t="shared" si="33"/>
        <v>0</v>
      </c>
      <c r="U229" s="168"/>
      <c r="V229" s="162"/>
      <c r="W229" s="176"/>
      <c r="X229" s="176"/>
      <c r="Y229" s="247"/>
      <c r="Z229" s="247"/>
      <c r="AA229" s="247"/>
      <c r="AB229" s="187" t="str">
        <f t="shared" si="36"/>
        <v>mgr B. Partyńska</v>
      </c>
      <c r="AC229" s="187">
        <f t="shared" si="37"/>
        <v>4</v>
      </c>
    </row>
    <row r="230" spans="1:29" s="174" customFormat="1" ht="15.75" x14ac:dyDescent="0.2">
      <c r="A230" s="162">
        <f t="shared" si="43"/>
        <v>13</v>
      </c>
      <c r="B230" s="163" t="s">
        <v>21</v>
      </c>
      <c r="C230" s="175">
        <f>C229</f>
        <v>44213</v>
      </c>
      <c r="D230" s="185"/>
      <c r="E230" s="166" t="str">
        <f t="shared" si="38"/>
        <v/>
      </c>
      <c r="F230" s="167" t="str">
        <f t="shared" si="34"/>
        <v/>
      </c>
      <c r="G230" s="167">
        <v>3.125E-2</v>
      </c>
      <c r="H230" s="167">
        <f t="shared" si="35"/>
        <v>0</v>
      </c>
      <c r="I230" s="168"/>
      <c r="J230" s="169"/>
      <c r="K230" s="170"/>
      <c r="L230" s="171"/>
      <c r="M230" s="247"/>
      <c r="N230" s="247"/>
      <c r="O230" s="247"/>
      <c r="P230" s="185"/>
      <c r="Q230" s="166" t="str">
        <f t="shared" si="31"/>
        <v/>
      </c>
      <c r="R230" s="167" t="str">
        <f t="shared" si="32"/>
        <v/>
      </c>
      <c r="S230" s="167">
        <v>3.125E-2</v>
      </c>
      <c r="T230" s="167">
        <f t="shared" si="33"/>
        <v>0</v>
      </c>
      <c r="U230" s="168"/>
      <c r="V230" s="162"/>
      <c r="W230" s="176"/>
      <c r="X230" s="176"/>
      <c r="Y230" s="247"/>
      <c r="Z230" s="247"/>
      <c r="AA230" s="247"/>
      <c r="AB230" s="187" t="str">
        <f t="shared" si="36"/>
        <v/>
      </c>
      <c r="AC230" s="187">
        <f t="shared" si="37"/>
        <v>0</v>
      </c>
    </row>
    <row r="231" spans="1:29" s="174" customFormat="1" ht="15.75" x14ac:dyDescent="0.2">
      <c r="A231" s="162">
        <f t="shared" si="43"/>
        <v>13</v>
      </c>
      <c r="B231" s="163" t="s">
        <v>50</v>
      </c>
      <c r="C231" s="175">
        <f>C230</f>
        <v>44213</v>
      </c>
      <c r="D231" s="184"/>
      <c r="E231" s="166" t="str">
        <f t="shared" si="38"/>
        <v/>
      </c>
      <c r="F231" s="167" t="str">
        <f t="shared" si="34"/>
        <v/>
      </c>
      <c r="G231" s="167">
        <v>3.125E-2</v>
      </c>
      <c r="H231" s="167">
        <f t="shared" si="35"/>
        <v>0</v>
      </c>
      <c r="I231" s="168"/>
      <c r="J231" s="169"/>
      <c r="K231" s="170"/>
      <c r="L231" s="183"/>
      <c r="M231" s="247"/>
      <c r="N231" s="247"/>
      <c r="O231" s="247"/>
      <c r="P231" s="184"/>
      <c r="Q231" s="166" t="str">
        <f t="shared" si="31"/>
        <v/>
      </c>
      <c r="R231" s="167" t="str">
        <f t="shared" si="32"/>
        <v/>
      </c>
      <c r="S231" s="167">
        <v>3.125E-2</v>
      </c>
      <c r="T231" s="167">
        <f t="shared" si="33"/>
        <v>0</v>
      </c>
      <c r="U231" s="168"/>
      <c r="V231" s="162"/>
      <c r="W231" s="172"/>
      <c r="X231" s="176"/>
      <c r="Y231" s="247"/>
      <c r="Z231" s="247"/>
      <c r="AA231" s="247"/>
      <c r="AB231" s="187" t="str">
        <f t="shared" si="36"/>
        <v/>
      </c>
      <c r="AC231" s="187">
        <f t="shared" si="37"/>
        <v>0</v>
      </c>
    </row>
    <row r="232" spans="1:29" s="174" customFormat="1" ht="15.75" x14ac:dyDescent="0.2">
      <c r="A232" s="162">
        <v>14</v>
      </c>
      <c r="B232" s="163" t="s">
        <v>19</v>
      </c>
      <c r="C232" s="164">
        <f>C216+7</f>
        <v>44218</v>
      </c>
      <c r="D232" s="184">
        <v>0.6875</v>
      </c>
      <c r="E232" s="166" t="str">
        <f t="shared" si="38"/>
        <v>-</v>
      </c>
      <c r="F232" s="167">
        <f t="shared" si="34"/>
        <v>0.75</v>
      </c>
      <c r="G232" s="167">
        <v>3.125E-2</v>
      </c>
      <c r="H232" s="167">
        <f t="shared" si="35"/>
        <v>6.25E-2</v>
      </c>
      <c r="I232" s="168">
        <v>2</v>
      </c>
      <c r="J232" s="169"/>
      <c r="K232" s="177" t="s">
        <v>79</v>
      </c>
      <c r="L232" s="179" t="s">
        <v>80</v>
      </c>
      <c r="M232" s="248" t="s">
        <v>145</v>
      </c>
      <c r="N232" s="245"/>
      <c r="O232" s="246"/>
      <c r="P232" s="184"/>
      <c r="Q232" s="166" t="str">
        <f t="shared" si="31"/>
        <v/>
      </c>
      <c r="R232" s="167" t="str">
        <f t="shared" si="32"/>
        <v/>
      </c>
      <c r="S232" s="167">
        <v>3.125E-2</v>
      </c>
      <c r="T232" s="167">
        <f t="shared" si="33"/>
        <v>0</v>
      </c>
      <c r="U232" s="168"/>
      <c r="V232" s="162"/>
      <c r="W232" s="172"/>
      <c r="X232" s="172"/>
      <c r="Y232" s="247"/>
      <c r="Z232" s="247"/>
      <c r="AA232" s="247"/>
      <c r="AB232" s="187" t="str">
        <f t="shared" si="36"/>
        <v>dr K. Chmielarz</v>
      </c>
      <c r="AC232" s="187">
        <f t="shared" si="37"/>
        <v>2</v>
      </c>
    </row>
    <row r="233" spans="1:29" s="174" customFormat="1" ht="15.75" x14ac:dyDescent="0.2">
      <c r="A233" s="162">
        <f t="shared" ref="A233:A246" si="44">A232</f>
        <v>14</v>
      </c>
      <c r="B233" s="163" t="s">
        <v>19</v>
      </c>
      <c r="C233" s="175">
        <f>C232</f>
        <v>44218</v>
      </c>
      <c r="D233" s="184">
        <v>0.76041666666666663</v>
      </c>
      <c r="E233" s="166" t="str">
        <f t="shared" si="38"/>
        <v>-</v>
      </c>
      <c r="F233" s="167">
        <f t="shared" si="34"/>
        <v>0.85416666666666663</v>
      </c>
      <c r="G233" s="167">
        <v>3.125E-2</v>
      </c>
      <c r="H233" s="167">
        <f t="shared" si="35"/>
        <v>9.375E-2</v>
      </c>
      <c r="I233" s="168">
        <v>3</v>
      </c>
      <c r="J233" s="169"/>
      <c r="K233" s="177" t="s">
        <v>92</v>
      </c>
      <c r="L233" s="179" t="s">
        <v>80</v>
      </c>
      <c r="M233" s="247" t="s">
        <v>145</v>
      </c>
      <c r="N233" s="247"/>
      <c r="O233" s="247"/>
      <c r="P233" s="185"/>
      <c r="Q233" s="166" t="str">
        <f t="shared" si="31"/>
        <v/>
      </c>
      <c r="R233" s="167" t="str">
        <f t="shared" si="32"/>
        <v/>
      </c>
      <c r="S233" s="167">
        <v>3.125E-2</v>
      </c>
      <c r="T233" s="167">
        <f t="shared" si="33"/>
        <v>0</v>
      </c>
      <c r="U233" s="168"/>
      <c r="V233" s="162"/>
      <c r="W233" s="176"/>
      <c r="X233" s="176"/>
      <c r="Y233" s="247"/>
      <c r="Z233" s="247"/>
      <c r="AA233" s="247"/>
      <c r="AB233" s="187" t="str">
        <f t="shared" si="36"/>
        <v>dr K. Chmielarz</v>
      </c>
      <c r="AC233" s="187">
        <f t="shared" si="37"/>
        <v>3</v>
      </c>
    </row>
    <row r="234" spans="1:29" s="174" customFormat="1" ht="15.75" x14ac:dyDescent="0.2">
      <c r="A234" s="162">
        <f t="shared" si="44"/>
        <v>14</v>
      </c>
      <c r="B234" s="163" t="s">
        <v>19</v>
      </c>
      <c r="C234" s="175">
        <f>C233</f>
        <v>44218</v>
      </c>
      <c r="D234" s="185"/>
      <c r="E234" s="166" t="str">
        <f t="shared" si="38"/>
        <v/>
      </c>
      <c r="F234" s="167" t="str">
        <f t="shared" si="34"/>
        <v/>
      </c>
      <c r="G234" s="167">
        <v>3.125E-2</v>
      </c>
      <c r="H234" s="167">
        <f t="shared" si="35"/>
        <v>0</v>
      </c>
      <c r="I234" s="168"/>
      <c r="J234" s="169"/>
      <c r="K234" s="170"/>
      <c r="L234" s="171"/>
      <c r="M234" s="247"/>
      <c r="N234" s="247"/>
      <c r="O234" s="247"/>
      <c r="P234" s="185"/>
      <c r="Q234" s="166" t="str">
        <f t="shared" si="31"/>
        <v/>
      </c>
      <c r="R234" s="167" t="str">
        <f t="shared" si="32"/>
        <v/>
      </c>
      <c r="S234" s="167">
        <v>3.125E-2</v>
      </c>
      <c r="T234" s="167">
        <f t="shared" si="33"/>
        <v>0</v>
      </c>
      <c r="U234" s="168"/>
      <c r="V234" s="162"/>
      <c r="W234" s="176"/>
      <c r="X234" s="176"/>
      <c r="Y234" s="247"/>
      <c r="Z234" s="247"/>
      <c r="AA234" s="247"/>
      <c r="AB234" s="187" t="str">
        <f t="shared" si="36"/>
        <v/>
      </c>
      <c r="AC234" s="187">
        <f t="shared" si="37"/>
        <v>0</v>
      </c>
    </row>
    <row r="235" spans="1:29" s="174" customFormat="1" ht="15.75" x14ac:dyDescent="0.2">
      <c r="A235" s="162">
        <f t="shared" si="44"/>
        <v>14</v>
      </c>
      <c r="B235" s="163" t="s">
        <v>19</v>
      </c>
      <c r="C235" s="175">
        <f>C234</f>
        <v>44218</v>
      </c>
      <c r="D235" s="185"/>
      <c r="E235" s="166" t="str">
        <f t="shared" si="38"/>
        <v/>
      </c>
      <c r="F235" s="167" t="str">
        <f t="shared" si="34"/>
        <v/>
      </c>
      <c r="G235" s="167">
        <v>3.125E-2</v>
      </c>
      <c r="H235" s="167">
        <f t="shared" si="35"/>
        <v>0</v>
      </c>
      <c r="I235" s="168"/>
      <c r="J235" s="169"/>
      <c r="K235" s="170"/>
      <c r="L235" s="171"/>
      <c r="M235" s="247"/>
      <c r="N235" s="247"/>
      <c r="O235" s="247"/>
      <c r="P235" s="185"/>
      <c r="Q235" s="166" t="str">
        <f t="shared" si="31"/>
        <v/>
      </c>
      <c r="R235" s="167" t="str">
        <f t="shared" si="32"/>
        <v/>
      </c>
      <c r="S235" s="167">
        <v>3.125E-2</v>
      </c>
      <c r="T235" s="167">
        <f t="shared" si="33"/>
        <v>0</v>
      </c>
      <c r="U235" s="168"/>
      <c r="V235" s="162"/>
      <c r="W235" s="176"/>
      <c r="X235" s="176"/>
      <c r="Y235" s="247"/>
      <c r="Z235" s="247"/>
      <c r="AA235" s="247"/>
      <c r="AB235" s="187" t="str">
        <f t="shared" si="36"/>
        <v/>
      </c>
      <c r="AC235" s="187">
        <f t="shared" si="37"/>
        <v>0</v>
      </c>
    </row>
    <row r="236" spans="1:29" s="174" customFormat="1" ht="15.75" x14ac:dyDescent="0.2">
      <c r="A236" s="162">
        <f t="shared" si="44"/>
        <v>14</v>
      </c>
      <c r="B236" s="163" t="s">
        <v>19</v>
      </c>
      <c r="C236" s="175">
        <f>C235</f>
        <v>44218</v>
      </c>
      <c r="D236" s="185"/>
      <c r="E236" s="166" t="str">
        <f t="shared" si="38"/>
        <v/>
      </c>
      <c r="F236" s="167" t="str">
        <f t="shared" si="34"/>
        <v/>
      </c>
      <c r="G236" s="167">
        <v>3.125E-2</v>
      </c>
      <c r="H236" s="167">
        <f t="shared" si="35"/>
        <v>0</v>
      </c>
      <c r="I236" s="168"/>
      <c r="J236" s="169"/>
      <c r="K236" s="170"/>
      <c r="L236" s="171"/>
      <c r="M236" s="247"/>
      <c r="N236" s="247"/>
      <c r="O236" s="247"/>
      <c r="P236" s="185"/>
      <c r="Q236" s="166" t="str">
        <f t="shared" si="31"/>
        <v/>
      </c>
      <c r="R236" s="167" t="str">
        <f t="shared" si="32"/>
        <v/>
      </c>
      <c r="S236" s="167">
        <v>3.125E-2</v>
      </c>
      <c r="T236" s="167">
        <f t="shared" si="33"/>
        <v>0</v>
      </c>
      <c r="U236" s="168"/>
      <c r="V236" s="162"/>
      <c r="W236" s="176"/>
      <c r="X236" s="176"/>
      <c r="Y236" s="247"/>
      <c r="Z236" s="247"/>
      <c r="AA236" s="247"/>
      <c r="AB236" s="187" t="str">
        <f t="shared" si="36"/>
        <v/>
      </c>
      <c r="AC236" s="187">
        <f t="shared" si="37"/>
        <v>0</v>
      </c>
    </row>
    <row r="237" spans="1:29" s="174" customFormat="1" ht="22.5" x14ac:dyDescent="0.2">
      <c r="A237" s="162">
        <f t="shared" si="44"/>
        <v>14</v>
      </c>
      <c r="B237" s="163" t="s">
        <v>20</v>
      </c>
      <c r="C237" s="175">
        <f>C236+1</f>
        <v>44219</v>
      </c>
      <c r="D237" s="165">
        <v>0.39583333333333331</v>
      </c>
      <c r="E237" s="166" t="str">
        <f t="shared" si="38"/>
        <v>-</v>
      </c>
      <c r="F237" s="167">
        <f t="shared" si="34"/>
        <v>0.45833333333333331</v>
      </c>
      <c r="G237" s="167">
        <v>3.125E-2</v>
      </c>
      <c r="H237" s="167">
        <f t="shared" si="35"/>
        <v>6.25E-2</v>
      </c>
      <c r="I237" s="168">
        <v>2</v>
      </c>
      <c r="J237" s="169"/>
      <c r="K237" s="180" t="s">
        <v>76</v>
      </c>
      <c r="L237" s="179" t="s">
        <v>77</v>
      </c>
      <c r="M237" s="248" t="s">
        <v>146</v>
      </c>
      <c r="N237" s="245"/>
      <c r="O237" s="246"/>
      <c r="P237" s="184">
        <v>0.33333333333333331</v>
      </c>
      <c r="Q237" s="166" t="str">
        <f t="shared" si="31"/>
        <v>-</v>
      </c>
      <c r="R237" s="167">
        <f t="shared" si="32"/>
        <v>0.39583333333333331</v>
      </c>
      <c r="S237" s="167">
        <v>3.125E-2</v>
      </c>
      <c r="T237" s="167">
        <f t="shared" si="33"/>
        <v>6.25E-2</v>
      </c>
      <c r="U237" s="242">
        <v>2</v>
      </c>
      <c r="V237" s="162"/>
      <c r="W237" s="5" t="s">
        <v>157</v>
      </c>
      <c r="X237" s="5" t="s">
        <v>155</v>
      </c>
      <c r="Y237" s="247"/>
      <c r="Z237" s="247"/>
      <c r="AA237" s="247"/>
      <c r="AB237" s="187" t="str">
        <f t="shared" si="36"/>
        <v>dr M. Gajda-Kantorowskadr hab. J. Kania, prof. PWSZ</v>
      </c>
      <c r="AC237" s="187">
        <f t="shared" si="37"/>
        <v>4</v>
      </c>
    </row>
    <row r="238" spans="1:29" s="174" customFormat="1" ht="22.5" x14ac:dyDescent="0.2">
      <c r="A238" s="162">
        <f t="shared" si="44"/>
        <v>14</v>
      </c>
      <c r="B238" s="163" t="s">
        <v>20</v>
      </c>
      <c r="C238" s="175">
        <f>C237</f>
        <v>44219</v>
      </c>
      <c r="D238" s="165">
        <v>0.46875</v>
      </c>
      <c r="E238" s="166" t="str">
        <f t="shared" si="38"/>
        <v>-</v>
      </c>
      <c r="F238" s="167">
        <f t="shared" si="34"/>
        <v>0.59375</v>
      </c>
      <c r="G238" s="167">
        <v>3.125E-2</v>
      </c>
      <c r="H238" s="167">
        <f t="shared" si="35"/>
        <v>0.125</v>
      </c>
      <c r="I238" s="168">
        <v>4</v>
      </c>
      <c r="J238" s="169"/>
      <c r="K238" s="170" t="s">
        <v>90</v>
      </c>
      <c r="L238" s="179" t="s">
        <v>77</v>
      </c>
      <c r="M238" s="248" t="s">
        <v>146</v>
      </c>
      <c r="N238" s="245"/>
      <c r="O238" s="246"/>
      <c r="P238" s="184"/>
      <c r="Q238" s="166" t="str">
        <f t="shared" si="31"/>
        <v/>
      </c>
      <c r="R238" s="167" t="str">
        <f t="shared" si="32"/>
        <v/>
      </c>
      <c r="S238" s="167">
        <v>3.125E-2</v>
      </c>
      <c r="T238" s="167">
        <f t="shared" si="33"/>
        <v>0</v>
      </c>
      <c r="U238" s="168"/>
      <c r="V238" s="162"/>
      <c r="W238" s="172"/>
      <c r="X238" s="172"/>
      <c r="Y238" s="247"/>
      <c r="Z238" s="247"/>
      <c r="AA238" s="247"/>
      <c r="AB238" s="187" t="str">
        <f t="shared" si="36"/>
        <v>dr M. Gajda-Kantorowska</v>
      </c>
      <c r="AC238" s="187">
        <f t="shared" si="37"/>
        <v>4</v>
      </c>
    </row>
    <row r="239" spans="1:29" s="174" customFormat="1" ht="15.75" x14ac:dyDescent="0.2">
      <c r="A239" s="162">
        <f t="shared" si="44"/>
        <v>14</v>
      </c>
      <c r="B239" s="163" t="s">
        <v>20</v>
      </c>
      <c r="C239" s="175">
        <f>C238</f>
        <v>44219</v>
      </c>
      <c r="D239" s="184"/>
      <c r="E239" s="166" t="str">
        <f t="shared" si="38"/>
        <v/>
      </c>
      <c r="F239" s="167" t="str">
        <f t="shared" si="34"/>
        <v/>
      </c>
      <c r="G239" s="167">
        <v>3.125E-2</v>
      </c>
      <c r="H239" s="167">
        <f t="shared" si="35"/>
        <v>0</v>
      </c>
      <c r="I239" s="168"/>
      <c r="J239" s="169"/>
      <c r="K239" s="177"/>
      <c r="L239" s="171"/>
      <c r="M239" s="248"/>
      <c r="N239" s="245"/>
      <c r="O239" s="246"/>
      <c r="P239" s="185"/>
      <c r="Q239" s="166" t="str">
        <f t="shared" si="31"/>
        <v/>
      </c>
      <c r="R239" s="167" t="str">
        <f t="shared" si="32"/>
        <v/>
      </c>
      <c r="S239" s="167">
        <v>3.125E-2</v>
      </c>
      <c r="T239" s="167">
        <f t="shared" si="33"/>
        <v>0</v>
      </c>
      <c r="U239" s="168"/>
      <c r="V239" s="162"/>
      <c r="W239" s="176"/>
      <c r="X239" s="176"/>
      <c r="Y239" s="247"/>
      <c r="Z239" s="247"/>
      <c r="AA239" s="247"/>
      <c r="AB239" s="187" t="str">
        <f t="shared" si="36"/>
        <v/>
      </c>
      <c r="AC239" s="187">
        <f t="shared" si="37"/>
        <v>0</v>
      </c>
    </row>
    <row r="240" spans="1:29" s="174" customFormat="1" ht="15.75" x14ac:dyDescent="0.2">
      <c r="A240" s="162">
        <f t="shared" si="44"/>
        <v>14</v>
      </c>
      <c r="B240" s="163" t="s">
        <v>20</v>
      </c>
      <c r="C240" s="175">
        <f>C239</f>
        <v>44219</v>
      </c>
      <c r="D240" s="184"/>
      <c r="E240" s="166" t="str">
        <f t="shared" si="38"/>
        <v/>
      </c>
      <c r="F240" s="167" t="str">
        <f t="shared" si="34"/>
        <v/>
      </c>
      <c r="G240" s="167">
        <v>3.125E-2</v>
      </c>
      <c r="H240" s="167">
        <f t="shared" si="35"/>
        <v>0</v>
      </c>
      <c r="I240" s="168"/>
      <c r="J240" s="169"/>
      <c r="K240" s="177"/>
      <c r="L240" s="171"/>
      <c r="M240" s="248"/>
      <c r="N240" s="245"/>
      <c r="O240" s="246"/>
      <c r="P240" s="185"/>
      <c r="Q240" s="166" t="str">
        <f t="shared" si="31"/>
        <v/>
      </c>
      <c r="R240" s="167" t="str">
        <f t="shared" si="32"/>
        <v/>
      </c>
      <c r="S240" s="167">
        <v>3.125E-2</v>
      </c>
      <c r="T240" s="167">
        <f t="shared" si="33"/>
        <v>0</v>
      </c>
      <c r="U240" s="168"/>
      <c r="V240" s="162"/>
      <c r="W240" s="176"/>
      <c r="X240" s="176"/>
      <c r="Y240" s="247"/>
      <c r="Z240" s="247"/>
      <c r="AA240" s="247"/>
      <c r="AB240" s="187" t="str">
        <f t="shared" si="36"/>
        <v/>
      </c>
      <c r="AC240" s="187">
        <f t="shared" si="37"/>
        <v>0</v>
      </c>
    </row>
    <row r="241" spans="1:29" s="174" customFormat="1" ht="15.75" x14ac:dyDescent="0.2">
      <c r="A241" s="162">
        <f t="shared" si="44"/>
        <v>14</v>
      </c>
      <c r="B241" s="163" t="s">
        <v>20</v>
      </c>
      <c r="C241" s="175">
        <f>C240</f>
        <v>44219</v>
      </c>
      <c r="D241" s="185"/>
      <c r="E241" s="166" t="str">
        <f t="shared" si="38"/>
        <v/>
      </c>
      <c r="F241" s="167" t="str">
        <f t="shared" si="34"/>
        <v/>
      </c>
      <c r="G241" s="167">
        <v>3.125E-2</v>
      </c>
      <c r="H241" s="167">
        <f t="shared" si="35"/>
        <v>0</v>
      </c>
      <c r="I241" s="168"/>
      <c r="J241" s="169"/>
      <c r="K241" s="170"/>
      <c r="L241" s="171"/>
      <c r="M241" s="247"/>
      <c r="N241" s="247"/>
      <c r="O241" s="247"/>
      <c r="P241" s="185"/>
      <c r="Q241" s="166" t="str">
        <f t="shared" si="31"/>
        <v/>
      </c>
      <c r="R241" s="167" t="str">
        <f t="shared" si="32"/>
        <v/>
      </c>
      <c r="S241" s="167">
        <v>3.125E-2</v>
      </c>
      <c r="T241" s="167">
        <f t="shared" si="33"/>
        <v>0</v>
      </c>
      <c r="U241" s="168"/>
      <c r="V241" s="162"/>
      <c r="W241" s="176"/>
      <c r="X241" s="176"/>
      <c r="Y241" s="247"/>
      <c r="Z241" s="247"/>
      <c r="AA241" s="247"/>
      <c r="AB241" s="187" t="str">
        <f t="shared" si="36"/>
        <v/>
      </c>
      <c r="AC241" s="187">
        <f t="shared" si="37"/>
        <v>0</v>
      </c>
    </row>
    <row r="242" spans="1:29" s="174" customFormat="1" ht="15.75" x14ac:dyDescent="0.2">
      <c r="A242" s="162">
        <f t="shared" si="44"/>
        <v>14</v>
      </c>
      <c r="B242" s="163" t="s">
        <v>21</v>
      </c>
      <c r="C242" s="175">
        <f>C241+1</f>
        <v>44220</v>
      </c>
      <c r="D242" s="184">
        <v>0.375</v>
      </c>
      <c r="E242" s="166" t="str">
        <f t="shared" si="38"/>
        <v>-</v>
      </c>
      <c r="F242" s="167">
        <f t="shared" si="34"/>
        <v>0.5</v>
      </c>
      <c r="G242" s="167">
        <v>3.125E-2</v>
      </c>
      <c r="H242" s="167">
        <f t="shared" si="35"/>
        <v>0.125</v>
      </c>
      <c r="I242" s="168">
        <v>4</v>
      </c>
      <c r="J242" s="169"/>
      <c r="K242" s="177" t="s">
        <v>92</v>
      </c>
      <c r="L242" s="179" t="s">
        <v>80</v>
      </c>
      <c r="M242" s="248" t="s">
        <v>146</v>
      </c>
      <c r="N242" s="245"/>
      <c r="O242" s="246"/>
      <c r="P242" s="184"/>
      <c r="Q242" s="166" t="str">
        <f t="shared" si="31"/>
        <v/>
      </c>
      <c r="R242" s="167" t="str">
        <f t="shared" si="32"/>
        <v/>
      </c>
      <c r="S242" s="167">
        <v>3.125E-2</v>
      </c>
      <c r="T242" s="167">
        <f t="shared" si="33"/>
        <v>0</v>
      </c>
      <c r="U242" s="168"/>
      <c r="V242" s="162"/>
      <c r="W242" s="172"/>
      <c r="X242" s="172"/>
      <c r="Y242" s="247"/>
      <c r="Z242" s="247"/>
      <c r="AA242" s="247"/>
      <c r="AB242" s="187" t="str">
        <f t="shared" si="36"/>
        <v>dr K. Chmielarz</v>
      </c>
      <c r="AC242" s="187">
        <f t="shared" si="37"/>
        <v>4</v>
      </c>
    </row>
    <row r="243" spans="1:29" s="174" customFormat="1" ht="15.75" x14ac:dyDescent="0.2">
      <c r="A243" s="162">
        <f t="shared" si="44"/>
        <v>14</v>
      </c>
      <c r="B243" s="163" t="s">
        <v>21</v>
      </c>
      <c r="C243" s="175">
        <f>C242</f>
        <v>44220</v>
      </c>
      <c r="D243" s="184">
        <v>0.51041666666666663</v>
      </c>
      <c r="E243" s="166" t="str">
        <f>IF(I243&lt;&gt;0,"-","")</f>
        <v>-</v>
      </c>
      <c r="F243" s="167">
        <f>IF(I243&lt;&gt;0,D243+H243,"")</f>
        <v>0.57291666666666663</v>
      </c>
      <c r="G243" s="167">
        <v>3.125E-2</v>
      </c>
      <c r="H243" s="167">
        <f>G243*I243</f>
        <v>6.25E-2</v>
      </c>
      <c r="I243" s="168">
        <v>2</v>
      </c>
      <c r="J243" s="169"/>
      <c r="K243" s="170" t="s">
        <v>100</v>
      </c>
      <c r="L243" s="179" t="s">
        <v>141</v>
      </c>
      <c r="M243" s="248" t="s">
        <v>146</v>
      </c>
      <c r="N243" s="245"/>
      <c r="O243" s="246"/>
      <c r="P243" s="184"/>
      <c r="Q243" s="166" t="str">
        <f t="shared" si="31"/>
        <v/>
      </c>
      <c r="R243" s="167" t="str">
        <f t="shared" si="32"/>
        <v/>
      </c>
      <c r="S243" s="167">
        <v>3.125E-2</v>
      </c>
      <c r="T243" s="167">
        <f t="shared" si="33"/>
        <v>0</v>
      </c>
      <c r="U243" s="168"/>
      <c r="V243" s="162"/>
      <c r="W243" s="172"/>
      <c r="X243" s="172"/>
      <c r="Y243" s="247"/>
      <c r="Z243" s="247"/>
      <c r="AA243" s="247"/>
      <c r="AB243" s="187" t="str">
        <f t="shared" si="36"/>
        <v>mgr B. Partyńska</v>
      </c>
      <c r="AC243" s="187">
        <f t="shared" si="37"/>
        <v>2</v>
      </c>
    </row>
    <row r="244" spans="1:29" s="174" customFormat="1" ht="15.75" x14ac:dyDescent="0.2">
      <c r="A244" s="162">
        <f t="shared" si="44"/>
        <v>14</v>
      </c>
      <c r="B244" s="163" t="s">
        <v>21</v>
      </c>
      <c r="C244" s="175">
        <f>C243</f>
        <v>44220</v>
      </c>
      <c r="D244" s="184">
        <v>0.59375</v>
      </c>
      <c r="E244" s="166" t="str">
        <f>IF(I244&lt;&gt;0,"-","")</f>
        <v>-</v>
      </c>
      <c r="F244" s="167">
        <f>IF(I244&lt;&gt;0,D244+H244,"")</f>
        <v>0.65625</v>
      </c>
      <c r="G244" s="167">
        <v>3.125E-2</v>
      </c>
      <c r="H244" s="167">
        <f>G244*I244</f>
        <v>6.25E-2</v>
      </c>
      <c r="I244" s="168">
        <v>2</v>
      </c>
      <c r="J244" s="169"/>
      <c r="K244" s="177" t="s">
        <v>81</v>
      </c>
      <c r="L244" s="179" t="s">
        <v>82</v>
      </c>
      <c r="M244" s="248" t="s">
        <v>146</v>
      </c>
      <c r="N244" s="245"/>
      <c r="O244" s="246"/>
      <c r="P244" s="185"/>
      <c r="Q244" s="166" t="str">
        <f t="shared" ref="Q244:Q260" si="45">IF(U244&lt;&gt;0,"-","")</f>
        <v/>
      </c>
      <c r="R244" s="167" t="str">
        <f t="shared" ref="R244:R260" si="46">IF(U244&lt;&gt;0,P244+T244,"")</f>
        <v/>
      </c>
      <c r="S244" s="167">
        <v>3.125E-2</v>
      </c>
      <c r="T244" s="167">
        <f t="shared" ref="T244:T260" si="47">S244*U244</f>
        <v>0</v>
      </c>
      <c r="U244" s="168"/>
      <c r="V244" s="162"/>
      <c r="W244" s="176"/>
      <c r="X244" s="176"/>
      <c r="Y244" s="247"/>
      <c r="Z244" s="247"/>
      <c r="AA244" s="247"/>
      <c r="AB244" s="187" t="str">
        <f t="shared" si="36"/>
        <v>dr hab. Lidia Luty</v>
      </c>
      <c r="AC244" s="187">
        <f t="shared" si="37"/>
        <v>2</v>
      </c>
    </row>
    <row r="245" spans="1:29" s="174" customFormat="1" ht="15.75" x14ac:dyDescent="0.2">
      <c r="A245" s="162">
        <f t="shared" si="44"/>
        <v>14</v>
      </c>
      <c r="B245" s="163" t="s">
        <v>21</v>
      </c>
      <c r="C245" s="175">
        <f>C244</f>
        <v>44220</v>
      </c>
      <c r="D245" s="184">
        <v>0.66666666666666663</v>
      </c>
      <c r="E245" s="166" t="str">
        <f t="shared" ref="E245:E260" si="48">IF(I245&lt;&gt;0,"-","")</f>
        <v>-</v>
      </c>
      <c r="F245" s="167">
        <f t="shared" ref="F245:F260" si="49">IF(I245&lt;&gt;0,D245+H245,"")</f>
        <v>0.79166666666666663</v>
      </c>
      <c r="G245" s="167">
        <v>3.125E-2</v>
      </c>
      <c r="H245" s="167">
        <f t="shared" ref="H245:H260" si="50">G245*I245</f>
        <v>0.125</v>
      </c>
      <c r="I245" s="168">
        <v>4</v>
      </c>
      <c r="J245" s="169"/>
      <c r="K245" s="177" t="s">
        <v>93</v>
      </c>
      <c r="L245" s="179" t="s">
        <v>82</v>
      </c>
      <c r="M245" s="247" t="s">
        <v>146</v>
      </c>
      <c r="N245" s="247"/>
      <c r="O245" s="247"/>
      <c r="P245" s="185"/>
      <c r="Q245" s="166" t="str">
        <f t="shared" si="45"/>
        <v/>
      </c>
      <c r="R245" s="167" t="str">
        <f t="shared" si="46"/>
        <v/>
      </c>
      <c r="S245" s="167">
        <v>3.125E-2</v>
      </c>
      <c r="T245" s="167">
        <f t="shared" si="47"/>
        <v>0</v>
      </c>
      <c r="U245" s="168"/>
      <c r="V245" s="162"/>
      <c r="W245" s="176"/>
      <c r="X245" s="176"/>
      <c r="Y245" s="247"/>
      <c r="Z245" s="247"/>
      <c r="AA245" s="247"/>
      <c r="AB245" s="187" t="str">
        <f t="shared" ref="AB245:AB260" si="51">L245&amp;X245</f>
        <v>dr hab. Lidia Luty</v>
      </c>
      <c r="AC245" s="187">
        <f t="shared" ref="AC245:AC260" si="52">I245+U245</f>
        <v>4</v>
      </c>
    </row>
    <row r="246" spans="1:29" s="174" customFormat="1" ht="15.75" x14ac:dyDescent="0.2">
      <c r="A246" s="162">
        <f t="shared" si="44"/>
        <v>14</v>
      </c>
      <c r="B246" s="163" t="s">
        <v>50</v>
      </c>
      <c r="C246" s="175">
        <f>C245</f>
        <v>44220</v>
      </c>
      <c r="D246" s="184"/>
      <c r="E246" s="166" t="str">
        <f t="shared" si="48"/>
        <v/>
      </c>
      <c r="F246" s="167" t="str">
        <f t="shared" si="49"/>
        <v/>
      </c>
      <c r="G246" s="167">
        <v>3.125E-2</v>
      </c>
      <c r="H246" s="167">
        <f t="shared" si="50"/>
        <v>0</v>
      </c>
      <c r="I246" s="168"/>
      <c r="J246" s="169"/>
      <c r="K246" s="170"/>
      <c r="L246" s="183"/>
      <c r="M246" s="247"/>
      <c r="N246" s="247"/>
      <c r="O246" s="247"/>
      <c r="P246" s="184"/>
      <c r="Q246" s="166" t="str">
        <f t="shared" si="45"/>
        <v/>
      </c>
      <c r="R246" s="167" t="str">
        <f t="shared" si="46"/>
        <v/>
      </c>
      <c r="S246" s="167">
        <v>3.125E-2</v>
      </c>
      <c r="T246" s="167">
        <f t="shared" si="47"/>
        <v>0</v>
      </c>
      <c r="U246" s="168"/>
      <c r="V246" s="162"/>
      <c r="W246" s="172"/>
      <c r="X246" s="176"/>
      <c r="Y246" s="247"/>
      <c r="Z246" s="247"/>
      <c r="AA246" s="247"/>
      <c r="AB246" s="187" t="str">
        <f t="shared" si="51"/>
        <v/>
      </c>
      <c r="AC246" s="187">
        <f t="shared" si="52"/>
        <v>0</v>
      </c>
    </row>
    <row r="247" spans="1:29" s="174" customFormat="1" ht="15.75" x14ac:dyDescent="0.2">
      <c r="A247" s="162"/>
      <c r="B247" s="239"/>
      <c r="C247" s="175"/>
      <c r="D247" s="184"/>
      <c r="E247" s="166" t="str">
        <f t="shared" si="48"/>
        <v/>
      </c>
      <c r="F247" s="167" t="str">
        <f t="shared" si="49"/>
        <v/>
      </c>
      <c r="G247" s="167">
        <v>3.125E-2</v>
      </c>
      <c r="H247" s="167">
        <f t="shared" si="50"/>
        <v>0</v>
      </c>
      <c r="I247" s="168"/>
      <c r="J247" s="169"/>
      <c r="K247" s="170"/>
      <c r="L247" s="171"/>
      <c r="M247" s="247"/>
      <c r="N247" s="247"/>
      <c r="O247" s="247"/>
      <c r="P247" s="185"/>
      <c r="Q247" s="166" t="str">
        <f t="shared" si="45"/>
        <v/>
      </c>
      <c r="R247" s="167" t="str">
        <f t="shared" si="46"/>
        <v/>
      </c>
      <c r="S247" s="167">
        <v>3.125E-2</v>
      </c>
      <c r="T247" s="167">
        <f t="shared" si="47"/>
        <v>0</v>
      </c>
      <c r="U247" s="168"/>
      <c r="V247" s="162"/>
      <c r="W247" s="176"/>
      <c r="X247" s="176"/>
      <c r="Y247" s="247"/>
      <c r="Z247" s="247"/>
      <c r="AA247" s="247"/>
      <c r="AB247" s="187" t="str">
        <f t="shared" si="51"/>
        <v/>
      </c>
      <c r="AC247" s="187">
        <f t="shared" si="52"/>
        <v>0</v>
      </c>
    </row>
    <row r="248" spans="1:29" ht="15.75" x14ac:dyDescent="0.2">
      <c r="A248" s="10"/>
      <c r="B248" s="62"/>
      <c r="C248" s="34"/>
      <c r="D248" s="19"/>
      <c r="E248" s="22" t="str">
        <f t="shared" si="48"/>
        <v/>
      </c>
      <c r="F248" s="23" t="str">
        <f t="shared" si="49"/>
        <v/>
      </c>
      <c r="G248" s="23">
        <v>3.125E-2</v>
      </c>
      <c r="H248" s="23">
        <f t="shared" si="50"/>
        <v>0</v>
      </c>
      <c r="I248" s="18"/>
      <c r="J248" s="47"/>
      <c r="K248" s="48"/>
      <c r="L248" s="39"/>
      <c r="M248" s="250"/>
      <c r="N248" s="250"/>
      <c r="O248" s="250"/>
      <c r="P248" s="19"/>
      <c r="Q248" s="22" t="str">
        <f t="shared" si="45"/>
        <v/>
      </c>
      <c r="R248" s="23" t="str">
        <f t="shared" si="46"/>
        <v/>
      </c>
      <c r="S248" s="23">
        <v>3.125E-2</v>
      </c>
      <c r="T248" s="23">
        <f t="shared" si="47"/>
        <v>0</v>
      </c>
      <c r="U248" s="18"/>
      <c r="V248" s="10"/>
      <c r="W248" s="8"/>
      <c r="X248" s="8"/>
      <c r="Y248" s="250"/>
      <c r="Z248" s="250"/>
      <c r="AA248" s="250"/>
      <c r="AB248" s="2" t="str">
        <f t="shared" si="51"/>
        <v/>
      </c>
      <c r="AC248" s="2">
        <f t="shared" si="52"/>
        <v>0</v>
      </c>
    </row>
    <row r="249" spans="1:29" ht="15.75" x14ac:dyDescent="0.2">
      <c r="A249" s="10"/>
      <c r="B249" s="62"/>
      <c r="C249" s="34"/>
      <c r="D249" s="19"/>
      <c r="E249" s="22" t="str">
        <f t="shared" si="48"/>
        <v/>
      </c>
      <c r="F249" s="23" t="str">
        <f t="shared" si="49"/>
        <v/>
      </c>
      <c r="G249" s="23">
        <v>3.125E-2</v>
      </c>
      <c r="H249" s="23">
        <f t="shared" si="50"/>
        <v>0</v>
      </c>
      <c r="I249" s="18"/>
      <c r="J249" s="47"/>
      <c r="K249" s="48"/>
      <c r="L249" s="39"/>
      <c r="M249" s="250"/>
      <c r="N249" s="250"/>
      <c r="O249" s="250"/>
      <c r="P249" s="19"/>
      <c r="Q249" s="22" t="str">
        <f t="shared" si="45"/>
        <v/>
      </c>
      <c r="R249" s="23" t="str">
        <f t="shared" si="46"/>
        <v/>
      </c>
      <c r="S249" s="23">
        <v>3.125E-2</v>
      </c>
      <c r="T249" s="23">
        <f t="shared" si="47"/>
        <v>0</v>
      </c>
      <c r="U249" s="18"/>
      <c r="V249" s="10"/>
      <c r="W249" s="8"/>
      <c r="X249" s="8"/>
      <c r="Y249" s="250"/>
      <c r="Z249" s="250"/>
      <c r="AA249" s="250"/>
      <c r="AB249" s="2" t="str">
        <f t="shared" si="51"/>
        <v/>
      </c>
      <c r="AC249" s="2">
        <f t="shared" si="52"/>
        <v>0</v>
      </c>
    </row>
    <row r="250" spans="1:29" ht="15.75" x14ac:dyDescent="0.2">
      <c r="A250" s="10"/>
      <c r="B250" s="62"/>
      <c r="C250" s="34"/>
      <c r="D250" s="19"/>
      <c r="E250" s="22" t="str">
        <f t="shared" si="48"/>
        <v/>
      </c>
      <c r="F250" s="23" t="str">
        <f t="shared" si="49"/>
        <v/>
      </c>
      <c r="G250" s="23">
        <v>3.125E-2</v>
      </c>
      <c r="H250" s="23">
        <f t="shared" si="50"/>
        <v>0</v>
      </c>
      <c r="I250" s="18"/>
      <c r="J250" s="47"/>
      <c r="K250" s="48"/>
      <c r="L250" s="39"/>
      <c r="M250" s="250"/>
      <c r="N250" s="250"/>
      <c r="O250" s="250"/>
      <c r="P250" s="19"/>
      <c r="Q250" s="22" t="str">
        <f t="shared" si="45"/>
        <v/>
      </c>
      <c r="R250" s="23" t="str">
        <f t="shared" si="46"/>
        <v/>
      </c>
      <c r="S250" s="23">
        <v>3.125E-2</v>
      </c>
      <c r="T250" s="23">
        <f t="shared" si="47"/>
        <v>0</v>
      </c>
      <c r="U250" s="18"/>
      <c r="V250" s="10"/>
      <c r="W250" s="8"/>
      <c r="X250" s="8"/>
      <c r="Y250" s="250"/>
      <c r="Z250" s="250"/>
      <c r="AA250" s="250"/>
      <c r="AB250" s="2" t="str">
        <f t="shared" si="51"/>
        <v/>
      </c>
      <c r="AC250" s="2">
        <f t="shared" si="52"/>
        <v>0</v>
      </c>
    </row>
    <row r="251" spans="1:29" ht="15.75" x14ac:dyDescent="0.2">
      <c r="A251" s="10"/>
      <c r="B251" s="62"/>
      <c r="C251" s="34"/>
      <c r="D251" s="24"/>
      <c r="E251" s="22" t="str">
        <f t="shared" si="48"/>
        <v/>
      </c>
      <c r="F251" s="23" t="str">
        <f t="shared" si="49"/>
        <v/>
      </c>
      <c r="G251" s="23">
        <v>3.125E-2</v>
      </c>
      <c r="H251" s="23">
        <f t="shared" si="50"/>
        <v>0</v>
      </c>
      <c r="I251" s="18"/>
      <c r="J251" s="47"/>
      <c r="K251" s="48"/>
      <c r="L251" s="39"/>
      <c r="M251" s="250"/>
      <c r="N251" s="250"/>
      <c r="O251" s="250"/>
      <c r="P251" s="19"/>
      <c r="Q251" s="22" t="str">
        <f t="shared" si="45"/>
        <v/>
      </c>
      <c r="R251" s="23" t="str">
        <f t="shared" si="46"/>
        <v/>
      </c>
      <c r="S251" s="23">
        <v>3.125E-2</v>
      </c>
      <c r="T251" s="23">
        <f t="shared" si="47"/>
        <v>0</v>
      </c>
      <c r="U251" s="18"/>
      <c r="V251" s="10"/>
      <c r="W251" s="8"/>
      <c r="X251" s="8"/>
      <c r="Y251" s="250"/>
      <c r="Z251" s="250"/>
      <c r="AA251" s="250"/>
      <c r="AB251" s="2" t="str">
        <f t="shared" si="51"/>
        <v/>
      </c>
      <c r="AC251" s="2">
        <f t="shared" si="52"/>
        <v>0</v>
      </c>
    </row>
    <row r="252" spans="1:29" ht="15.75" x14ac:dyDescent="0.2">
      <c r="A252" s="10"/>
      <c r="B252" s="62"/>
      <c r="C252" s="34"/>
      <c r="D252" s="24"/>
      <c r="E252" s="22" t="str">
        <f t="shared" si="48"/>
        <v/>
      </c>
      <c r="F252" s="23" t="str">
        <f t="shared" si="49"/>
        <v/>
      </c>
      <c r="G252" s="23">
        <v>3.125E-2</v>
      </c>
      <c r="H252" s="23">
        <f t="shared" si="50"/>
        <v>0</v>
      </c>
      <c r="I252" s="18"/>
      <c r="J252" s="47"/>
      <c r="K252" s="48"/>
      <c r="L252" s="39"/>
      <c r="M252" s="250"/>
      <c r="N252" s="250"/>
      <c r="O252" s="250"/>
      <c r="P252" s="24"/>
      <c r="Q252" s="22" t="str">
        <f t="shared" si="45"/>
        <v/>
      </c>
      <c r="R252" s="23" t="str">
        <f t="shared" si="46"/>
        <v/>
      </c>
      <c r="S252" s="23">
        <v>3.125E-2</v>
      </c>
      <c r="T252" s="23">
        <f t="shared" si="47"/>
        <v>0</v>
      </c>
      <c r="U252" s="18"/>
      <c r="V252" s="10"/>
      <c r="W252" s="5"/>
      <c r="X252" s="5"/>
      <c r="Y252" s="250"/>
      <c r="Z252" s="250"/>
      <c r="AA252" s="250"/>
      <c r="AB252" s="2" t="str">
        <f t="shared" si="51"/>
        <v/>
      </c>
      <c r="AC252" s="2">
        <f t="shared" si="52"/>
        <v>0</v>
      </c>
    </row>
    <row r="253" spans="1:29" ht="15.75" x14ac:dyDescent="0.2">
      <c r="A253" s="10"/>
      <c r="B253" s="62"/>
      <c r="C253" s="34"/>
      <c r="D253" s="24"/>
      <c r="E253" s="22" t="str">
        <f t="shared" si="48"/>
        <v/>
      </c>
      <c r="F253" s="23" t="str">
        <f t="shared" si="49"/>
        <v/>
      </c>
      <c r="G253" s="23">
        <v>3.125E-2</v>
      </c>
      <c r="H253" s="23">
        <f t="shared" si="50"/>
        <v>0</v>
      </c>
      <c r="I253" s="18"/>
      <c r="J253" s="47"/>
      <c r="K253" s="48"/>
      <c r="L253" s="39"/>
      <c r="M253" s="250"/>
      <c r="N253" s="250"/>
      <c r="O253" s="250"/>
      <c r="P253" s="24"/>
      <c r="Q253" s="22" t="str">
        <f t="shared" si="45"/>
        <v/>
      </c>
      <c r="R253" s="23" t="str">
        <f t="shared" si="46"/>
        <v/>
      </c>
      <c r="S253" s="23">
        <v>3.125E-2</v>
      </c>
      <c r="T253" s="23">
        <f t="shared" si="47"/>
        <v>0</v>
      </c>
      <c r="U253" s="18"/>
      <c r="V253" s="10"/>
      <c r="W253" s="5"/>
      <c r="X253" s="5"/>
      <c r="Y253" s="250"/>
      <c r="Z253" s="250"/>
      <c r="AA253" s="250"/>
      <c r="AB253" s="2" t="str">
        <f t="shared" si="51"/>
        <v/>
      </c>
      <c r="AC253" s="2">
        <f t="shared" si="52"/>
        <v>0</v>
      </c>
    </row>
    <row r="254" spans="1:29" ht="15.75" x14ac:dyDescent="0.2">
      <c r="A254" s="10"/>
      <c r="B254" s="62"/>
      <c r="C254" s="34"/>
      <c r="D254" s="24"/>
      <c r="E254" s="22" t="str">
        <f t="shared" si="48"/>
        <v/>
      </c>
      <c r="F254" s="23" t="str">
        <f t="shared" si="49"/>
        <v/>
      </c>
      <c r="G254" s="23">
        <v>3.125E-2</v>
      </c>
      <c r="H254" s="23">
        <f t="shared" si="50"/>
        <v>0</v>
      </c>
      <c r="I254" s="18"/>
      <c r="J254" s="47"/>
      <c r="K254" s="48"/>
      <c r="L254" s="39"/>
      <c r="M254" s="250"/>
      <c r="N254" s="250"/>
      <c r="O254" s="250"/>
      <c r="P254" s="24"/>
      <c r="Q254" s="22" t="str">
        <f t="shared" si="45"/>
        <v/>
      </c>
      <c r="R254" s="23" t="str">
        <f t="shared" si="46"/>
        <v/>
      </c>
      <c r="S254" s="23">
        <v>3.125E-2</v>
      </c>
      <c r="T254" s="23">
        <f t="shared" si="47"/>
        <v>0</v>
      </c>
      <c r="U254" s="18"/>
      <c r="V254" s="10"/>
      <c r="W254" s="5"/>
      <c r="X254" s="5"/>
      <c r="Y254" s="250"/>
      <c r="Z254" s="250"/>
      <c r="AA254" s="250"/>
      <c r="AB254" s="2" t="str">
        <f t="shared" si="51"/>
        <v/>
      </c>
      <c r="AC254" s="2">
        <f t="shared" si="52"/>
        <v>0</v>
      </c>
    </row>
    <row r="255" spans="1:29" ht="15.75" x14ac:dyDescent="0.2">
      <c r="A255" s="10"/>
      <c r="B255" s="62"/>
      <c r="C255" s="34"/>
      <c r="D255" s="19"/>
      <c r="E255" s="22" t="str">
        <f t="shared" si="48"/>
        <v/>
      </c>
      <c r="F255" s="23" t="str">
        <f t="shared" si="49"/>
        <v/>
      </c>
      <c r="G255" s="23">
        <v>3.125E-2</v>
      </c>
      <c r="H255" s="23">
        <f t="shared" si="50"/>
        <v>0</v>
      </c>
      <c r="I255" s="18"/>
      <c r="J255" s="47"/>
      <c r="K255" s="48"/>
      <c r="L255" s="39"/>
      <c r="M255" s="250"/>
      <c r="N255" s="250"/>
      <c r="O255" s="250"/>
      <c r="P255" s="19"/>
      <c r="Q255" s="22" t="str">
        <f t="shared" si="45"/>
        <v/>
      </c>
      <c r="R255" s="23" t="str">
        <f t="shared" si="46"/>
        <v/>
      </c>
      <c r="S255" s="23">
        <v>3.125E-2</v>
      </c>
      <c r="T255" s="23">
        <f t="shared" si="47"/>
        <v>0</v>
      </c>
      <c r="U255" s="18"/>
      <c r="V255" s="10"/>
      <c r="W255" s="8"/>
      <c r="X255" s="8"/>
      <c r="Y255" s="250"/>
      <c r="Z255" s="250"/>
      <c r="AA255" s="250"/>
      <c r="AB255" s="2" t="str">
        <f t="shared" si="51"/>
        <v/>
      </c>
      <c r="AC255" s="2">
        <f t="shared" si="52"/>
        <v>0</v>
      </c>
    </row>
    <row r="256" spans="1:29" ht="15.75" x14ac:dyDescent="0.2">
      <c r="A256" s="10"/>
      <c r="B256" s="62"/>
      <c r="C256" s="34"/>
      <c r="D256" s="24"/>
      <c r="E256" s="22" t="str">
        <f t="shared" si="48"/>
        <v/>
      </c>
      <c r="F256" s="23" t="str">
        <f t="shared" si="49"/>
        <v/>
      </c>
      <c r="G256" s="23">
        <v>3.125E-2</v>
      </c>
      <c r="H256" s="23">
        <f t="shared" si="50"/>
        <v>0</v>
      </c>
      <c r="I256" s="18"/>
      <c r="J256" s="47"/>
      <c r="K256" s="48"/>
      <c r="L256" s="39"/>
      <c r="M256" s="250"/>
      <c r="N256" s="250"/>
      <c r="O256" s="250"/>
      <c r="P256" s="24"/>
      <c r="Q256" s="22" t="str">
        <f t="shared" si="45"/>
        <v/>
      </c>
      <c r="R256" s="23" t="str">
        <f t="shared" si="46"/>
        <v/>
      </c>
      <c r="S256" s="23">
        <v>3.125E-2</v>
      </c>
      <c r="T256" s="23">
        <f t="shared" si="47"/>
        <v>0</v>
      </c>
      <c r="U256" s="18"/>
      <c r="V256" s="10"/>
      <c r="W256" s="5"/>
      <c r="X256" s="5"/>
      <c r="Y256" s="250"/>
      <c r="Z256" s="250"/>
      <c r="AA256" s="250"/>
      <c r="AB256" s="2" t="str">
        <f t="shared" si="51"/>
        <v/>
      </c>
      <c r="AC256" s="2">
        <f t="shared" si="52"/>
        <v>0</v>
      </c>
    </row>
    <row r="257" spans="1:29" ht="15.75" x14ac:dyDescent="0.2">
      <c r="A257" s="10"/>
      <c r="B257" s="62"/>
      <c r="C257" s="34"/>
      <c r="D257" s="19"/>
      <c r="E257" s="22" t="str">
        <f t="shared" si="48"/>
        <v/>
      </c>
      <c r="F257" s="23" t="str">
        <f t="shared" si="49"/>
        <v/>
      </c>
      <c r="G257" s="23">
        <v>3.125E-2</v>
      </c>
      <c r="H257" s="23">
        <f t="shared" si="50"/>
        <v>0</v>
      </c>
      <c r="I257" s="18"/>
      <c r="J257" s="47"/>
      <c r="K257" s="48"/>
      <c r="L257" s="39"/>
      <c r="M257" s="250"/>
      <c r="N257" s="250"/>
      <c r="O257" s="250"/>
      <c r="P257" s="24"/>
      <c r="Q257" s="22" t="str">
        <f t="shared" si="45"/>
        <v/>
      </c>
      <c r="R257" s="23" t="str">
        <f t="shared" si="46"/>
        <v/>
      </c>
      <c r="S257" s="23">
        <v>3.125E-2</v>
      </c>
      <c r="T257" s="23">
        <f t="shared" si="47"/>
        <v>0</v>
      </c>
      <c r="U257" s="18"/>
      <c r="V257" s="10"/>
      <c r="W257" s="5"/>
      <c r="X257" s="5"/>
      <c r="Y257" s="250"/>
      <c r="Z257" s="250"/>
      <c r="AA257" s="250"/>
      <c r="AB257" s="2" t="str">
        <f t="shared" si="51"/>
        <v/>
      </c>
      <c r="AC257" s="2">
        <f t="shared" si="52"/>
        <v>0</v>
      </c>
    </row>
    <row r="258" spans="1:29" ht="15.75" x14ac:dyDescent="0.2">
      <c r="A258" s="10"/>
      <c r="B258" s="62"/>
      <c r="C258" s="34"/>
      <c r="D258" s="19"/>
      <c r="E258" s="22" t="str">
        <f t="shared" si="48"/>
        <v/>
      </c>
      <c r="F258" s="23" t="str">
        <f t="shared" si="49"/>
        <v/>
      </c>
      <c r="G258" s="23">
        <v>3.125E-2</v>
      </c>
      <c r="H258" s="23">
        <f t="shared" si="50"/>
        <v>0</v>
      </c>
      <c r="I258" s="18"/>
      <c r="J258" s="47"/>
      <c r="K258" s="48"/>
      <c r="L258" s="39"/>
      <c r="M258" s="250"/>
      <c r="N258" s="250"/>
      <c r="O258" s="250"/>
      <c r="P258" s="19"/>
      <c r="Q258" s="22" t="str">
        <f t="shared" si="45"/>
        <v/>
      </c>
      <c r="R258" s="23" t="str">
        <f t="shared" si="46"/>
        <v/>
      </c>
      <c r="S258" s="23">
        <v>3.125E-2</v>
      </c>
      <c r="T258" s="23">
        <f t="shared" si="47"/>
        <v>0</v>
      </c>
      <c r="U258" s="18"/>
      <c r="V258" s="10"/>
      <c r="W258" s="8"/>
      <c r="X258" s="8"/>
      <c r="Y258" s="250"/>
      <c r="Z258" s="250"/>
      <c r="AA258" s="250"/>
      <c r="AB258" s="2" t="str">
        <f t="shared" si="51"/>
        <v/>
      </c>
      <c r="AC258" s="2">
        <f t="shared" si="52"/>
        <v>0</v>
      </c>
    </row>
    <row r="259" spans="1:29" ht="15.75" x14ac:dyDescent="0.2">
      <c r="A259" s="10"/>
      <c r="B259" s="62"/>
      <c r="C259" s="34"/>
      <c r="D259" s="19"/>
      <c r="E259" s="22" t="str">
        <f t="shared" si="48"/>
        <v/>
      </c>
      <c r="F259" s="23" t="str">
        <f t="shared" si="49"/>
        <v/>
      </c>
      <c r="G259" s="23">
        <v>3.125E-2</v>
      </c>
      <c r="H259" s="23">
        <f t="shared" si="50"/>
        <v>0</v>
      </c>
      <c r="I259" s="18"/>
      <c r="J259" s="47"/>
      <c r="K259" s="48"/>
      <c r="L259" s="39"/>
      <c r="M259" s="250"/>
      <c r="N259" s="250"/>
      <c r="O259" s="250"/>
      <c r="P259" s="19"/>
      <c r="Q259" s="22" t="str">
        <f t="shared" si="45"/>
        <v/>
      </c>
      <c r="R259" s="23" t="str">
        <f t="shared" si="46"/>
        <v/>
      </c>
      <c r="S259" s="23">
        <v>3.125E-2</v>
      </c>
      <c r="T259" s="23">
        <f t="shared" si="47"/>
        <v>0</v>
      </c>
      <c r="U259" s="18"/>
      <c r="V259" s="10"/>
      <c r="W259" s="8"/>
      <c r="X259" s="8"/>
      <c r="Y259" s="250"/>
      <c r="Z259" s="250"/>
      <c r="AA259" s="250"/>
      <c r="AB259" s="2" t="str">
        <f t="shared" si="51"/>
        <v/>
      </c>
      <c r="AC259" s="2">
        <f t="shared" si="52"/>
        <v>0</v>
      </c>
    </row>
    <row r="260" spans="1:29" ht="15.75" x14ac:dyDescent="0.2">
      <c r="A260" s="10"/>
      <c r="B260" s="62"/>
      <c r="C260" s="34"/>
      <c r="D260" s="19"/>
      <c r="E260" s="22" t="str">
        <f t="shared" si="48"/>
        <v/>
      </c>
      <c r="F260" s="23" t="str">
        <f t="shared" si="49"/>
        <v/>
      </c>
      <c r="G260" s="23">
        <v>3.125E-2</v>
      </c>
      <c r="H260" s="23">
        <f t="shared" si="50"/>
        <v>0</v>
      </c>
      <c r="I260" s="18"/>
      <c r="J260" s="47"/>
      <c r="K260" s="48"/>
      <c r="L260" s="39"/>
      <c r="M260" s="250"/>
      <c r="N260" s="250"/>
      <c r="O260" s="250"/>
      <c r="P260" s="19"/>
      <c r="Q260" s="22" t="str">
        <f t="shared" si="45"/>
        <v/>
      </c>
      <c r="R260" s="23" t="str">
        <f t="shared" si="46"/>
        <v/>
      </c>
      <c r="S260" s="23">
        <v>3.125E-2</v>
      </c>
      <c r="T260" s="23">
        <f t="shared" si="47"/>
        <v>0</v>
      </c>
      <c r="U260" s="18"/>
      <c r="V260" s="10"/>
      <c r="W260" s="8"/>
      <c r="X260" s="8"/>
      <c r="Y260" s="250"/>
      <c r="Z260" s="250"/>
      <c r="AA260" s="250"/>
      <c r="AB260" s="2" t="str">
        <f t="shared" si="51"/>
        <v/>
      </c>
      <c r="AC260" s="2">
        <f t="shared" si="52"/>
        <v>0</v>
      </c>
    </row>
    <row r="261" spans="1:29" x14ac:dyDescent="0.2">
      <c r="I261" s="25"/>
      <c r="M261" s="27"/>
      <c r="N261" s="27"/>
      <c r="O261" s="27"/>
      <c r="P261" s="28"/>
      <c r="Q261" s="25"/>
      <c r="U261" s="25"/>
    </row>
    <row r="262" spans="1:29" x14ac:dyDescent="0.2">
      <c r="I262" s="25"/>
      <c r="M262" s="27"/>
      <c r="N262" s="27"/>
      <c r="O262" s="27"/>
      <c r="P262" s="28"/>
      <c r="Q262" s="25"/>
      <c r="U262" s="25"/>
    </row>
    <row r="263" spans="1:29" x14ac:dyDescent="0.2">
      <c r="I263" s="25"/>
      <c r="M263" s="27"/>
      <c r="N263" s="27"/>
      <c r="O263" s="27"/>
      <c r="P263" s="28"/>
      <c r="Q263" s="25"/>
      <c r="U263" s="25"/>
    </row>
    <row r="264" spans="1:29" x14ac:dyDescent="0.2">
      <c r="I264" s="25"/>
      <c r="M264" s="27"/>
      <c r="N264" s="27"/>
      <c r="O264" s="27"/>
      <c r="P264" s="28"/>
      <c r="Q264" s="25"/>
      <c r="U264" s="25"/>
    </row>
    <row r="265" spans="1:29" x14ac:dyDescent="0.2">
      <c r="I265" s="25"/>
      <c r="M265" s="27"/>
      <c r="N265" s="27"/>
      <c r="O265" s="27"/>
      <c r="P265" s="28"/>
      <c r="Q265" s="25"/>
      <c r="U265" s="25"/>
    </row>
    <row r="266" spans="1:29" x14ac:dyDescent="0.2">
      <c r="I266" s="25"/>
      <c r="M266" s="27"/>
      <c r="N266" s="27"/>
      <c r="O266" s="27"/>
      <c r="P266" s="28"/>
      <c r="Q266" s="25"/>
      <c r="U266" s="25"/>
    </row>
    <row r="267" spans="1:29" x14ac:dyDescent="0.2">
      <c r="I267" s="25"/>
      <c r="M267" s="27"/>
      <c r="N267" s="27"/>
      <c r="O267" s="27"/>
      <c r="P267" s="28"/>
      <c r="Q267" s="25"/>
      <c r="U267" s="25"/>
    </row>
    <row r="268" spans="1:29" x14ac:dyDescent="0.2">
      <c r="I268" s="25"/>
      <c r="M268" s="27"/>
      <c r="N268" s="27"/>
      <c r="O268" s="27"/>
      <c r="P268" s="28"/>
      <c r="Q268" s="25"/>
      <c r="U268" s="25"/>
    </row>
    <row r="269" spans="1:29" x14ac:dyDescent="0.2">
      <c r="I269" s="25"/>
      <c r="M269" s="27"/>
      <c r="N269" s="27"/>
      <c r="O269" s="27"/>
      <c r="P269" s="28"/>
      <c r="Q269" s="25"/>
      <c r="U269" s="25"/>
    </row>
    <row r="270" spans="1:29" x14ac:dyDescent="0.2">
      <c r="I270" s="25"/>
      <c r="M270" s="27"/>
      <c r="N270" s="27"/>
      <c r="O270" s="27"/>
      <c r="P270" s="28"/>
      <c r="Q270" s="25"/>
      <c r="U270" s="25"/>
    </row>
    <row r="271" spans="1:29" x14ac:dyDescent="0.2">
      <c r="I271" s="25"/>
      <c r="M271" s="27"/>
      <c r="N271" s="27"/>
      <c r="O271" s="27"/>
      <c r="P271" s="28"/>
      <c r="Q271" s="25"/>
      <c r="U271" s="25"/>
    </row>
    <row r="272" spans="1:29" x14ac:dyDescent="0.2">
      <c r="I272" s="25"/>
      <c r="M272" s="27"/>
      <c r="N272" s="27"/>
      <c r="O272" s="27"/>
      <c r="P272" s="28"/>
      <c r="Q272" s="25"/>
      <c r="U272" s="25"/>
    </row>
    <row r="273" spans="9:21" x14ac:dyDescent="0.2">
      <c r="I273" s="25"/>
      <c r="M273" s="27"/>
      <c r="N273" s="27"/>
      <c r="O273" s="27"/>
      <c r="P273" s="28"/>
      <c r="Q273" s="25"/>
      <c r="U273" s="25"/>
    </row>
    <row r="274" spans="9:21" x14ac:dyDescent="0.2">
      <c r="I274" s="25"/>
      <c r="M274" s="27"/>
      <c r="N274" s="27"/>
      <c r="O274" s="27"/>
      <c r="P274" s="28"/>
      <c r="Q274" s="25"/>
      <c r="U274" s="25"/>
    </row>
    <row r="275" spans="9:21" x14ac:dyDescent="0.2">
      <c r="I275" s="25"/>
      <c r="M275" s="27"/>
      <c r="N275" s="27"/>
      <c r="O275" s="27"/>
      <c r="P275" s="28"/>
      <c r="Q275" s="25"/>
      <c r="U275" s="25"/>
    </row>
    <row r="276" spans="9:21" x14ac:dyDescent="0.2">
      <c r="I276" s="25"/>
      <c r="M276" s="27"/>
      <c r="N276" s="27"/>
      <c r="O276" s="27"/>
      <c r="P276" s="28"/>
      <c r="Q276" s="25"/>
      <c r="U276" s="25"/>
    </row>
    <row r="277" spans="9:21" x14ac:dyDescent="0.2">
      <c r="I277" s="25"/>
      <c r="M277" s="27"/>
      <c r="N277" s="27"/>
      <c r="O277" s="27"/>
      <c r="P277" s="28"/>
      <c r="Q277" s="25"/>
      <c r="U277" s="25"/>
    </row>
    <row r="278" spans="9:21" x14ac:dyDescent="0.2">
      <c r="I278" s="25"/>
      <c r="M278" s="27"/>
      <c r="N278" s="27"/>
      <c r="O278" s="27"/>
      <c r="P278" s="28"/>
      <c r="Q278" s="25"/>
      <c r="U278" s="25"/>
    </row>
    <row r="279" spans="9:21" x14ac:dyDescent="0.2">
      <c r="I279" s="25"/>
      <c r="M279" s="27"/>
      <c r="N279" s="27"/>
      <c r="O279" s="27"/>
      <c r="P279" s="28"/>
    </row>
    <row r="280" spans="9:21" x14ac:dyDescent="0.2">
      <c r="M280" s="27"/>
      <c r="N280" s="27"/>
      <c r="O280" s="27"/>
      <c r="P280" s="28"/>
    </row>
    <row r="281" spans="9:21" x14ac:dyDescent="0.2">
      <c r="M281" s="27"/>
      <c r="N281" s="27"/>
      <c r="O281" s="27"/>
      <c r="P281" s="28"/>
    </row>
    <row r="282" spans="9:21" x14ac:dyDescent="0.2">
      <c r="M282" s="27"/>
      <c r="N282" s="27"/>
      <c r="O282" s="27"/>
      <c r="P282" s="28"/>
    </row>
    <row r="283" spans="9:21" x14ac:dyDescent="0.2">
      <c r="M283" s="27"/>
      <c r="N283" s="27"/>
      <c r="O283" s="27"/>
      <c r="P283" s="28"/>
    </row>
    <row r="284" spans="9:21" x14ac:dyDescent="0.2">
      <c r="M284" s="27"/>
      <c r="N284" s="27"/>
      <c r="O284" s="27"/>
      <c r="P284" s="28"/>
    </row>
    <row r="285" spans="9:21" x14ac:dyDescent="0.2">
      <c r="M285" s="27"/>
      <c r="N285" s="27"/>
      <c r="O285" s="27"/>
      <c r="P285" s="28"/>
    </row>
    <row r="286" spans="9:21" x14ac:dyDescent="0.2">
      <c r="M286" s="27"/>
      <c r="N286" s="27"/>
      <c r="O286" s="27"/>
      <c r="P286" s="28"/>
    </row>
    <row r="287" spans="9:21" x14ac:dyDescent="0.2">
      <c r="M287" s="27"/>
      <c r="N287" s="27"/>
      <c r="O287" s="27"/>
      <c r="P287" s="28"/>
    </row>
    <row r="288" spans="9:21" x14ac:dyDescent="0.2">
      <c r="M288" s="27"/>
      <c r="N288" s="27"/>
      <c r="O288" s="27"/>
      <c r="P288" s="28"/>
    </row>
    <row r="289" spans="13:16" x14ac:dyDescent="0.2">
      <c r="M289" s="27"/>
      <c r="N289" s="27"/>
      <c r="O289" s="27"/>
      <c r="P289" s="28"/>
    </row>
    <row r="290" spans="13:16" x14ac:dyDescent="0.2">
      <c r="M290" s="27"/>
      <c r="N290" s="27"/>
      <c r="O290" s="27"/>
      <c r="P290" s="28"/>
    </row>
    <row r="291" spans="13:16" x14ac:dyDescent="0.2">
      <c r="M291" s="27"/>
      <c r="N291" s="27"/>
      <c r="O291" s="27"/>
      <c r="P291" s="28"/>
    </row>
    <row r="292" spans="13:16" x14ac:dyDescent="0.2">
      <c r="M292" s="27"/>
      <c r="N292" s="27"/>
      <c r="O292" s="27"/>
    </row>
    <row r="293" spans="13:16" x14ac:dyDescent="0.2">
      <c r="M293" s="27"/>
      <c r="N293" s="27"/>
      <c r="O293" s="27"/>
    </row>
    <row r="294" spans="13:16" x14ac:dyDescent="0.2">
      <c r="M294" s="27"/>
      <c r="N294" s="27"/>
      <c r="O294" s="27"/>
    </row>
    <row r="295" spans="13:16" x14ac:dyDescent="0.2">
      <c r="M295" s="27"/>
      <c r="N295" s="27"/>
      <c r="O295" s="27"/>
    </row>
    <row r="296" spans="13:16" x14ac:dyDescent="0.2">
      <c r="M296" s="27"/>
      <c r="N296" s="27"/>
      <c r="O296" s="27"/>
    </row>
    <row r="297" spans="13:16" x14ac:dyDescent="0.2">
      <c r="M297" s="27"/>
      <c r="N297" s="27"/>
      <c r="O297" s="27"/>
    </row>
    <row r="298" spans="13:16" x14ac:dyDescent="0.2">
      <c r="M298" s="27"/>
      <c r="N298" s="27"/>
      <c r="O298" s="27"/>
    </row>
    <row r="299" spans="13:16" x14ac:dyDescent="0.2">
      <c r="M299" s="27"/>
      <c r="N299" s="27"/>
      <c r="O299" s="27"/>
    </row>
    <row r="300" spans="13:16" x14ac:dyDescent="0.2">
      <c r="M300" s="27"/>
      <c r="N300" s="27"/>
      <c r="O300" s="27"/>
    </row>
    <row r="301" spans="13:16" x14ac:dyDescent="0.2">
      <c r="M301" s="27"/>
      <c r="N301" s="27"/>
      <c r="O301" s="27"/>
    </row>
    <row r="302" spans="13:16" x14ac:dyDescent="0.2">
      <c r="M302" s="27"/>
      <c r="N302" s="27"/>
      <c r="O302" s="27"/>
    </row>
    <row r="303" spans="13:16" x14ac:dyDescent="0.2">
      <c r="M303" s="27"/>
      <c r="N303" s="27"/>
      <c r="O303" s="27"/>
    </row>
    <row r="304" spans="13:16" x14ac:dyDescent="0.2">
      <c r="M304" s="27"/>
      <c r="N304" s="27"/>
      <c r="O304" s="27"/>
    </row>
    <row r="305" spans="13:15" x14ac:dyDescent="0.2">
      <c r="M305" s="27"/>
      <c r="N305" s="27"/>
      <c r="O305" s="27"/>
    </row>
    <row r="306" spans="13:15" x14ac:dyDescent="0.2">
      <c r="M306" s="27"/>
      <c r="N306" s="27"/>
      <c r="O306" s="27"/>
    </row>
    <row r="307" spans="13:15" x14ac:dyDescent="0.2">
      <c r="M307" s="27"/>
      <c r="N307" s="27"/>
      <c r="O307" s="27"/>
    </row>
    <row r="308" spans="13:15" x14ac:dyDescent="0.2">
      <c r="M308" s="27"/>
      <c r="N308" s="27"/>
      <c r="O308" s="27"/>
    </row>
    <row r="309" spans="13:15" x14ac:dyDescent="0.2">
      <c r="M309" s="27"/>
      <c r="N309" s="27"/>
      <c r="O309" s="27"/>
    </row>
    <row r="310" spans="13:15" x14ac:dyDescent="0.2">
      <c r="M310" s="27"/>
      <c r="N310" s="27"/>
      <c r="O310" s="27"/>
    </row>
    <row r="311" spans="13:15" x14ac:dyDescent="0.2">
      <c r="M311" s="27"/>
      <c r="N311" s="27"/>
      <c r="O311" s="27"/>
    </row>
    <row r="312" spans="13:15" x14ac:dyDescent="0.2">
      <c r="M312" s="27"/>
      <c r="N312" s="27"/>
      <c r="O312" s="27"/>
    </row>
    <row r="313" spans="13:15" x14ac:dyDescent="0.2">
      <c r="M313" s="27"/>
      <c r="N313" s="27"/>
      <c r="O313" s="27"/>
    </row>
    <row r="314" spans="13:15" x14ac:dyDescent="0.2">
      <c r="M314" s="25"/>
      <c r="N314" s="25"/>
      <c r="O314" s="25"/>
    </row>
    <row r="315" spans="13:15" x14ac:dyDescent="0.2">
      <c r="M315" s="25"/>
      <c r="N315" s="25"/>
      <c r="O315" s="25"/>
    </row>
    <row r="316" spans="13:15" x14ac:dyDescent="0.2">
      <c r="M316" s="25"/>
      <c r="N316" s="25"/>
      <c r="O316" s="25"/>
    </row>
    <row r="317" spans="13:15" x14ac:dyDescent="0.2">
      <c r="M317" s="25"/>
      <c r="N317" s="25"/>
      <c r="O317" s="25"/>
    </row>
    <row r="318" spans="13:15" x14ac:dyDescent="0.2">
      <c r="M318" s="25"/>
      <c r="N318" s="25"/>
      <c r="O318" s="25"/>
    </row>
    <row r="319" spans="13:15" x14ac:dyDescent="0.2">
      <c r="M319" s="25"/>
      <c r="N319" s="25"/>
      <c r="O319" s="25"/>
    </row>
    <row r="320" spans="13:15" x14ac:dyDescent="0.2">
      <c r="M320" s="25"/>
      <c r="N320" s="25"/>
      <c r="O320" s="25"/>
    </row>
    <row r="321" spans="13:15" x14ac:dyDescent="0.2">
      <c r="M321" s="25"/>
      <c r="N321" s="25"/>
      <c r="O321" s="25"/>
    </row>
    <row r="322" spans="13:15" x14ac:dyDescent="0.2">
      <c r="M322" s="25"/>
      <c r="N322" s="25"/>
      <c r="O322" s="25"/>
    </row>
    <row r="323" spans="13:15" x14ac:dyDescent="0.2">
      <c r="M323" s="25"/>
      <c r="N323" s="25"/>
      <c r="O323" s="25"/>
    </row>
    <row r="324" spans="13:15" x14ac:dyDescent="0.2">
      <c r="M324" s="25"/>
      <c r="N324" s="25"/>
      <c r="O324" s="25"/>
    </row>
    <row r="325" spans="13:15" x14ac:dyDescent="0.2">
      <c r="M325" s="25"/>
      <c r="N325" s="25"/>
      <c r="O325" s="25"/>
    </row>
    <row r="326" spans="13:15" x14ac:dyDescent="0.2">
      <c r="M326" s="25"/>
      <c r="N326" s="25"/>
      <c r="O326" s="25"/>
    </row>
    <row r="327" spans="13:15" x14ac:dyDescent="0.2">
      <c r="M327" s="25"/>
      <c r="N327" s="25"/>
      <c r="O327" s="25"/>
    </row>
    <row r="328" spans="13:15" x14ac:dyDescent="0.2">
      <c r="M328" s="25"/>
      <c r="N328" s="25"/>
      <c r="O328" s="25"/>
    </row>
    <row r="329" spans="13:15" x14ac:dyDescent="0.2">
      <c r="M329" s="25"/>
      <c r="N329" s="25"/>
      <c r="O329" s="25"/>
    </row>
    <row r="330" spans="13:15" x14ac:dyDescent="0.2">
      <c r="M330" s="25"/>
      <c r="N330" s="25"/>
      <c r="O330" s="25"/>
    </row>
    <row r="331" spans="13:15" x14ac:dyDescent="0.2">
      <c r="M331" s="25"/>
      <c r="N331" s="25"/>
      <c r="O331" s="25"/>
    </row>
    <row r="332" spans="13:15" x14ac:dyDescent="0.2">
      <c r="M332" s="25"/>
      <c r="N332" s="25"/>
      <c r="O332" s="25"/>
    </row>
    <row r="333" spans="13:15" x14ac:dyDescent="0.2">
      <c r="M333" s="25"/>
      <c r="N333" s="25"/>
      <c r="O333" s="25"/>
    </row>
    <row r="334" spans="13:15" x14ac:dyDescent="0.2">
      <c r="M334" s="25"/>
      <c r="N334" s="25"/>
      <c r="O334" s="25"/>
    </row>
    <row r="335" spans="13:15" x14ac:dyDescent="0.2">
      <c r="M335" s="25"/>
      <c r="N335" s="25"/>
      <c r="O335" s="25"/>
    </row>
    <row r="336" spans="13:15" x14ac:dyDescent="0.2">
      <c r="M336" s="25"/>
      <c r="N336" s="25"/>
      <c r="O336" s="25"/>
    </row>
    <row r="337" spans="13:15" x14ac:dyDescent="0.2">
      <c r="M337" s="25"/>
      <c r="N337" s="25"/>
      <c r="O337" s="25"/>
    </row>
    <row r="338" spans="13:15" x14ac:dyDescent="0.2">
      <c r="M338" s="25"/>
      <c r="N338" s="25"/>
      <c r="O338" s="25"/>
    </row>
    <row r="339" spans="13:15" x14ac:dyDescent="0.2">
      <c r="M339" s="25"/>
      <c r="N339" s="25"/>
      <c r="O339" s="25"/>
    </row>
    <row r="340" spans="13:15" x14ac:dyDescent="0.2">
      <c r="M340" s="25"/>
      <c r="N340" s="25"/>
      <c r="O340" s="25"/>
    </row>
    <row r="341" spans="13:15" x14ac:dyDescent="0.2">
      <c r="M341" s="25"/>
      <c r="N341" s="25"/>
      <c r="O341" s="25"/>
    </row>
    <row r="342" spans="13:15" x14ac:dyDescent="0.2">
      <c r="M342" s="25"/>
      <c r="N342" s="25"/>
      <c r="O342" s="25"/>
    </row>
    <row r="343" spans="13:15" x14ac:dyDescent="0.2">
      <c r="M343" s="25"/>
      <c r="N343" s="25"/>
      <c r="O343" s="25"/>
    </row>
    <row r="344" spans="13:15" x14ac:dyDescent="0.2">
      <c r="M344" s="25"/>
      <c r="N344" s="25"/>
      <c r="O344" s="25"/>
    </row>
    <row r="345" spans="13:15" x14ac:dyDescent="0.2">
      <c r="M345" s="25"/>
      <c r="N345" s="25"/>
      <c r="O345" s="25"/>
    </row>
    <row r="346" spans="13:15" x14ac:dyDescent="0.2">
      <c r="M346" s="25"/>
      <c r="N346" s="25"/>
      <c r="O346" s="25"/>
    </row>
    <row r="347" spans="13:15" x14ac:dyDescent="0.2">
      <c r="M347" s="25"/>
      <c r="N347" s="25"/>
      <c r="O347" s="25"/>
    </row>
    <row r="348" spans="13:15" x14ac:dyDescent="0.2">
      <c r="M348" s="25"/>
      <c r="N348" s="25"/>
      <c r="O348" s="25"/>
    </row>
    <row r="349" spans="13:15" x14ac:dyDescent="0.2">
      <c r="M349" s="25"/>
      <c r="N349" s="25"/>
      <c r="O349" s="25"/>
    </row>
    <row r="350" spans="13:15" x14ac:dyDescent="0.2">
      <c r="M350" s="25"/>
      <c r="N350" s="25"/>
      <c r="O350" s="25"/>
    </row>
    <row r="351" spans="13:15" x14ac:dyDescent="0.2">
      <c r="M351" s="25"/>
      <c r="N351" s="25"/>
      <c r="O351" s="25"/>
    </row>
    <row r="352" spans="13:15" x14ac:dyDescent="0.2">
      <c r="M352" s="25"/>
      <c r="N352" s="25"/>
      <c r="O352" s="25"/>
    </row>
    <row r="353" spans="13:15" x14ac:dyDescent="0.2">
      <c r="M353" s="25"/>
      <c r="N353" s="25"/>
      <c r="O353" s="25"/>
    </row>
    <row r="354" spans="13:15" x14ac:dyDescent="0.2">
      <c r="M354" s="25"/>
      <c r="N354" s="25"/>
      <c r="O354" s="25"/>
    </row>
    <row r="355" spans="13:15" x14ac:dyDescent="0.2">
      <c r="M355" s="25"/>
      <c r="N355" s="25"/>
      <c r="O355" s="25"/>
    </row>
    <row r="356" spans="13:15" x14ac:dyDescent="0.2">
      <c r="M356" s="25"/>
      <c r="N356" s="25"/>
      <c r="O356" s="25"/>
    </row>
    <row r="357" spans="13:15" x14ac:dyDescent="0.2">
      <c r="M357" s="25"/>
      <c r="N357" s="25"/>
      <c r="O357" s="25"/>
    </row>
    <row r="358" spans="13:15" x14ac:dyDescent="0.2">
      <c r="M358" s="25"/>
      <c r="N358" s="25"/>
      <c r="O358" s="25"/>
    </row>
    <row r="359" spans="13:15" x14ac:dyDescent="0.2">
      <c r="M359" s="25"/>
      <c r="N359" s="25"/>
      <c r="O359" s="25"/>
    </row>
    <row r="360" spans="13:15" x14ac:dyDescent="0.2">
      <c r="M360" s="25"/>
      <c r="N360" s="25"/>
      <c r="O360" s="25"/>
    </row>
    <row r="361" spans="13:15" x14ac:dyDescent="0.2">
      <c r="M361" s="25"/>
      <c r="N361" s="25"/>
      <c r="O361" s="25"/>
    </row>
    <row r="362" spans="13:15" x14ac:dyDescent="0.2">
      <c r="M362" s="25"/>
      <c r="N362" s="25"/>
      <c r="O362" s="25"/>
    </row>
    <row r="363" spans="13:15" x14ac:dyDescent="0.2">
      <c r="M363" s="25"/>
      <c r="N363" s="25"/>
      <c r="O363" s="25"/>
    </row>
    <row r="364" spans="13:15" x14ac:dyDescent="0.2">
      <c r="M364" s="25"/>
      <c r="N364" s="25"/>
      <c r="O364" s="25"/>
    </row>
    <row r="365" spans="13:15" x14ac:dyDescent="0.2">
      <c r="M365" s="25"/>
      <c r="N365" s="25"/>
      <c r="O365" s="25"/>
    </row>
    <row r="366" spans="13:15" x14ac:dyDescent="0.2">
      <c r="M366" s="25"/>
      <c r="N366" s="25"/>
      <c r="O366" s="25"/>
    </row>
    <row r="367" spans="13:15" x14ac:dyDescent="0.2">
      <c r="M367" s="25"/>
      <c r="N367" s="25"/>
      <c r="O367" s="25"/>
    </row>
    <row r="368" spans="13:15" x14ac:dyDescent="0.2">
      <c r="M368" s="25"/>
      <c r="N368" s="25"/>
      <c r="O368" s="25"/>
    </row>
    <row r="369" spans="13:15" x14ac:dyDescent="0.2">
      <c r="M369" s="25"/>
      <c r="N369" s="25"/>
      <c r="O369" s="25"/>
    </row>
    <row r="370" spans="13:15" x14ac:dyDescent="0.2">
      <c r="M370" s="25"/>
      <c r="N370" s="25"/>
      <c r="O370" s="25"/>
    </row>
    <row r="371" spans="13:15" x14ac:dyDescent="0.2">
      <c r="M371" s="25"/>
      <c r="N371" s="25"/>
      <c r="O371" s="25"/>
    </row>
    <row r="372" spans="13:15" x14ac:dyDescent="0.2">
      <c r="M372" s="25"/>
      <c r="N372" s="25"/>
      <c r="O372" s="25"/>
    </row>
    <row r="373" spans="13:15" x14ac:dyDescent="0.2">
      <c r="M373" s="25"/>
      <c r="N373" s="25"/>
      <c r="O373" s="25"/>
    </row>
    <row r="374" spans="13:15" x14ac:dyDescent="0.2">
      <c r="M374" s="25"/>
      <c r="N374" s="25"/>
      <c r="O374" s="25"/>
    </row>
    <row r="375" spans="13:15" x14ac:dyDescent="0.2">
      <c r="M375" s="25"/>
      <c r="N375" s="25"/>
      <c r="O375" s="25"/>
    </row>
    <row r="376" spans="13:15" x14ac:dyDescent="0.2">
      <c r="M376" s="25"/>
      <c r="N376" s="25"/>
      <c r="O376" s="25"/>
    </row>
    <row r="377" spans="13:15" x14ac:dyDescent="0.2">
      <c r="M377" s="25"/>
      <c r="N377" s="25"/>
      <c r="O377" s="25"/>
    </row>
    <row r="378" spans="13:15" x14ac:dyDescent="0.2">
      <c r="M378" s="25"/>
      <c r="N378" s="25"/>
      <c r="O378" s="25"/>
    </row>
    <row r="379" spans="13:15" x14ac:dyDescent="0.2">
      <c r="M379" s="25"/>
      <c r="N379" s="25"/>
      <c r="O379" s="25"/>
    </row>
    <row r="380" spans="13:15" x14ac:dyDescent="0.2">
      <c r="M380" s="25"/>
      <c r="N380" s="25"/>
      <c r="O380" s="25"/>
    </row>
    <row r="381" spans="13:15" x14ac:dyDescent="0.2">
      <c r="M381" s="25"/>
      <c r="N381" s="25"/>
      <c r="O381" s="25"/>
    </row>
    <row r="382" spans="13:15" x14ac:dyDescent="0.2">
      <c r="M382" s="25"/>
      <c r="N382" s="25"/>
      <c r="O382" s="25"/>
    </row>
    <row r="383" spans="13:15" x14ac:dyDescent="0.2">
      <c r="M383" s="25"/>
      <c r="N383" s="25"/>
      <c r="O383" s="25"/>
    </row>
    <row r="384" spans="13:15" x14ac:dyDescent="0.2">
      <c r="M384" s="25"/>
      <c r="N384" s="25"/>
      <c r="O384" s="25"/>
    </row>
    <row r="385" spans="13:15" x14ac:dyDescent="0.2">
      <c r="M385" s="25"/>
      <c r="N385" s="25"/>
      <c r="O385" s="25"/>
    </row>
    <row r="386" spans="13:15" x14ac:dyDescent="0.2">
      <c r="M386" s="25"/>
      <c r="N386" s="25"/>
      <c r="O386" s="25"/>
    </row>
    <row r="387" spans="13:15" x14ac:dyDescent="0.2">
      <c r="M387" s="25"/>
      <c r="N387" s="25"/>
      <c r="O387" s="25"/>
    </row>
    <row r="388" spans="13:15" x14ac:dyDescent="0.2">
      <c r="M388" s="25"/>
      <c r="N388" s="25"/>
      <c r="O388" s="25"/>
    </row>
    <row r="389" spans="13:15" x14ac:dyDescent="0.2">
      <c r="M389" s="25"/>
      <c r="N389" s="25"/>
      <c r="O389" s="25"/>
    </row>
    <row r="390" spans="13:15" x14ac:dyDescent="0.2">
      <c r="M390" s="25"/>
      <c r="N390" s="25"/>
      <c r="O390" s="25"/>
    </row>
    <row r="391" spans="13:15" x14ac:dyDescent="0.2">
      <c r="M391" s="25"/>
      <c r="N391" s="25"/>
      <c r="O391" s="25"/>
    </row>
    <row r="392" spans="13:15" x14ac:dyDescent="0.2">
      <c r="M392" s="25"/>
      <c r="N392" s="25"/>
      <c r="O392" s="25"/>
    </row>
    <row r="393" spans="13:15" x14ac:dyDescent="0.2">
      <c r="M393" s="25"/>
      <c r="N393" s="25"/>
      <c r="O393" s="25"/>
    </row>
    <row r="394" spans="13:15" x14ac:dyDescent="0.2">
      <c r="M394" s="25"/>
      <c r="N394" s="25"/>
      <c r="O394" s="25"/>
    </row>
    <row r="395" spans="13:15" x14ac:dyDescent="0.2">
      <c r="M395" s="25"/>
      <c r="N395" s="25"/>
      <c r="O395" s="25"/>
    </row>
    <row r="396" spans="13:15" x14ac:dyDescent="0.2">
      <c r="M396" s="25"/>
      <c r="N396" s="25"/>
      <c r="O396" s="25"/>
    </row>
    <row r="397" spans="13:15" x14ac:dyDescent="0.2">
      <c r="M397" s="25"/>
      <c r="N397" s="25"/>
      <c r="O397" s="25"/>
    </row>
    <row r="398" spans="13:15" x14ac:dyDescent="0.2">
      <c r="M398" s="25"/>
      <c r="N398" s="25"/>
      <c r="O398" s="25"/>
    </row>
    <row r="399" spans="13:15" x14ac:dyDescent="0.2">
      <c r="M399" s="25"/>
      <c r="N399" s="25"/>
      <c r="O399" s="25"/>
    </row>
    <row r="400" spans="13:15" x14ac:dyDescent="0.2">
      <c r="M400" s="25"/>
      <c r="N400" s="25"/>
      <c r="O400" s="25"/>
    </row>
    <row r="401" spans="13:15" x14ac:dyDescent="0.2">
      <c r="M401" s="25"/>
      <c r="N401" s="25"/>
      <c r="O401" s="25"/>
    </row>
    <row r="402" spans="13:15" x14ac:dyDescent="0.2">
      <c r="M402" s="25"/>
      <c r="N402" s="25"/>
      <c r="O402" s="25"/>
    </row>
    <row r="403" spans="13:15" x14ac:dyDescent="0.2">
      <c r="M403" s="25"/>
      <c r="N403" s="25"/>
      <c r="O403" s="25"/>
    </row>
    <row r="404" spans="13:15" x14ac:dyDescent="0.2">
      <c r="M404" s="25"/>
      <c r="N404" s="25"/>
      <c r="O404" s="25"/>
    </row>
    <row r="405" spans="13:15" x14ac:dyDescent="0.2">
      <c r="M405" s="25"/>
      <c r="N405" s="25"/>
      <c r="O405" s="25"/>
    </row>
    <row r="406" spans="13:15" x14ac:dyDescent="0.2">
      <c r="M406" s="25"/>
      <c r="N406" s="25"/>
      <c r="O406" s="25"/>
    </row>
    <row r="407" spans="13:15" x14ac:dyDescent="0.2">
      <c r="M407" s="25"/>
      <c r="N407" s="25"/>
      <c r="O407" s="25"/>
    </row>
    <row r="408" spans="13:15" x14ac:dyDescent="0.2">
      <c r="M408" s="25"/>
      <c r="N408" s="25"/>
      <c r="O408" s="25"/>
    </row>
    <row r="409" spans="13:15" x14ac:dyDescent="0.2">
      <c r="M409" s="25"/>
      <c r="N409" s="25"/>
      <c r="O409" s="25"/>
    </row>
    <row r="410" spans="13:15" x14ac:dyDescent="0.2">
      <c r="M410" s="25"/>
      <c r="N410" s="25"/>
      <c r="O410" s="25"/>
    </row>
    <row r="411" spans="13:15" x14ac:dyDescent="0.2">
      <c r="M411" s="25"/>
      <c r="N411" s="25"/>
      <c r="O411" s="25"/>
    </row>
    <row r="412" spans="13:15" x14ac:dyDescent="0.2">
      <c r="M412" s="25"/>
      <c r="N412" s="25"/>
      <c r="O412" s="25"/>
    </row>
    <row r="413" spans="13:15" x14ac:dyDescent="0.2">
      <c r="M413" s="25"/>
      <c r="N413" s="25"/>
      <c r="O413" s="25"/>
    </row>
    <row r="414" spans="13:15" x14ac:dyDescent="0.2">
      <c r="M414" s="25"/>
      <c r="N414" s="25"/>
      <c r="O414" s="25"/>
    </row>
    <row r="415" spans="13:15" x14ac:dyDescent="0.2">
      <c r="M415" s="25"/>
      <c r="N415" s="25"/>
      <c r="O415" s="25"/>
    </row>
    <row r="416" spans="13:15" x14ac:dyDescent="0.2">
      <c r="M416" s="25"/>
      <c r="N416" s="25"/>
      <c r="O416" s="25"/>
    </row>
    <row r="417" spans="13:15" x14ac:dyDescent="0.2">
      <c r="M417" s="25"/>
      <c r="N417" s="25"/>
      <c r="O417" s="25"/>
    </row>
    <row r="418" spans="13:15" x14ac:dyDescent="0.2">
      <c r="M418" s="25"/>
      <c r="N418" s="25"/>
      <c r="O418" s="25"/>
    </row>
    <row r="419" spans="13:15" x14ac:dyDescent="0.2">
      <c r="M419" s="25"/>
      <c r="N419" s="25"/>
      <c r="O419" s="25"/>
    </row>
    <row r="420" spans="13:15" x14ac:dyDescent="0.2">
      <c r="M420" s="25"/>
      <c r="N420" s="25"/>
      <c r="O420" s="25"/>
    </row>
    <row r="421" spans="13:15" x14ac:dyDescent="0.2">
      <c r="M421" s="25"/>
      <c r="N421" s="25"/>
      <c r="O421" s="25"/>
    </row>
    <row r="422" spans="13:15" x14ac:dyDescent="0.2">
      <c r="M422" s="25"/>
      <c r="N422" s="25"/>
      <c r="O422" s="25"/>
    </row>
    <row r="423" spans="13:15" x14ac:dyDescent="0.2">
      <c r="M423" s="25"/>
      <c r="N423" s="25"/>
      <c r="O423" s="25"/>
    </row>
    <row r="424" spans="13:15" x14ac:dyDescent="0.2">
      <c r="M424" s="25"/>
      <c r="N424" s="25"/>
      <c r="O424" s="25"/>
    </row>
    <row r="425" spans="13:15" x14ac:dyDescent="0.2">
      <c r="M425" s="25"/>
      <c r="N425" s="25"/>
      <c r="O425" s="25"/>
    </row>
    <row r="426" spans="13:15" x14ac:dyDescent="0.2">
      <c r="M426" s="25"/>
      <c r="N426" s="25"/>
      <c r="O426" s="25"/>
    </row>
    <row r="427" spans="13:15" x14ac:dyDescent="0.2">
      <c r="M427" s="25"/>
      <c r="N427" s="25"/>
      <c r="O427" s="25"/>
    </row>
    <row r="428" spans="13:15" x14ac:dyDescent="0.2">
      <c r="M428" s="25"/>
      <c r="N428" s="25"/>
      <c r="O428" s="25"/>
    </row>
    <row r="429" spans="13:15" x14ac:dyDescent="0.2">
      <c r="M429" s="25"/>
      <c r="N429" s="25"/>
      <c r="O429" s="25"/>
    </row>
    <row r="430" spans="13:15" x14ac:dyDescent="0.2">
      <c r="M430" s="25"/>
      <c r="N430" s="25"/>
      <c r="O430" s="25"/>
    </row>
    <row r="431" spans="13:15" x14ac:dyDescent="0.2">
      <c r="M431" s="25"/>
      <c r="N431" s="25"/>
      <c r="O431" s="25"/>
    </row>
    <row r="432" spans="13:15" x14ac:dyDescent="0.2">
      <c r="M432" s="25"/>
      <c r="N432" s="25"/>
      <c r="O432" s="25"/>
    </row>
    <row r="433" spans="13:15" x14ac:dyDescent="0.2">
      <c r="M433" s="25"/>
      <c r="N433" s="25"/>
      <c r="O433" s="25"/>
    </row>
    <row r="434" spans="13:15" x14ac:dyDescent="0.2">
      <c r="M434" s="25"/>
      <c r="N434" s="25"/>
      <c r="O434" s="25"/>
    </row>
    <row r="435" spans="13:15" x14ac:dyDescent="0.2">
      <c r="M435" s="25"/>
      <c r="N435" s="25"/>
      <c r="O435" s="25"/>
    </row>
    <row r="436" spans="13:15" x14ac:dyDescent="0.2">
      <c r="M436" s="25"/>
      <c r="N436" s="25"/>
      <c r="O436" s="25"/>
    </row>
    <row r="437" spans="13:15" x14ac:dyDescent="0.2">
      <c r="M437" s="25"/>
      <c r="N437" s="25"/>
      <c r="O437" s="25"/>
    </row>
    <row r="438" spans="13:15" x14ac:dyDescent="0.2">
      <c r="M438" s="25"/>
      <c r="N438" s="25"/>
      <c r="O438" s="25"/>
    </row>
    <row r="439" spans="13:15" x14ac:dyDescent="0.2">
      <c r="M439" s="25"/>
      <c r="N439" s="25"/>
      <c r="O439" s="25"/>
    </row>
    <row r="440" spans="13:15" x14ac:dyDescent="0.2">
      <c r="M440" s="25"/>
      <c r="N440" s="25"/>
      <c r="O440" s="25"/>
    </row>
    <row r="441" spans="13:15" x14ac:dyDescent="0.2">
      <c r="M441" s="25"/>
      <c r="N441" s="25"/>
      <c r="O441" s="25"/>
    </row>
    <row r="442" spans="13:15" x14ac:dyDescent="0.2">
      <c r="M442" s="25"/>
      <c r="N442" s="25"/>
      <c r="O442" s="25"/>
    </row>
    <row r="443" spans="13:15" x14ac:dyDescent="0.2">
      <c r="M443" s="25"/>
      <c r="N443" s="25"/>
      <c r="O443" s="25"/>
    </row>
    <row r="444" spans="13:15" x14ac:dyDescent="0.2">
      <c r="M444" s="25"/>
      <c r="N444" s="25"/>
      <c r="O444" s="25"/>
    </row>
    <row r="445" spans="13:15" x14ac:dyDescent="0.2">
      <c r="M445" s="25"/>
      <c r="N445" s="25"/>
      <c r="O445" s="25"/>
    </row>
    <row r="446" spans="13:15" x14ac:dyDescent="0.2">
      <c r="M446" s="25"/>
      <c r="N446" s="25"/>
      <c r="O446" s="25"/>
    </row>
    <row r="447" spans="13:15" x14ac:dyDescent="0.2">
      <c r="M447" s="25"/>
      <c r="N447" s="25"/>
      <c r="O447" s="25"/>
    </row>
    <row r="448" spans="13:15" x14ac:dyDescent="0.2">
      <c r="M448" s="25"/>
      <c r="N448" s="25"/>
      <c r="O448" s="25"/>
    </row>
    <row r="449" spans="13:15" x14ac:dyDescent="0.2">
      <c r="M449" s="25"/>
      <c r="N449" s="25"/>
      <c r="O449" s="25"/>
    </row>
    <row r="450" spans="13:15" x14ac:dyDescent="0.2">
      <c r="M450" s="25"/>
      <c r="N450" s="25"/>
      <c r="O450" s="25"/>
    </row>
    <row r="451" spans="13:15" x14ac:dyDescent="0.2">
      <c r="M451" s="25"/>
      <c r="N451" s="25"/>
      <c r="O451" s="25"/>
    </row>
    <row r="452" spans="13:15" x14ac:dyDescent="0.2">
      <c r="M452" s="25"/>
      <c r="N452" s="25"/>
      <c r="O452" s="25"/>
    </row>
    <row r="453" spans="13:15" x14ac:dyDescent="0.2">
      <c r="M453" s="25"/>
      <c r="N453" s="25"/>
      <c r="O453" s="25"/>
    </row>
    <row r="454" spans="13:15" x14ac:dyDescent="0.2">
      <c r="M454" s="25"/>
      <c r="N454" s="25"/>
      <c r="O454" s="25"/>
    </row>
    <row r="455" spans="13:15" x14ac:dyDescent="0.2">
      <c r="M455" s="25"/>
      <c r="N455" s="25"/>
      <c r="O455" s="25"/>
    </row>
    <row r="456" spans="13:15" x14ac:dyDescent="0.2">
      <c r="M456" s="25"/>
      <c r="N456" s="25"/>
      <c r="O456" s="25"/>
    </row>
    <row r="457" spans="13:15" x14ac:dyDescent="0.2">
      <c r="M457" s="25"/>
      <c r="N457" s="25"/>
      <c r="O457" s="25"/>
    </row>
    <row r="458" spans="13:15" x14ac:dyDescent="0.2">
      <c r="M458" s="25"/>
      <c r="N458" s="25"/>
      <c r="O458" s="25"/>
    </row>
    <row r="459" spans="13:15" x14ac:dyDescent="0.2">
      <c r="M459" s="25"/>
      <c r="N459" s="25"/>
      <c r="O459" s="25"/>
    </row>
    <row r="460" spans="13:15" x14ac:dyDescent="0.2">
      <c r="M460" s="25"/>
      <c r="N460" s="25"/>
      <c r="O460" s="25"/>
    </row>
    <row r="461" spans="13:15" x14ac:dyDescent="0.2">
      <c r="M461" s="25"/>
      <c r="N461" s="25"/>
      <c r="O461" s="25"/>
    </row>
    <row r="462" spans="13:15" x14ac:dyDescent="0.2">
      <c r="M462" s="25"/>
      <c r="N462" s="25"/>
      <c r="O462" s="25"/>
    </row>
    <row r="463" spans="13:15" x14ac:dyDescent="0.2">
      <c r="M463" s="25"/>
      <c r="N463" s="25"/>
      <c r="O463" s="25"/>
    </row>
    <row r="464" spans="13:15" x14ac:dyDescent="0.2">
      <c r="M464" s="25"/>
      <c r="N464" s="25"/>
      <c r="O464" s="25"/>
    </row>
    <row r="465" spans="13:15" x14ac:dyDescent="0.2">
      <c r="M465" s="25"/>
      <c r="N465" s="25"/>
      <c r="O465" s="25"/>
    </row>
    <row r="466" spans="13:15" x14ac:dyDescent="0.2">
      <c r="M466" s="25"/>
      <c r="N466" s="25"/>
      <c r="O466" s="25"/>
    </row>
    <row r="467" spans="13:15" x14ac:dyDescent="0.2">
      <c r="M467" s="25"/>
      <c r="N467" s="25"/>
      <c r="O467" s="25"/>
    </row>
    <row r="468" spans="13:15" x14ac:dyDescent="0.2">
      <c r="M468" s="25"/>
      <c r="N468" s="25"/>
      <c r="O468" s="25"/>
    </row>
    <row r="469" spans="13:15" x14ac:dyDescent="0.2">
      <c r="M469" s="25"/>
      <c r="N469" s="25"/>
      <c r="O469" s="25"/>
    </row>
    <row r="470" spans="13:15" x14ac:dyDescent="0.2">
      <c r="M470" s="25"/>
      <c r="N470" s="25"/>
      <c r="O470" s="25"/>
    </row>
    <row r="471" spans="13:15" x14ac:dyDescent="0.2">
      <c r="M471" s="25"/>
      <c r="N471" s="25"/>
      <c r="O471" s="25"/>
    </row>
    <row r="472" spans="13:15" x14ac:dyDescent="0.2">
      <c r="M472" s="25"/>
      <c r="N472" s="25"/>
      <c r="O472" s="25"/>
    </row>
    <row r="473" spans="13:15" x14ac:dyDescent="0.2">
      <c r="M473" s="25"/>
      <c r="N473" s="25"/>
      <c r="O473" s="25"/>
    </row>
    <row r="474" spans="13:15" x14ac:dyDescent="0.2">
      <c r="M474" s="25"/>
      <c r="N474" s="25"/>
      <c r="O474" s="25"/>
    </row>
    <row r="475" spans="13:15" x14ac:dyDescent="0.2">
      <c r="M475" s="25"/>
      <c r="N475" s="25"/>
      <c r="O475" s="25"/>
    </row>
    <row r="476" spans="13:15" x14ac:dyDescent="0.2">
      <c r="M476" s="25"/>
      <c r="N476" s="25"/>
      <c r="O476" s="25"/>
    </row>
    <row r="477" spans="13:15" x14ac:dyDescent="0.2">
      <c r="M477" s="25"/>
      <c r="N477" s="25"/>
      <c r="O477" s="25"/>
    </row>
    <row r="478" spans="13:15" x14ac:dyDescent="0.2">
      <c r="M478" s="25"/>
      <c r="N478" s="25"/>
      <c r="O478" s="25"/>
    </row>
    <row r="479" spans="13:15" x14ac:dyDescent="0.2">
      <c r="M479" s="25"/>
      <c r="N479" s="25"/>
      <c r="O479" s="25"/>
    </row>
    <row r="480" spans="13:15" x14ac:dyDescent="0.2">
      <c r="M480" s="25"/>
      <c r="N480" s="25"/>
      <c r="O480" s="25"/>
    </row>
    <row r="481" spans="13:15" x14ac:dyDescent="0.2">
      <c r="M481" s="25"/>
      <c r="N481" s="25"/>
      <c r="O481" s="25"/>
    </row>
    <row r="482" spans="13:15" x14ac:dyDescent="0.2">
      <c r="M482" s="25"/>
      <c r="N482" s="25"/>
      <c r="O482" s="25"/>
    </row>
    <row r="483" spans="13:15" x14ac:dyDescent="0.2">
      <c r="M483" s="25"/>
      <c r="N483" s="25"/>
      <c r="O483" s="25"/>
    </row>
    <row r="484" spans="13:15" x14ac:dyDescent="0.2">
      <c r="M484" s="25"/>
      <c r="N484" s="25"/>
      <c r="O484" s="25"/>
    </row>
    <row r="485" spans="13:15" x14ac:dyDescent="0.2">
      <c r="M485" s="25"/>
      <c r="N485" s="25"/>
      <c r="O485" s="25"/>
    </row>
    <row r="486" spans="13:15" x14ac:dyDescent="0.2">
      <c r="M486" s="25"/>
      <c r="N486" s="25"/>
      <c r="O486" s="25"/>
    </row>
    <row r="487" spans="13:15" x14ac:dyDescent="0.2">
      <c r="M487" s="25"/>
      <c r="N487" s="25"/>
      <c r="O487" s="25"/>
    </row>
    <row r="488" spans="13:15" x14ac:dyDescent="0.2">
      <c r="M488" s="25"/>
      <c r="N488" s="25"/>
      <c r="O488" s="25"/>
    </row>
    <row r="489" spans="13:15" x14ac:dyDescent="0.2">
      <c r="M489" s="25"/>
      <c r="N489" s="25"/>
      <c r="O489" s="25"/>
    </row>
    <row r="490" spans="13:15" x14ac:dyDescent="0.2">
      <c r="M490" s="25"/>
      <c r="N490" s="25"/>
      <c r="O490" s="25"/>
    </row>
    <row r="491" spans="13:15" x14ac:dyDescent="0.2">
      <c r="M491" s="25"/>
      <c r="N491" s="25"/>
      <c r="O491" s="25"/>
    </row>
    <row r="492" spans="13:15" x14ac:dyDescent="0.2">
      <c r="M492" s="25"/>
      <c r="N492" s="25"/>
      <c r="O492" s="25"/>
    </row>
    <row r="493" spans="13:15" x14ac:dyDescent="0.2">
      <c r="M493" s="25"/>
      <c r="N493" s="25"/>
      <c r="O493" s="25"/>
    </row>
    <row r="494" spans="13:15" x14ac:dyDescent="0.2">
      <c r="M494" s="25"/>
      <c r="N494" s="25"/>
      <c r="O494" s="25"/>
    </row>
    <row r="495" spans="13:15" x14ac:dyDescent="0.2">
      <c r="M495" s="25"/>
      <c r="N495" s="25"/>
      <c r="O495" s="25"/>
    </row>
    <row r="496" spans="13:15" x14ac:dyDescent="0.2">
      <c r="M496" s="25"/>
      <c r="N496" s="25"/>
      <c r="O496" s="25"/>
    </row>
    <row r="497" spans="13:15" x14ac:dyDescent="0.2">
      <c r="M497" s="25"/>
      <c r="N497" s="25"/>
      <c r="O497" s="25"/>
    </row>
    <row r="498" spans="13:15" x14ac:dyDescent="0.2">
      <c r="M498" s="25"/>
      <c r="N498" s="25"/>
      <c r="O498" s="25"/>
    </row>
    <row r="499" spans="13:15" x14ac:dyDescent="0.2">
      <c r="M499" s="25"/>
      <c r="N499" s="25"/>
      <c r="O499" s="25"/>
    </row>
    <row r="500" spans="13:15" x14ac:dyDescent="0.2">
      <c r="M500" s="25"/>
      <c r="N500" s="25"/>
      <c r="O500" s="25"/>
    </row>
    <row r="501" spans="13:15" x14ac:dyDescent="0.2">
      <c r="M501" s="25"/>
      <c r="N501" s="25"/>
      <c r="O501" s="25"/>
    </row>
    <row r="502" spans="13:15" x14ac:dyDescent="0.2">
      <c r="M502" s="25"/>
      <c r="N502" s="25"/>
      <c r="O502" s="25"/>
    </row>
    <row r="503" spans="13:15" x14ac:dyDescent="0.2">
      <c r="M503" s="25"/>
      <c r="N503" s="25"/>
      <c r="O503" s="25"/>
    </row>
    <row r="504" spans="13:15" x14ac:dyDescent="0.2">
      <c r="M504" s="25"/>
      <c r="N504" s="25"/>
      <c r="O504" s="25"/>
    </row>
    <row r="505" spans="13:15" x14ac:dyDescent="0.2">
      <c r="M505" s="25"/>
      <c r="N505" s="25"/>
      <c r="O505" s="25"/>
    </row>
    <row r="506" spans="13:15" x14ac:dyDescent="0.2">
      <c r="M506" s="25"/>
      <c r="N506" s="25"/>
      <c r="O506" s="25"/>
    </row>
    <row r="507" spans="13:15" x14ac:dyDescent="0.2">
      <c r="M507" s="25"/>
      <c r="N507" s="25"/>
      <c r="O507" s="25"/>
    </row>
    <row r="508" spans="13:15" x14ac:dyDescent="0.2">
      <c r="M508" s="25"/>
      <c r="N508" s="25"/>
      <c r="O508" s="25"/>
    </row>
    <row r="509" spans="13:15" x14ac:dyDescent="0.2">
      <c r="M509" s="25"/>
      <c r="N509" s="25"/>
      <c r="O509" s="25"/>
    </row>
    <row r="510" spans="13:15" x14ac:dyDescent="0.2">
      <c r="M510" s="25"/>
      <c r="N510" s="25"/>
      <c r="O510" s="25"/>
    </row>
    <row r="511" spans="13:15" x14ac:dyDescent="0.2">
      <c r="M511" s="25"/>
      <c r="N511" s="25"/>
      <c r="O511" s="25"/>
    </row>
    <row r="512" spans="13:15" x14ac:dyDescent="0.2">
      <c r="M512" s="25"/>
      <c r="N512" s="25"/>
      <c r="O512" s="25"/>
    </row>
    <row r="513" spans="13:15" x14ac:dyDescent="0.2">
      <c r="M513" s="25"/>
      <c r="N513" s="25"/>
      <c r="O513" s="25"/>
    </row>
    <row r="514" spans="13:15" x14ac:dyDescent="0.2">
      <c r="M514" s="25"/>
      <c r="N514" s="25"/>
      <c r="O514" s="25"/>
    </row>
    <row r="515" spans="13:15" x14ac:dyDescent="0.2">
      <c r="M515" s="25"/>
      <c r="N515" s="25"/>
      <c r="O515" s="25"/>
    </row>
    <row r="516" spans="13:15" x14ac:dyDescent="0.2">
      <c r="M516" s="25"/>
      <c r="N516" s="25"/>
      <c r="O516" s="25"/>
    </row>
    <row r="517" spans="13:15" x14ac:dyDescent="0.2">
      <c r="M517" s="25"/>
      <c r="N517" s="25"/>
      <c r="O517" s="25"/>
    </row>
    <row r="518" spans="13:15" x14ac:dyDescent="0.2">
      <c r="M518" s="25"/>
      <c r="N518" s="25"/>
      <c r="O518" s="25"/>
    </row>
    <row r="519" spans="13:15" x14ac:dyDescent="0.2">
      <c r="M519" s="25"/>
      <c r="N519" s="25"/>
      <c r="O519" s="25"/>
    </row>
    <row r="520" spans="13:15" x14ac:dyDescent="0.2">
      <c r="M520" s="25"/>
      <c r="N520" s="25"/>
      <c r="O520" s="25"/>
    </row>
    <row r="521" spans="13:15" x14ac:dyDescent="0.2">
      <c r="M521" s="25"/>
      <c r="N521" s="25"/>
      <c r="O521" s="25"/>
    </row>
    <row r="522" spans="13:15" x14ac:dyDescent="0.2">
      <c r="M522" s="25"/>
      <c r="N522" s="25"/>
      <c r="O522" s="25"/>
    </row>
    <row r="523" spans="13:15" x14ac:dyDescent="0.2">
      <c r="M523" s="25"/>
      <c r="N523" s="25"/>
      <c r="O523" s="25"/>
    </row>
    <row r="524" spans="13:15" x14ac:dyDescent="0.2">
      <c r="M524" s="25"/>
      <c r="N524" s="25"/>
      <c r="O524" s="25"/>
    </row>
    <row r="525" spans="13:15" x14ac:dyDescent="0.2">
      <c r="M525" s="25"/>
      <c r="N525" s="25"/>
      <c r="O525" s="25"/>
    </row>
    <row r="526" spans="13:15" x14ac:dyDescent="0.2">
      <c r="M526" s="25"/>
      <c r="N526" s="25"/>
      <c r="O526" s="25"/>
    </row>
    <row r="527" spans="13:15" x14ac:dyDescent="0.2">
      <c r="M527" s="25"/>
      <c r="N527" s="25"/>
      <c r="O527" s="25"/>
    </row>
    <row r="528" spans="13:15" x14ac:dyDescent="0.2">
      <c r="M528" s="25"/>
      <c r="N528" s="25"/>
      <c r="O528" s="25"/>
    </row>
    <row r="529" spans="13:15" x14ac:dyDescent="0.2">
      <c r="M529" s="25"/>
      <c r="N529" s="25"/>
      <c r="O529" s="25"/>
    </row>
    <row r="530" spans="13:15" x14ac:dyDescent="0.2">
      <c r="M530" s="25"/>
      <c r="N530" s="25"/>
      <c r="O530" s="25"/>
    </row>
    <row r="531" spans="13:15" x14ac:dyDescent="0.2">
      <c r="M531" s="25"/>
      <c r="N531" s="25"/>
      <c r="O531" s="25"/>
    </row>
    <row r="532" spans="13:15" x14ac:dyDescent="0.2">
      <c r="M532" s="25"/>
      <c r="N532" s="25"/>
      <c r="O532" s="25"/>
    </row>
    <row r="533" spans="13:15" x14ac:dyDescent="0.2">
      <c r="M533" s="25"/>
      <c r="N533" s="25"/>
      <c r="O533" s="25"/>
    </row>
    <row r="534" spans="13:15" x14ac:dyDescent="0.2">
      <c r="M534" s="25"/>
      <c r="N534" s="25"/>
      <c r="O534" s="25"/>
    </row>
    <row r="535" spans="13:15" x14ac:dyDescent="0.2">
      <c r="M535" s="25"/>
      <c r="N535" s="25"/>
      <c r="O535" s="25"/>
    </row>
    <row r="536" spans="13:15" x14ac:dyDescent="0.2">
      <c r="M536" s="25"/>
      <c r="N536" s="25"/>
      <c r="O536" s="25"/>
    </row>
    <row r="537" spans="13:15" x14ac:dyDescent="0.2">
      <c r="M537" s="25"/>
      <c r="N537" s="25"/>
      <c r="O537" s="25"/>
    </row>
    <row r="538" spans="13:15" x14ac:dyDescent="0.2">
      <c r="M538" s="25"/>
      <c r="N538" s="25"/>
      <c r="O538" s="25"/>
    </row>
    <row r="539" spans="13:15" x14ac:dyDescent="0.2">
      <c r="M539" s="25"/>
      <c r="N539" s="25"/>
      <c r="O539" s="25"/>
    </row>
    <row r="540" spans="13:15" x14ac:dyDescent="0.2">
      <c r="M540" s="25"/>
      <c r="N540" s="25"/>
      <c r="O540" s="25"/>
    </row>
    <row r="541" spans="13:15" x14ac:dyDescent="0.2">
      <c r="M541" s="25"/>
      <c r="N541" s="25"/>
      <c r="O541" s="25"/>
    </row>
    <row r="542" spans="13:15" x14ac:dyDescent="0.2">
      <c r="M542" s="25"/>
      <c r="N542" s="25"/>
      <c r="O542" s="25"/>
    </row>
    <row r="543" spans="13:15" x14ac:dyDescent="0.2">
      <c r="M543" s="25"/>
      <c r="N543" s="25"/>
      <c r="O543" s="25"/>
    </row>
    <row r="544" spans="13:15" x14ac:dyDescent="0.2">
      <c r="M544" s="25"/>
      <c r="N544" s="25"/>
      <c r="O544" s="25"/>
    </row>
    <row r="545" spans="13:15" x14ac:dyDescent="0.2">
      <c r="M545" s="25"/>
      <c r="N545" s="25"/>
      <c r="O545" s="25"/>
    </row>
    <row r="546" spans="13:15" x14ac:dyDescent="0.2">
      <c r="M546" s="25"/>
      <c r="N546" s="25"/>
      <c r="O546" s="25"/>
    </row>
    <row r="547" spans="13:15" x14ac:dyDescent="0.2">
      <c r="M547" s="25"/>
      <c r="N547" s="25"/>
      <c r="O547" s="25"/>
    </row>
    <row r="548" spans="13:15" x14ac:dyDescent="0.2">
      <c r="M548" s="25"/>
      <c r="N548" s="25"/>
      <c r="O548" s="25"/>
    </row>
    <row r="549" spans="13:15" x14ac:dyDescent="0.2">
      <c r="M549" s="25"/>
      <c r="N549" s="25"/>
      <c r="O549" s="25"/>
    </row>
    <row r="550" spans="13:15" x14ac:dyDescent="0.2">
      <c r="M550" s="25"/>
      <c r="N550" s="25"/>
      <c r="O550" s="25"/>
    </row>
    <row r="551" spans="13:15" x14ac:dyDescent="0.2">
      <c r="M551" s="25"/>
      <c r="N551" s="25"/>
      <c r="O551" s="25"/>
    </row>
    <row r="552" spans="13:15" x14ac:dyDescent="0.2">
      <c r="M552" s="25"/>
      <c r="N552" s="25"/>
      <c r="O552" s="25"/>
    </row>
    <row r="553" spans="13:15" x14ac:dyDescent="0.2">
      <c r="M553" s="25"/>
      <c r="N553" s="25"/>
      <c r="O553" s="25"/>
    </row>
    <row r="554" spans="13:15" x14ac:dyDescent="0.2">
      <c r="M554" s="25"/>
      <c r="N554" s="25"/>
      <c r="O554" s="25"/>
    </row>
    <row r="555" spans="13:15" x14ac:dyDescent="0.2">
      <c r="M555" s="25"/>
      <c r="N555" s="25"/>
      <c r="O555" s="25"/>
    </row>
    <row r="556" spans="13:15" x14ac:dyDescent="0.2">
      <c r="M556" s="25"/>
      <c r="N556" s="25"/>
      <c r="O556" s="25"/>
    </row>
    <row r="557" spans="13:15" x14ac:dyDescent="0.2">
      <c r="M557" s="25"/>
      <c r="N557" s="25"/>
      <c r="O557" s="25"/>
    </row>
    <row r="558" spans="13:15" x14ac:dyDescent="0.2">
      <c r="M558" s="25"/>
      <c r="N558" s="25"/>
      <c r="O558" s="25"/>
    </row>
    <row r="559" spans="13:15" x14ac:dyDescent="0.2">
      <c r="M559" s="25"/>
      <c r="N559" s="25"/>
      <c r="O559" s="25"/>
    </row>
    <row r="560" spans="13:15" x14ac:dyDescent="0.2">
      <c r="M560" s="25"/>
      <c r="N560" s="25"/>
      <c r="O560" s="25"/>
    </row>
    <row r="561" spans="13:15" x14ac:dyDescent="0.2">
      <c r="M561" s="25"/>
      <c r="N561" s="25"/>
      <c r="O561" s="25"/>
    </row>
    <row r="562" spans="13:15" x14ac:dyDescent="0.2">
      <c r="M562" s="25"/>
      <c r="N562" s="25"/>
      <c r="O562" s="25"/>
    </row>
    <row r="563" spans="13:15" x14ac:dyDescent="0.2">
      <c r="M563" s="25"/>
      <c r="N563" s="25"/>
      <c r="O563" s="25"/>
    </row>
    <row r="564" spans="13:15" x14ac:dyDescent="0.2">
      <c r="M564" s="25"/>
      <c r="N564" s="25"/>
      <c r="O564" s="25"/>
    </row>
    <row r="565" spans="13:15" x14ac:dyDescent="0.2">
      <c r="M565" s="25"/>
      <c r="N565" s="25"/>
      <c r="O565" s="25"/>
    </row>
    <row r="566" spans="13:15" x14ac:dyDescent="0.2">
      <c r="M566" s="25"/>
      <c r="N566" s="25"/>
      <c r="O566" s="25"/>
    </row>
    <row r="567" spans="13:15" x14ac:dyDescent="0.2">
      <c r="M567" s="25"/>
      <c r="N567" s="25"/>
      <c r="O567" s="25"/>
    </row>
    <row r="568" spans="13:15" x14ac:dyDescent="0.2">
      <c r="M568" s="25"/>
      <c r="N568" s="25"/>
      <c r="O568" s="25"/>
    </row>
    <row r="569" spans="13:15" x14ac:dyDescent="0.2">
      <c r="M569" s="25"/>
      <c r="N569" s="25"/>
      <c r="O569" s="25"/>
    </row>
    <row r="570" spans="13:15" x14ac:dyDescent="0.2">
      <c r="M570" s="25"/>
      <c r="N570" s="25"/>
      <c r="O570" s="25"/>
    </row>
    <row r="571" spans="13:15" x14ac:dyDescent="0.2">
      <c r="M571" s="25"/>
      <c r="N571" s="25"/>
      <c r="O571" s="25"/>
    </row>
    <row r="572" spans="13:15" x14ac:dyDescent="0.2">
      <c r="M572" s="25"/>
      <c r="N572" s="25"/>
      <c r="O572" s="25"/>
    </row>
    <row r="573" spans="13:15" x14ac:dyDescent="0.2">
      <c r="M573" s="25"/>
      <c r="N573" s="25"/>
      <c r="O573" s="25"/>
    </row>
    <row r="574" spans="13:15" x14ac:dyDescent="0.2">
      <c r="M574" s="25"/>
      <c r="N574" s="25"/>
      <c r="O574" s="25"/>
    </row>
    <row r="575" spans="13:15" x14ac:dyDescent="0.2">
      <c r="M575" s="25"/>
      <c r="N575" s="25"/>
      <c r="O575" s="25"/>
    </row>
    <row r="576" spans="13:15" x14ac:dyDescent="0.2">
      <c r="M576" s="25"/>
      <c r="N576" s="25"/>
      <c r="O576" s="25"/>
    </row>
    <row r="577" spans="13:15" x14ac:dyDescent="0.2">
      <c r="M577" s="25"/>
      <c r="N577" s="25"/>
      <c r="O577" s="25"/>
    </row>
    <row r="578" spans="13:15" x14ac:dyDescent="0.2">
      <c r="M578" s="25"/>
      <c r="N578" s="25"/>
      <c r="O578" s="25"/>
    </row>
    <row r="579" spans="13:15" x14ac:dyDescent="0.2">
      <c r="M579" s="25"/>
      <c r="N579" s="25"/>
      <c r="O579" s="25"/>
    </row>
    <row r="580" spans="13:15" x14ac:dyDescent="0.2">
      <c r="M580" s="25"/>
      <c r="N580" s="25"/>
      <c r="O580" s="25"/>
    </row>
    <row r="581" spans="13:15" x14ac:dyDescent="0.2">
      <c r="M581" s="25"/>
      <c r="N581" s="25"/>
      <c r="O581" s="25"/>
    </row>
    <row r="582" spans="13:15" x14ac:dyDescent="0.2">
      <c r="M582" s="25"/>
      <c r="N582" s="25"/>
      <c r="O582" s="25"/>
    </row>
    <row r="583" spans="13:15" x14ac:dyDescent="0.2">
      <c r="M583" s="25"/>
      <c r="N583" s="25"/>
      <c r="O583" s="25"/>
    </row>
    <row r="584" spans="13:15" x14ac:dyDescent="0.2">
      <c r="M584" s="25"/>
      <c r="N584" s="25"/>
      <c r="O584" s="25"/>
    </row>
    <row r="585" spans="13:15" x14ac:dyDescent="0.2">
      <c r="M585" s="25"/>
      <c r="N585" s="25"/>
      <c r="O585" s="25"/>
    </row>
    <row r="586" spans="13:15" x14ac:dyDescent="0.2">
      <c r="M586" s="25"/>
      <c r="N586" s="25"/>
      <c r="O586" s="25"/>
    </row>
    <row r="587" spans="13:15" x14ac:dyDescent="0.2">
      <c r="M587" s="25"/>
      <c r="N587" s="25"/>
      <c r="O587" s="25"/>
    </row>
    <row r="588" spans="13:15" x14ac:dyDescent="0.2">
      <c r="M588" s="25"/>
      <c r="N588" s="25"/>
      <c r="O588" s="25"/>
    </row>
    <row r="589" spans="13:15" x14ac:dyDescent="0.2">
      <c r="M589" s="25"/>
      <c r="N589" s="25"/>
      <c r="O589" s="25"/>
    </row>
    <row r="590" spans="13:15" x14ac:dyDescent="0.2">
      <c r="M590" s="25"/>
      <c r="N590" s="25"/>
      <c r="O590" s="25"/>
    </row>
    <row r="591" spans="13:15" x14ac:dyDescent="0.2">
      <c r="M591" s="25"/>
      <c r="N591" s="25"/>
      <c r="O591" s="25"/>
    </row>
    <row r="592" spans="13:15" x14ac:dyDescent="0.2">
      <c r="M592" s="25"/>
      <c r="N592" s="25"/>
      <c r="O592" s="25"/>
    </row>
    <row r="593" spans="13:15" x14ac:dyDescent="0.2">
      <c r="M593" s="25"/>
      <c r="N593" s="25"/>
      <c r="O593" s="25"/>
    </row>
    <row r="594" spans="13:15" x14ac:dyDescent="0.2">
      <c r="M594" s="25"/>
      <c r="N594" s="25"/>
      <c r="O594" s="25"/>
    </row>
    <row r="595" spans="13:15" x14ac:dyDescent="0.2">
      <c r="M595" s="25"/>
      <c r="N595" s="25"/>
      <c r="O595" s="25"/>
    </row>
    <row r="596" spans="13:15" x14ac:dyDescent="0.2">
      <c r="M596" s="25"/>
      <c r="N596" s="25"/>
      <c r="O596" s="25"/>
    </row>
    <row r="597" spans="13:15" x14ac:dyDescent="0.2">
      <c r="M597" s="25"/>
      <c r="N597" s="25"/>
      <c r="O597" s="25"/>
    </row>
    <row r="598" spans="13:15" x14ac:dyDescent="0.2">
      <c r="M598" s="25"/>
      <c r="N598" s="25"/>
      <c r="O598" s="25"/>
    </row>
    <row r="599" spans="13:15" x14ac:dyDescent="0.2">
      <c r="M599" s="25"/>
      <c r="N599" s="25"/>
      <c r="O599" s="25"/>
    </row>
    <row r="600" spans="13:15" x14ac:dyDescent="0.2">
      <c r="M600" s="25"/>
      <c r="N600" s="25"/>
      <c r="O600" s="25"/>
    </row>
    <row r="601" spans="13:15" x14ac:dyDescent="0.2">
      <c r="M601" s="25"/>
      <c r="N601" s="25"/>
      <c r="O601" s="25"/>
    </row>
    <row r="602" spans="13:15" x14ac:dyDescent="0.2">
      <c r="M602" s="25"/>
      <c r="N602" s="25"/>
      <c r="O602" s="25"/>
    </row>
    <row r="603" spans="13:15" x14ac:dyDescent="0.2">
      <c r="M603" s="25"/>
      <c r="N603" s="25"/>
      <c r="O603" s="25"/>
    </row>
    <row r="604" spans="13:15" x14ac:dyDescent="0.2">
      <c r="M604" s="25"/>
      <c r="N604" s="25"/>
      <c r="O604" s="25"/>
    </row>
    <row r="605" spans="13:15" x14ac:dyDescent="0.2">
      <c r="M605" s="25"/>
      <c r="N605" s="25"/>
      <c r="O605" s="25"/>
    </row>
    <row r="606" spans="13:15" x14ac:dyDescent="0.2">
      <c r="M606" s="25"/>
      <c r="N606" s="25"/>
      <c r="O606" s="25"/>
    </row>
    <row r="607" spans="13:15" x14ac:dyDescent="0.2">
      <c r="M607" s="25"/>
      <c r="N607" s="25"/>
      <c r="O607" s="25"/>
    </row>
    <row r="608" spans="13:15" x14ac:dyDescent="0.2">
      <c r="M608" s="25"/>
      <c r="N608" s="25"/>
      <c r="O608" s="25"/>
    </row>
    <row r="609" spans="13:15" x14ac:dyDescent="0.2">
      <c r="M609" s="25"/>
      <c r="N609" s="25"/>
      <c r="O609" s="25"/>
    </row>
    <row r="610" spans="13:15" x14ac:dyDescent="0.2">
      <c r="M610" s="25"/>
      <c r="N610" s="25"/>
      <c r="O610" s="25"/>
    </row>
    <row r="611" spans="13:15" x14ac:dyDescent="0.2">
      <c r="M611" s="25"/>
      <c r="N611" s="25"/>
      <c r="O611" s="25"/>
    </row>
    <row r="612" spans="13:15" x14ac:dyDescent="0.2">
      <c r="M612" s="25"/>
      <c r="N612" s="25"/>
      <c r="O612" s="25"/>
    </row>
    <row r="613" spans="13:15" x14ac:dyDescent="0.2">
      <c r="M613" s="25"/>
      <c r="N613" s="25"/>
      <c r="O613" s="25"/>
    </row>
    <row r="614" spans="13:15" x14ac:dyDescent="0.2">
      <c r="M614" s="25"/>
      <c r="N614" s="25"/>
      <c r="O614" s="25"/>
    </row>
    <row r="615" spans="13:15" x14ac:dyDescent="0.2">
      <c r="M615" s="25"/>
      <c r="N615" s="25"/>
      <c r="O615" s="25"/>
    </row>
    <row r="616" spans="13:15" x14ac:dyDescent="0.2">
      <c r="M616" s="25"/>
      <c r="N616" s="25"/>
      <c r="O616" s="25"/>
    </row>
    <row r="617" spans="13:15" x14ac:dyDescent="0.2">
      <c r="M617" s="25"/>
      <c r="N617" s="25"/>
      <c r="O617" s="25"/>
    </row>
    <row r="618" spans="13:15" x14ac:dyDescent="0.2">
      <c r="M618" s="25"/>
      <c r="N618" s="25"/>
      <c r="O618" s="25"/>
    </row>
    <row r="619" spans="13:15" x14ac:dyDescent="0.2">
      <c r="M619" s="25"/>
      <c r="N619" s="25"/>
      <c r="O619" s="25"/>
    </row>
    <row r="620" spans="13:15" x14ac:dyDescent="0.2">
      <c r="M620" s="25"/>
      <c r="N620" s="25"/>
      <c r="O620" s="25"/>
    </row>
    <row r="621" spans="13:15" x14ac:dyDescent="0.2">
      <c r="M621" s="25"/>
      <c r="N621" s="25"/>
      <c r="O621" s="25"/>
    </row>
    <row r="622" spans="13:15" x14ac:dyDescent="0.2">
      <c r="M622" s="25"/>
      <c r="N622" s="25"/>
      <c r="O622" s="25"/>
    </row>
    <row r="623" spans="13:15" x14ac:dyDescent="0.2">
      <c r="M623" s="25"/>
      <c r="N623" s="25"/>
      <c r="O623" s="25"/>
    </row>
    <row r="624" spans="13:15" x14ac:dyDescent="0.2">
      <c r="M624" s="25"/>
      <c r="N624" s="25"/>
      <c r="O624" s="25"/>
    </row>
    <row r="625" spans="13:15" x14ac:dyDescent="0.2">
      <c r="M625" s="25"/>
      <c r="N625" s="25"/>
      <c r="O625" s="25"/>
    </row>
    <row r="626" spans="13:15" x14ac:dyDescent="0.2">
      <c r="M626" s="25"/>
      <c r="N626" s="25"/>
      <c r="O626" s="25"/>
    </row>
    <row r="627" spans="13:15" x14ac:dyDescent="0.2">
      <c r="M627" s="25"/>
      <c r="N627" s="25"/>
      <c r="O627" s="25"/>
    </row>
    <row r="628" spans="13:15" x14ac:dyDescent="0.2">
      <c r="M628" s="25"/>
      <c r="N628" s="25"/>
      <c r="O628" s="25"/>
    </row>
    <row r="629" spans="13:15" x14ac:dyDescent="0.2">
      <c r="M629" s="25"/>
      <c r="N629" s="25"/>
      <c r="O629" s="25"/>
    </row>
    <row r="630" spans="13:15" x14ac:dyDescent="0.2">
      <c r="M630" s="25"/>
      <c r="N630" s="25"/>
      <c r="O630" s="25"/>
    </row>
    <row r="631" spans="13:15" x14ac:dyDescent="0.2">
      <c r="M631" s="25"/>
      <c r="N631" s="25"/>
      <c r="O631" s="25"/>
    </row>
    <row r="632" spans="13:15" x14ac:dyDescent="0.2">
      <c r="M632" s="25"/>
      <c r="N632" s="25"/>
      <c r="O632" s="25"/>
    </row>
    <row r="633" spans="13:15" x14ac:dyDescent="0.2">
      <c r="M633" s="25"/>
      <c r="N633" s="25"/>
      <c r="O633" s="25"/>
    </row>
    <row r="634" spans="13:15" x14ac:dyDescent="0.2">
      <c r="M634" s="25"/>
      <c r="N634" s="25"/>
      <c r="O634" s="25"/>
    </row>
    <row r="635" spans="13:15" x14ac:dyDescent="0.2">
      <c r="M635" s="25"/>
      <c r="N635" s="25"/>
      <c r="O635" s="25"/>
    </row>
    <row r="636" spans="13:15" x14ac:dyDescent="0.2">
      <c r="M636" s="25"/>
      <c r="N636" s="25"/>
      <c r="O636" s="25"/>
    </row>
    <row r="637" spans="13:15" x14ac:dyDescent="0.2">
      <c r="M637" s="25"/>
      <c r="N637" s="25"/>
      <c r="O637" s="25"/>
    </row>
    <row r="638" spans="13:15" x14ac:dyDescent="0.2">
      <c r="M638" s="25"/>
      <c r="N638" s="25"/>
      <c r="O638" s="25"/>
    </row>
    <row r="639" spans="13:15" x14ac:dyDescent="0.2">
      <c r="M639" s="25"/>
      <c r="N639" s="25"/>
      <c r="O639" s="25"/>
    </row>
    <row r="640" spans="13:15" x14ac:dyDescent="0.2">
      <c r="M640" s="25"/>
      <c r="N640" s="25"/>
      <c r="O640" s="25"/>
    </row>
    <row r="641" spans="13:15" x14ac:dyDescent="0.2">
      <c r="M641" s="25"/>
      <c r="N641" s="25"/>
      <c r="O641" s="25"/>
    </row>
    <row r="642" spans="13:15" x14ac:dyDescent="0.2">
      <c r="M642" s="25"/>
      <c r="N642" s="25"/>
      <c r="O642" s="25"/>
    </row>
    <row r="643" spans="13:15" x14ac:dyDescent="0.2">
      <c r="M643" s="25"/>
      <c r="N643" s="25"/>
      <c r="O643" s="25"/>
    </row>
    <row r="644" spans="13:15" x14ac:dyDescent="0.2">
      <c r="M644" s="25"/>
      <c r="N644" s="25"/>
      <c r="O644" s="25"/>
    </row>
    <row r="645" spans="13:15" x14ac:dyDescent="0.2">
      <c r="M645" s="25"/>
      <c r="N645" s="25"/>
      <c r="O645" s="25"/>
    </row>
    <row r="646" spans="13:15" x14ac:dyDescent="0.2">
      <c r="M646" s="25"/>
      <c r="N646" s="25"/>
      <c r="O646" s="25"/>
    </row>
    <row r="647" spans="13:15" x14ac:dyDescent="0.2">
      <c r="M647" s="25"/>
      <c r="N647" s="25"/>
      <c r="O647" s="25"/>
    </row>
    <row r="648" spans="13:15" x14ac:dyDescent="0.2">
      <c r="M648" s="25"/>
      <c r="N648" s="25"/>
      <c r="O648" s="25"/>
    </row>
    <row r="649" spans="13:15" x14ac:dyDescent="0.2">
      <c r="M649" s="25"/>
      <c r="N649" s="25"/>
      <c r="O649" s="25"/>
    </row>
    <row r="650" spans="13:15" x14ac:dyDescent="0.2">
      <c r="M650" s="25"/>
      <c r="N650" s="25"/>
      <c r="O650" s="25"/>
    </row>
    <row r="651" spans="13:15" x14ac:dyDescent="0.2">
      <c r="M651" s="25"/>
      <c r="N651" s="25"/>
      <c r="O651" s="25"/>
    </row>
    <row r="652" spans="13:15" x14ac:dyDescent="0.2">
      <c r="M652" s="25"/>
      <c r="N652" s="25"/>
      <c r="O652" s="25"/>
    </row>
    <row r="653" spans="13:15" x14ac:dyDescent="0.2">
      <c r="M653" s="25"/>
      <c r="N653" s="25"/>
      <c r="O653" s="25"/>
    </row>
    <row r="654" spans="13:15" x14ac:dyDescent="0.2">
      <c r="M654" s="25"/>
      <c r="N654" s="25"/>
      <c r="O654" s="25"/>
    </row>
    <row r="655" spans="13:15" x14ac:dyDescent="0.2">
      <c r="M655" s="25"/>
      <c r="N655" s="25"/>
      <c r="O655" s="25"/>
    </row>
    <row r="656" spans="13:15" x14ac:dyDescent="0.2">
      <c r="M656" s="25"/>
      <c r="N656" s="25"/>
      <c r="O656" s="25"/>
    </row>
    <row r="657" spans="13:15" x14ac:dyDescent="0.2">
      <c r="M657" s="25"/>
      <c r="N657" s="25"/>
      <c r="O657" s="25"/>
    </row>
    <row r="658" spans="13:15" x14ac:dyDescent="0.2">
      <c r="M658" s="25"/>
      <c r="N658" s="25"/>
      <c r="O658" s="25"/>
    </row>
    <row r="659" spans="13:15" x14ac:dyDescent="0.2">
      <c r="M659" s="25"/>
      <c r="N659" s="25"/>
      <c r="O659" s="25"/>
    </row>
    <row r="660" spans="13:15" x14ac:dyDescent="0.2">
      <c r="M660" s="25"/>
      <c r="N660" s="25"/>
      <c r="O660" s="25"/>
    </row>
    <row r="661" spans="13:15" x14ac:dyDescent="0.2">
      <c r="M661" s="25"/>
      <c r="N661" s="25"/>
      <c r="O661" s="25"/>
    </row>
    <row r="662" spans="13:15" x14ac:dyDescent="0.2">
      <c r="M662" s="25"/>
      <c r="N662" s="25"/>
      <c r="O662" s="25"/>
    </row>
    <row r="663" spans="13:15" x14ac:dyDescent="0.2">
      <c r="M663" s="25"/>
      <c r="N663" s="25"/>
      <c r="O663" s="25"/>
    </row>
    <row r="664" spans="13:15" x14ac:dyDescent="0.2">
      <c r="M664" s="25"/>
      <c r="N664" s="25"/>
      <c r="O664" s="25"/>
    </row>
    <row r="665" spans="13:15" x14ac:dyDescent="0.2">
      <c r="M665" s="25"/>
      <c r="N665" s="25"/>
      <c r="O665" s="25"/>
    </row>
    <row r="666" spans="13:15" x14ac:dyDescent="0.2">
      <c r="M666" s="25"/>
      <c r="N666" s="25"/>
      <c r="O666" s="25"/>
    </row>
    <row r="667" spans="13:15" x14ac:dyDescent="0.2">
      <c r="M667" s="25"/>
      <c r="N667" s="25"/>
      <c r="O667" s="25"/>
    </row>
    <row r="668" spans="13:15" x14ac:dyDescent="0.2">
      <c r="M668" s="25"/>
      <c r="N668" s="25"/>
      <c r="O668" s="25"/>
    </row>
    <row r="669" spans="13:15" x14ac:dyDescent="0.2">
      <c r="M669" s="25"/>
      <c r="N669" s="25"/>
      <c r="O669" s="25"/>
    </row>
    <row r="670" spans="13:15" x14ac:dyDescent="0.2">
      <c r="M670" s="25"/>
      <c r="N670" s="25"/>
      <c r="O670" s="25"/>
    </row>
    <row r="671" spans="13:15" x14ac:dyDescent="0.2">
      <c r="M671" s="25"/>
      <c r="N671" s="25"/>
      <c r="O671" s="25"/>
    </row>
    <row r="672" spans="13:15" x14ac:dyDescent="0.2">
      <c r="M672" s="25"/>
      <c r="N672" s="25"/>
      <c r="O672" s="25"/>
    </row>
    <row r="673" spans="13:15" x14ac:dyDescent="0.2">
      <c r="M673" s="25"/>
      <c r="N673" s="25"/>
      <c r="O673" s="25"/>
    </row>
    <row r="674" spans="13:15" x14ac:dyDescent="0.2">
      <c r="M674" s="25"/>
      <c r="N674" s="25"/>
      <c r="O674" s="25"/>
    </row>
    <row r="675" spans="13:15" x14ac:dyDescent="0.2">
      <c r="M675" s="25"/>
      <c r="N675" s="25"/>
      <c r="O675" s="25"/>
    </row>
    <row r="676" spans="13:15" x14ac:dyDescent="0.2">
      <c r="M676" s="25"/>
      <c r="N676" s="25"/>
      <c r="O676" s="25"/>
    </row>
    <row r="677" spans="13:15" x14ac:dyDescent="0.2">
      <c r="M677" s="25"/>
      <c r="N677" s="25"/>
      <c r="O677" s="25"/>
    </row>
    <row r="678" spans="13:15" x14ac:dyDescent="0.2">
      <c r="M678" s="25"/>
      <c r="N678" s="25"/>
      <c r="O678" s="25"/>
    </row>
    <row r="679" spans="13:15" x14ac:dyDescent="0.2">
      <c r="M679" s="25"/>
      <c r="N679" s="25"/>
      <c r="O679" s="25"/>
    </row>
    <row r="680" spans="13:15" x14ac:dyDescent="0.2">
      <c r="M680" s="25"/>
      <c r="N680" s="25"/>
      <c r="O680" s="25"/>
    </row>
    <row r="681" spans="13:15" x14ac:dyDescent="0.2">
      <c r="M681" s="25"/>
      <c r="N681" s="25"/>
      <c r="O681" s="25"/>
    </row>
    <row r="682" spans="13:15" x14ac:dyDescent="0.2">
      <c r="M682" s="25"/>
      <c r="N682" s="25"/>
      <c r="O682" s="25"/>
    </row>
    <row r="683" spans="13:15" x14ac:dyDescent="0.2">
      <c r="M683" s="25"/>
      <c r="N683" s="25"/>
      <c r="O683" s="25"/>
    </row>
    <row r="684" spans="13:15" x14ac:dyDescent="0.2">
      <c r="M684" s="25"/>
      <c r="N684" s="25"/>
      <c r="O684" s="25"/>
    </row>
    <row r="685" spans="13:15" x14ac:dyDescent="0.2">
      <c r="M685" s="25"/>
      <c r="N685" s="25"/>
      <c r="O685" s="25"/>
    </row>
    <row r="686" spans="13:15" x14ac:dyDescent="0.2">
      <c r="M686" s="25"/>
      <c r="N686" s="25"/>
      <c r="O686" s="25"/>
    </row>
    <row r="687" spans="13:15" x14ac:dyDescent="0.2">
      <c r="M687" s="25"/>
      <c r="N687" s="25"/>
      <c r="O687" s="25"/>
    </row>
    <row r="688" spans="13:15" x14ac:dyDescent="0.2">
      <c r="M688" s="25"/>
      <c r="N688" s="25"/>
      <c r="O688" s="25"/>
    </row>
    <row r="689" spans="13:15" x14ac:dyDescent="0.2">
      <c r="M689" s="25"/>
      <c r="N689" s="25"/>
      <c r="O689" s="25"/>
    </row>
    <row r="690" spans="13:15" x14ac:dyDescent="0.2">
      <c r="M690" s="25"/>
      <c r="N690" s="25"/>
      <c r="O690" s="25"/>
    </row>
    <row r="691" spans="13:15" x14ac:dyDescent="0.2">
      <c r="M691" s="25"/>
      <c r="N691" s="25"/>
      <c r="O691" s="25"/>
    </row>
    <row r="692" spans="13:15" x14ac:dyDescent="0.2">
      <c r="M692" s="25"/>
      <c r="N692" s="25"/>
      <c r="O692" s="25"/>
    </row>
    <row r="693" spans="13:15" x14ac:dyDescent="0.2">
      <c r="M693" s="25"/>
      <c r="N693" s="25"/>
      <c r="O693" s="25"/>
    </row>
    <row r="694" spans="13:15" x14ac:dyDescent="0.2">
      <c r="M694" s="25"/>
      <c r="N694" s="25"/>
      <c r="O694" s="25"/>
    </row>
    <row r="695" spans="13:15" x14ac:dyDescent="0.2">
      <c r="M695" s="25"/>
      <c r="N695" s="25"/>
      <c r="O695" s="25"/>
    </row>
    <row r="696" spans="13:15" x14ac:dyDescent="0.2">
      <c r="M696" s="25"/>
      <c r="N696" s="25"/>
      <c r="O696" s="25"/>
    </row>
    <row r="697" spans="13:15" x14ac:dyDescent="0.2">
      <c r="M697" s="25"/>
      <c r="N697" s="25"/>
      <c r="O697" s="25"/>
    </row>
    <row r="698" spans="13:15" x14ac:dyDescent="0.2">
      <c r="M698" s="25"/>
      <c r="N698" s="25"/>
      <c r="O698" s="25"/>
    </row>
    <row r="699" spans="13:15" x14ac:dyDescent="0.2">
      <c r="M699" s="25"/>
      <c r="N699" s="25"/>
      <c r="O699" s="25"/>
    </row>
    <row r="700" spans="13:15" x14ac:dyDescent="0.2">
      <c r="M700" s="25"/>
      <c r="N700" s="25"/>
      <c r="O700" s="25"/>
    </row>
    <row r="701" spans="13:15" x14ac:dyDescent="0.2">
      <c r="M701" s="25"/>
      <c r="N701" s="25"/>
      <c r="O701" s="25"/>
    </row>
    <row r="702" spans="13:15" x14ac:dyDescent="0.2">
      <c r="M702" s="25"/>
      <c r="N702" s="25"/>
      <c r="O702" s="25"/>
    </row>
    <row r="703" spans="13:15" x14ac:dyDescent="0.2">
      <c r="M703" s="25"/>
      <c r="N703" s="25"/>
      <c r="O703" s="25"/>
    </row>
    <row r="704" spans="13:15" x14ac:dyDescent="0.2">
      <c r="M704" s="25"/>
      <c r="N704" s="25"/>
      <c r="O704" s="25"/>
    </row>
    <row r="705" spans="13:15" x14ac:dyDescent="0.2">
      <c r="M705" s="25"/>
      <c r="N705" s="25"/>
      <c r="O705" s="25"/>
    </row>
    <row r="706" spans="13:15" x14ac:dyDescent="0.2">
      <c r="M706" s="25"/>
      <c r="N706" s="25"/>
      <c r="O706" s="25"/>
    </row>
    <row r="707" spans="13:15" x14ac:dyDescent="0.2">
      <c r="M707" s="25"/>
      <c r="N707" s="25"/>
      <c r="O707" s="25"/>
    </row>
    <row r="708" spans="13:15" x14ac:dyDescent="0.2">
      <c r="M708" s="25"/>
      <c r="N708" s="25"/>
      <c r="O708" s="25"/>
    </row>
    <row r="709" spans="13:15" x14ac:dyDescent="0.2">
      <c r="M709" s="25"/>
      <c r="N709" s="25"/>
      <c r="O709" s="25"/>
    </row>
    <row r="710" spans="13:15" x14ac:dyDescent="0.2">
      <c r="M710" s="25"/>
      <c r="N710" s="25"/>
      <c r="O710" s="25"/>
    </row>
    <row r="711" spans="13:15" x14ac:dyDescent="0.2">
      <c r="M711" s="25"/>
      <c r="N711" s="25"/>
      <c r="O711" s="25"/>
    </row>
    <row r="712" spans="13:15" x14ac:dyDescent="0.2">
      <c r="M712" s="25"/>
      <c r="N712" s="25"/>
      <c r="O712" s="25"/>
    </row>
    <row r="713" spans="13:15" x14ac:dyDescent="0.2">
      <c r="M713" s="25"/>
      <c r="N713" s="25"/>
      <c r="O713" s="25"/>
    </row>
    <row r="714" spans="13:15" x14ac:dyDescent="0.2">
      <c r="M714" s="25"/>
      <c r="N714" s="25"/>
      <c r="O714" s="25"/>
    </row>
    <row r="715" spans="13:15" x14ac:dyDescent="0.2">
      <c r="M715" s="25"/>
      <c r="N715" s="25"/>
      <c r="O715" s="25"/>
    </row>
    <row r="716" spans="13:15" x14ac:dyDescent="0.2">
      <c r="M716" s="25"/>
      <c r="N716" s="25"/>
      <c r="O716" s="25"/>
    </row>
    <row r="717" spans="13:15" x14ac:dyDescent="0.2">
      <c r="M717" s="25"/>
      <c r="N717" s="25"/>
      <c r="O717" s="25"/>
    </row>
    <row r="718" spans="13:15" x14ac:dyDescent="0.2">
      <c r="M718" s="25"/>
      <c r="N718" s="25"/>
      <c r="O718" s="25"/>
    </row>
    <row r="719" spans="13:15" x14ac:dyDescent="0.2">
      <c r="M719" s="25"/>
      <c r="N719" s="25"/>
      <c r="O719" s="25"/>
    </row>
    <row r="720" spans="13:15" x14ac:dyDescent="0.2">
      <c r="M720" s="25"/>
      <c r="N720" s="25"/>
      <c r="O720" s="25"/>
    </row>
    <row r="721" spans="13:15" x14ac:dyDescent="0.2">
      <c r="M721" s="25"/>
      <c r="N721" s="25"/>
      <c r="O721" s="25"/>
    </row>
    <row r="722" spans="13:15" x14ac:dyDescent="0.2">
      <c r="M722" s="25"/>
      <c r="N722" s="25"/>
      <c r="O722" s="25"/>
    </row>
    <row r="723" spans="13:15" x14ac:dyDescent="0.2">
      <c r="M723" s="25"/>
      <c r="N723" s="25"/>
      <c r="O723" s="25"/>
    </row>
    <row r="724" spans="13:15" x14ac:dyDescent="0.2">
      <c r="M724" s="25"/>
      <c r="N724" s="25"/>
      <c r="O724" s="25"/>
    </row>
    <row r="725" spans="13:15" x14ac:dyDescent="0.2">
      <c r="M725" s="25"/>
      <c r="N725" s="25"/>
      <c r="O725" s="25"/>
    </row>
    <row r="726" spans="13:15" x14ac:dyDescent="0.2">
      <c r="M726" s="25"/>
      <c r="N726" s="25"/>
      <c r="O726" s="25"/>
    </row>
    <row r="727" spans="13:15" x14ac:dyDescent="0.2">
      <c r="M727" s="25"/>
      <c r="N727" s="25"/>
      <c r="O727" s="25"/>
    </row>
    <row r="728" spans="13:15" x14ac:dyDescent="0.2">
      <c r="M728" s="25"/>
      <c r="N728" s="25"/>
      <c r="O728" s="25"/>
    </row>
    <row r="729" spans="13:15" x14ac:dyDescent="0.2">
      <c r="M729" s="25"/>
      <c r="N729" s="25"/>
      <c r="O729" s="25"/>
    </row>
    <row r="730" spans="13:15" x14ac:dyDescent="0.2">
      <c r="M730" s="25"/>
      <c r="N730" s="25"/>
      <c r="O730" s="25"/>
    </row>
    <row r="731" spans="13:15" x14ac:dyDescent="0.2">
      <c r="M731" s="25"/>
      <c r="N731" s="25"/>
      <c r="O731" s="25"/>
    </row>
    <row r="732" spans="13:15" x14ac:dyDescent="0.2">
      <c r="M732" s="25"/>
      <c r="N732" s="25"/>
      <c r="O732" s="25"/>
    </row>
    <row r="733" spans="13:15" x14ac:dyDescent="0.2">
      <c r="M733" s="25"/>
      <c r="N733" s="25"/>
      <c r="O733" s="25"/>
    </row>
    <row r="734" spans="13:15" x14ac:dyDescent="0.2">
      <c r="M734" s="25"/>
      <c r="N734" s="25"/>
      <c r="O734" s="25"/>
    </row>
    <row r="735" spans="13:15" x14ac:dyDescent="0.2">
      <c r="M735" s="25"/>
      <c r="N735" s="25"/>
      <c r="O735" s="25"/>
    </row>
    <row r="736" spans="13:15" x14ac:dyDescent="0.2">
      <c r="M736" s="25"/>
      <c r="N736" s="25"/>
      <c r="O736" s="25"/>
    </row>
    <row r="737" spans="13:15" x14ac:dyDescent="0.2">
      <c r="M737" s="25"/>
      <c r="N737" s="25"/>
      <c r="O737" s="25"/>
    </row>
    <row r="738" spans="13:15" x14ac:dyDescent="0.2">
      <c r="M738" s="25"/>
      <c r="N738" s="25"/>
      <c r="O738" s="25"/>
    </row>
    <row r="739" spans="13:15" x14ac:dyDescent="0.2">
      <c r="M739" s="25"/>
      <c r="N739" s="25"/>
      <c r="O739" s="25"/>
    </row>
    <row r="740" spans="13:15" x14ac:dyDescent="0.2">
      <c r="M740" s="25"/>
      <c r="N740" s="25"/>
      <c r="O740" s="25"/>
    </row>
    <row r="741" spans="13:15" x14ac:dyDescent="0.2">
      <c r="M741" s="25"/>
      <c r="N741" s="25"/>
      <c r="O741" s="25"/>
    </row>
    <row r="742" spans="13:15" x14ac:dyDescent="0.2">
      <c r="M742" s="25"/>
      <c r="N742" s="25"/>
      <c r="O742" s="25"/>
    </row>
    <row r="743" spans="13:15" x14ac:dyDescent="0.2">
      <c r="M743" s="25"/>
      <c r="N743" s="25"/>
      <c r="O743" s="25"/>
    </row>
    <row r="744" spans="13:15" x14ac:dyDescent="0.2">
      <c r="M744" s="25"/>
      <c r="N744" s="25"/>
      <c r="O744" s="25"/>
    </row>
    <row r="745" spans="13:15" x14ac:dyDescent="0.2">
      <c r="M745" s="25"/>
      <c r="N745" s="25"/>
      <c r="O745" s="25"/>
    </row>
    <row r="746" spans="13:15" x14ac:dyDescent="0.2">
      <c r="M746" s="25"/>
      <c r="N746" s="25"/>
      <c r="O746" s="25"/>
    </row>
    <row r="747" spans="13:15" x14ac:dyDescent="0.2">
      <c r="M747" s="25"/>
      <c r="N747" s="25"/>
      <c r="O747" s="25"/>
    </row>
    <row r="748" spans="13:15" x14ac:dyDescent="0.2">
      <c r="M748" s="25"/>
      <c r="N748" s="25"/>
      <c r="O748" s="25"/>
    </row>
    <row r="749" spans="13:15" x14ac:dyDescent="0.2">
      <c r="M749" s="25"/>
      <c r="N749" s="25"/>
      <c r="O749" s="25"/>
    </row>
    <row r="750" spans="13:15" x14ac:dyDescent="0.2">
      <c r="M750" s="25"/>
      <c r="N750" s="25"/>
      <c r="O750" s="25"/>
    </row>
    <row r="751" spans="13:15" x14ac:dyDescent="0.2">
      <c r="M751" s="25"/>
      <c r="N751" s="25"/>
      <c r="O751" s="25"/>
    </row>
    <row r="752" spans="13:15" x14ac:dyDescent="0.2">
      <c r="M752" s="25"/>
      <c r="N752" s="25"/>
      <c r="O752" s="25"/>
    </row>
    <row r="753" spans="13:15" x14ac:dyDescent="0.2">
      <c r="M753" s="25"/>
      <c r="N753" s="25"/>
      <c r="O753" s="25"/>
    </row>
    <row r="754" spans="13:15" x14ac:dyDescent="0.2">
      <c r="M754" s="25"/>
      <c r="N754" s="25"/>
      <c r="O754" s="25"/>
    </row>
    <row r="755" spans="13:15" x14ac:dyDescent="0.2">
      <c r="M755" s="25"/>
      <c r="N755" s="25"/>
      <c r="O755" s="25"/>
    </row>
    <row r="756" spans="13:15" x14ac:dyDescent="0.2">
      <c r="M756" s="25"/>
      <c r="N756" s="25"/>
      <c r="O756" s="25"/>
    </row>
    <row r="757" spans="13:15" x14ac:dyDescent="0.2">
      <c r="M757" s="25"/>
      <c r="N757" s="25"/>
      <c r="O757" s="25"/>
    </row>
    <row r="758" spans="13:15" x14ac:dyDescent="0.2">
      <c r="M758" s="25"/>
      <c r="N758" s="25"/>
      <c r="O758" s="25"/>
    </row>
    <row r="759" spans="13:15" x14ac:dyDescent="0.2">
      <c r="M759" s="25"/>
      <c r="N759" s="25"/>
      <c r="O759" s="25"/>
    </row>
    <row r="760" spans="13:15" x14ac:dyDescent="0.2">
      <c r="M760" s="25"/>
      <c r="N760" s="25"/>
      <c r="O760" s="25"/>
    </row>
    <row r="761" spans="13:15" x14ac:dyDescent="0.2">
      <c r="M761" s="25"/>
      <c r="N761" s="25"/>
      <c r="O761" s="25"/>
    </row>
    <row r="762" spans="13:15" x14ac:dyDescent="0.2">
      <c r="M762" s="25"/>
      <c r="N762" s="25"/>
      <c r="O762" s="25"/>
    </row>
    <row r="763" spans="13:15" x14ac:dyDescent="0.2">
      <c r="M763" s="25"/>
      <c r="N763" s="25"/>
      <c r="O763" s="25"/>
    </row>
    <row r="764" spans="13:15" x14ac:dyDescent="0.2">
      <c r="M764" s="25"/>
      <c r="N764" s="25"/>
      <c r="O764" s="25"/>
    </row>
    <row r="765" spans="13:15" x14ac:dyDescent="0.2">
      <c r="M765" s="25"/>
      <c r="N765" s="25"/>
      <c r="O765" s="25"/>
    </row>
    <row r="766" spans="13:15" x14ac:dyDescent="0.2">
      <c r="M766" s="25"/>
      <c r="N766" s="25"/>
      <c r="O766" s="25"/>
    </row>
    <row r="767" spans="13:15" x14ac:dyDescent="0.2">
      <c r="M767" s="25"/>
      <c r="N767" s="25"/>
      <c r="O767" s="25"/>
    </row>
    <row r="768" spans="13:15" x14ac:dyDescent="0.2">
      <c r="M768" s="25"/>
      <c r="N768" s="25"/>
      <c r="O768" s="25"/>
    </row>
    <row r="769" spans="13:15" x14ac:dyDescent="0.2">
      <c r="M769" s="25"/>
      <c r="N769" s="25"/>
      <c r="O769" s="25"/>
    </row>
    <row r="770" spans="13:15" x14ac:dyDescent="0.2">
      <c r="M770" s="25"/>
      <c r="N770" s="25"/>
      <c r="O770" s="25"/>
    </row>
    <row r="771" spans="13:15" x14ac:dyDescent="0.2">
      <c r="M771" s="25"/>
      <c r="N771" s="25"/>
      <c r="O771" s="25"/>
    </row>
    <row r="772" spans="13:15" x14ac:dyDescent="0.2">
      <c r="M772" s="25"/>
      <c r="N772" s="25"/>
      <c r="O772" s="25"/>
    </row>
    <row r="773" spans="13:15" x14ac:dyDescent="0.2">
      <c r="M773" s="25"/>
      <c r="N773" s="25"/>
      <c r="O773" s="25"/>
    </row>
    <row r="774" spans="13:15" x14ac:dyDescent="0.2">
      <c r="M774" s="25"/>
      <c r="N774" s="25"/>
      <c r="O774" s="25"/>
    </row>
    <row r="775" spans="13:15" x14ac:dyDescent="0.2">
      <c r="M775" s="25"/>
      <c r="N775" s="25"/>
      <c r="O775" s="25"/>
    </row>
    <row r="776" spans="13:15" x14ac:dyDescent="0.2">
      <c r="M776" s="25"/>
      <c r="N776" s="25"/>
      <c r="O776" s="25"/>
    </row>
    <row r="777" spans="13:15" x14ac:dyDescent="0.2">
      <c r="M777" s="25"/>
      <c r="N777" s="25"/>
      <c r="O777" s="25"/>
    </row>
    <row r="778" spans="13:15" x14ac:dyDescent="0.2">
      <c r="M778" s="25"/>
      <c r="N778" s="25"/>
      <c r="O778" s="25"/>
    </row>
    <row r="779" spans="13:15" x14ac:dyDescent="0.2">
      <c r="M779" s="25"/>
      <c r="N779" s="25"/>
      <c r="O779" s="25"/>
    </row>
    <row r="780" spans="13:15" x14ac:dyDescent="0.2">
      <c r="M780" s="25"/>
      <c r="N780" s="25"/>
      <c r="O780" s="25"/>
    </row>
    <row r="781" spans="13:15" x14ac:dyDescent="0.2">
      <c r="M781" s="25"/>
      <c r="N781" s="25"/>
      <c r="O781" s="25"/>
    </row>
    <row r="782" spans="13:15" x14ac:dyDescent="0.2">
      <c r="M782" s="25"/>
      <c r="N782" s="25"/>
      <c r="O782" s="25"/>
    </row>
    <row r="783" spans="13:15" x14ac:dyDescent="0.2">
      <c r="M783" s="25"/>
      <c r="N783" s="25"/>
      <c r="O783" s="25"/>
    </row>
    <row r="784" spans="13:15" x14ac:dyDescent="0.2">
      <c r="M784" s="25"/>
      <c r="N784" s="25"/>
      <c r="O784" s="25"/>
    </row>
    <row r="785" spans="13:15" x14ac:dyDescent="0.2">
      <c r="M785" s="25"/>
      <c r="N785" s="25"/>
      <c r="O785" s="25"/>
    </row>
    <row r="786" spans="13:15" x14ac:dyDescent="0.2">
      <c r="M786" s="25"/>
      <c r="N786" s="25"/>
      <c r="O786" s="25"/>
    </row>
    <row r="787" spans="13:15" x14ac:dyDescent="0.2">
      <c r="M787" s="25"/>
      <c r="N787" s="25"/>
      <c r="O787" s="25"/>
    </row>
    <row r="788" spans="13:15" x14ac:dyDescent="0.2">
      <c r="M788" s="25"/>
      <c r="N788" s="25"/>
      <c r="O788" s="25"/>
    </row>
    <row r="789" spans="13:15" x14ac:dyDescent="0.2">
      <c r="M789" s="25"/>
      <c r="N789" s="25"/>
      <c r="O789" s="25"/>
    </row>
    <row r="790" spans="13:15" x14ac:dyDescent="0.2">
      <c r="M790" s="25"/>
      <c r="N790" s="25"/>
      <c r="O790" s="25"/>
    </row>
    <row r="791" spans="13:15" x14ac:dyDescent="0.2">
      <c r="M791" s="25"/>
      <c r="N791" s="25"/>
      <c r="O791" s="25"/>
    </row>
    <row r="792" spans="13:15" x14ac:dyDescent="0.2">
      <c r="M792" s="25"/>
      <c r="N792" s="25"/>
      <c r="O792" s="25"/>
    </row>
    <row r="793" spans="13:15" x14ac:dyDescent="0.2">
      <c r="M793" s="25"/>
      <c r="N793" s="25"/>
      <c r="O793" s="25"/>
    </row>
    <row r="794" spans="13:15" x14ac:dyDescent="0.2">
      <c r="M794" s="25"/>
      <c r="N794" s="25"/>
      <c r="O794" s="25"/>
    </row>
    <row r="795" spans="13:15" x14ac:dyDescent="0.2">
      <c r="M795" s="25"/>
      <c r="N795" s="25"/>
      <c r="O795" s="25"/>
    </row>
    <row r="796" spans="13:15" x14ac:dyDescent="0.2">
      <c r="M796" s="25"/>
      <c r="N796" s="25"/>
      <c r="O796" s="25"/>
    </row>
    <row r="797" spans="13:15" x14ac:dyDescent="0.2">
      <c r="M797" s="25"/>
      <c r="N797" s="25"/>
      <c r="O797" s="25"/>
    </row>
    <row r="798" spans="13:15" x14ac:dyDescent="0.2">
      <c r="M798" s="25"/>
      <c r="N798" s="25"/>
      <c r="O798" s="25"/>
    </row>
    <row r="799" spans="13:15" x14ac:dyDescent="0.2">
      <c r="M799" s="25"/>
      <c r="N799" s="25"/>
      <c r="O799" s="25"/>
    </row>
    <row r="800" spans="13:15" x14ac:dyDescent="0.2">
      <c r="M800" s="25"/>
      <c r="N800" s="25"/>
      <c r="O800" s="25"/>
    </row>
    <row r="801" spans="13:15" x14ac:dyDescent="0.2">
      <c r="M801" s="25"/>
      <c r="N801" s="25"/>
      <c r="O801" s="25"/>
    </row>
    <row r="802" spans="13:15" x14ac:dyDescent="0.2">
      <c r="M802" s="25"/>
      <c r="N802" s="25"/>
      <c r="O802" s="25"/>
    </row>
    <row r="803" spans="13:15" x14ac:dyDescent="0.2">
      <c r="M803" s="25"/>
      <c r="N803" s="25"/>
      <c r="O803" s="25"/>
    </row>
    <row r="804" spans="13:15" x14ac:dyDescent="0.2">
      <c r="M804" s="25"/>
      <c r="N804" s="25"/>
      <c r="O804" s="25"/>
    </row>
    <row r="805" spans="13:15" x14ac:dyDescent="0.2">
      <c r="M805" s="25"/>
      <c r="N805" s="25"/>
      <c r="O805" s="25"/>
    </row>
    <row r="806" spans="13:15" x14ac:dyDescent="0.2">
      <c r="M806" s="25"/>
      <c r="N806" s="25"/>
      <c r="O806" s="25"/>
    </row>
    <row r="807" spans="13:15" x14ac:dyDescent="0.2">
      <c r="M807" s="25"/>
      <c r="N807" s="25"/>
      <c r="O807" s="25"/>
    </row>
    <row r="808" spans="13:15" x14ac:dyDescent="0.2">
      <c r="M808" s="25"/>
      <c r="N808" s="25"/>
      <c r="O808" s="25"/>
    </row>
    <row r="809" spans="13:15" x14ac:dyDescent="0.2">
      <c r="M809" s="25"/>
      <c r="N809" s="25"/>
      <c r="O809" s="25"/>
    </row>
    <row r="810" spans="13:15" x14ac:dyDescent="0.2">
      <c r="M810" s="25"/>
      <c r="N810" s="25"/>
      <c r="O810" s="25"/>
    </row>
    <row r="811" spans="13:15" x14ac:dyDescent="0.2">
      <c r="M811" s="25"/>
      <c r="N811" s="25"/>
      <c r="O811" s="25"/>
    </row>
    <row r="812" spans="13:15" x14ac:dyDescent="0.2">
      <c r="M812" s="25"/>
      <c r="N812" s="25"/>
      <c r="O812" s="25"/>
    </row>
    <row r="813" spans="13:15" x14ac:dyDescent="0.2">
      <c r="M813" s="25"/>
      <c r="N813" s="25"/>
      <c r="O813" s="25"/>
    </row>
    <row r="814" spans="13:15" x14ac:dyDescent="0.2">
      <c r="M814" s="25"/>
      <c r="N814" s="25"/>
      <c r="O814" s="25"/>
    </row>
    <row r="815" spans="13:15" x14ac:dyDescent="0.2">
      <c r="M815" s="25"/>
      <c r="N815" s="25"/>
      <c r="O815" s="25"/>
    </row>
    <row r="816" spans="13:15" x14ac:dyDescent="0.2">
      <c r="M816" s="25"/>
      <c r="N816" s="25"/>
      <c r="O816" s="25"/>
    </row>
    <row r="817" spans="13:15" x14ac:dyDescent="0.2">
      <c r="M817" s="25"/>
      <c r="N817" s="25"/>
      <c r="O817" s="25"/>
    </row>
    <row r="818" spans="13:15" x14ac:dyDescent="0.2">
      <c r="M818" s="25"/>
      <c r="N818" s="25"/>
      <c r="O818" s="25"/>
    </row>
    <row r="819" spans="13:15" x14ac:dyDescent="0.2">
      <c r="M819" s="25"/>
      <c r="N819" s="25"/>
      <c r="O819" s="25"/>
    </row>
    <row r="820" spans="13:15" x14ac:dyDescent="0.2">
      <c r="M820" s="25"/>
      <c r="N820" s="25"/>
      <c r="O820" s="25"/>
    </row>
    <row r="821" spans="13:15" x14ac:dyDescent="0.2">
      <c r="M821" s="25"/>
      <c r="N821" s="25"/>
      <c r="O821" s="25"/>
    </row>
    <row r="822" spans="13:15" x14ac:dyDescent="0.2">
      <c r="M822" s="25"/>
      <c r="N822" s="25"/>
      <c r="O822" s="25"/>
    </row>
    <row r="823" spans="13:15" x14ac:dyDescent="0.2">
      <c r="M823" s="25"/>
      <c r="N823" s="25"/>
      <c r="O823" s="25"/>
    </row>
    <row r="824" spans="13:15" x14ac:dyDescent="0.2">
      <c r="M824" s="25"/>
      <c r="N824" s="25"/>
      <c r="O824" s="25"/>
    </row>
    <row r="825" spans="13:15" x14ac:dyDescent="0.2">
      <c r="M825" s="25"/>
      <c r="N825" s="25"/>
      <c r="O825" s="25"/>
    </row>
    <row r="826" spans="13:15" x14ac:dyDescent="0.2">
      <c r="M826" s="25"/>
      <c r="N826" s="25"/>
      <c r="O826" s="25"/>
    </row>
    <row r="827" spans="13:15" x14ac:dyDescent="0.2">
      <c r="M827" s="25"/>
      <c r="N827" s="25"/>
      <c r="O827" s="25"/>
    </row>
    <row r="828" spans="13:15" x14ac:dyDescent="0.2">
      <c r="M828" s="25"/>
      <c r="N828" s="25"/>
      <c r="O828" s="25"/>
    </row>
    <row r="829" spans="13:15" x14ac:dyDescent="0.2">
      <c r="M829" s="25"/>
      <c r="N829" s="25"/>
      <c r="O829" s="25"/>
    </row>
    <row r="830" spans="13:15" x14ac:dyDescent="0.2">
      <c r="M830" s="25"/>
      <c r="N830" s="25"/>
      <c r="O830" s="25"/>
    </row>
    <row r="831" spans="13:15" x14ac:dyDescent="0.2">
      <c r="M831" s="25"/>
      <c r="N831" s="25"/>
      <c r="O831" s="25"/>
    </row>
    <row r="832" spans="13:15" x14ac:dyDescent="0.2">
      <c r="M832" s="25"/>
      <c r="N832" s="25"/>
      <c r="O832" s="25"/>
    </row>
    <row r="833" spans="13:15" x14ac:dyDescent="0.2">
      <c r="M833" s="25"/>
      <c r="N833" s="25"/>
      <c r="O833" s="25"/>
    </row>
    <row r="834" spans="13:15" x14ac:dyDescent="0.2">
      <c r="M834" s="25"/>
      <c r="N834" s="25"/>
      <c r="O834" s="25"/>
    </row>
    <row r="835" spans="13:15" x14ac:dyDescent="0.2">
      <c r="M835" s="25"/>
      <c r="N835" s="25"/>
      <c r="O835" s="25"/>
    </row>
    <row r="836" spans="13:15" x14ac:dyDescent="0.2">
      <c r="M836" s="25"/>
      <c r="N836" s="25"/>
      <c r="O836" s="25"/>
    </row>
    <row r="837" spans="13:15" x14ac:dyDescent="0.2">
      <c r="M837" s="25"/>
      <c r="N837" s="25"/>
      <c r="O837" s="25"/>
    </row>
    <row r="838" spans="13:15" x14ac:dyDescent="0.2">
      <c r="M838" s="25"/>
      <c r="N838" s="25"/>
      <c r="O838" s="25"/>
    </row>
    <row r="839" spans="13:15" x14ac:dyDescent="0.2">
      <c r="M839" s="25"/>
      <c r="N839" s="25"/>
      <c r="O839" s="25"/>
    </row>
    <row r="840" spans="13:15" x14ac:dyDescent="0.2">
      <c r="M840" s="25"/>
      <c r="N840" s="25"/>
      <c r="O840" s="25"/>
    </row>
    <row r="841" spans="13:15" x14ac:dyDescent="0.2">
      <c r="M841" s="25"/>
      <c r="N841" s="25"/>
      <c r="O841" s="25"/>
    </row>
    <row r="842" spans="13:15" x14ac:dyDescent="0.2">
      <c r="M842" s="25"/>
      <c r="N842" s="25"/>
      <c r="O842" s="25"/>
    </row>
    <row r="843" spans="13:15" x14ac:dyDescent="0.2">
      <c r="M843" s="25"/>
      <c r="N843" s="25"/>
      <c r="O843" s="25"/>
    </row>
    <row r="844" spans="13:15" x14ac:dyDescent="0.2">
      <c r="M844" s="25"/>
      <c r="N844" s="25"/>
      <c r="O844" s="25"/>
    </row>
    <row r="845" spans="13:15" x14ac:dyDescent="0.2">
      <c r="M845" s="25"/>
      <c r="N845" s="25"/>
      <c r="O845" s="25"/>
    </row>
    <row r="846" spans="13:15" x14ac:dyDescent="0.2">
      <c r="M846" s="25"/>
      <c r="N846" s="25"/>
      <c r="O846" s="25"/>
    </row>
    <row r="847" spans="13:15" x14ac:dyDescent="0.2">
      <c r="M847" s="25"/>
      <c r="N847" s="25"/>
      <c r="O847" s="25"/>
    </row>
    <row r="848" spans="13:15" x14ac:dyDescent="0.2">
      <c r="M848" s="25"/>
      <c r="N848" s="25"/>
      <c r="O848" s="25"/>
    </row>
    <row r="849" spans="13:15" x14ac:dyDescent="0.2">
      <c r="M849" s="25"/>
      <c r="N849" s="25"/>
      <c r="O849" s="25"/>
    </row>
    <row r="850" spans="13:15" x14ac:dyDescent="0.2">
      <c r="M850" s="25"/>
      <c r="N850" s="25"/>
      <c r="O850" s="25"/>
    </row>
    <row r="851" spans="13:15" x14ac:dyDescent="0.2">
      <c r="M851" s="25"/>
      <c r="N851" s="25"/>
      <c r="O851" s="25"/>
    </row>
    <row r="852" spans="13:15" x14ac:dyDescent="0.2">
      <c r="M852" s="25"/>
      <c r="N852" s="25"/>
      <c r="O852" s="25"/>
    </row>
    <row r="853" spans="13:15" x14ac:dyDescent="0.2">
      <c r="M853" s="25"/>
      <c r="N853" s="25"/>
      <c r="O853" s="25"/>
    </row>
    <row r="854" spans="13:15" x14ac:dyDescent="0.2">
      <c r="M854" s="25"/>
      <c r="N854" s="25"/>
      <c r="O854" s="25"/>
    </row>
    <row r="855" spans="13:15" x14ac:dyDescent="0.2">
      <c r="M855" s="25"/>
      <c r="N855" s="25"/>
      <c r="O855" s="25"/>
    </row>
    <row r="856" spans="13:15" x14ac:dyDescent="0.2">
      <c r="M856" s="25"/>
      <c r="N856" s="25"/>
      <c r="O856" s="25"/>
    </row>
    <row r="857" spans="13:15" x14ac:dyDescent="0.2">
      <c r="M857" s="25"/>
      <c r="N857" s="25"/>
      <c r="O857" s="25"/>
    </row>
    <row r="858" spans="13:15" x14ac:dyDescent="0.2">
      <c r="M858" s="25"/>
      <c r="N858" s="25"/>
      <c r="O858" s="25"/>
    </row>
    <row r="859" spans="13:15" x14ac:dyDescent="0.2">
      <c r="M859" s="25"/>
      <c r="N859" s="25"/>
      <c r="O859" s="25"/>
    </row>
    <row r="860" spans="13:15" x14ac:dyDescent="0.2">
      <c r="M860" s="25"/>
      <c r="N860" s="25"/>
      <c r="O860" s="25"/>
    </row>
    <row r="861" spans="13:15" x14ac:dyDescent="0.2">
      <c r="M861" s="25"/>
      <c r="N861" s="25"/>
      <c r="O861" s="25"/>
    </row>
    <row r="862" spans="13:15" x14ac:dyDescent="0.2">
      <c r="M862" s="25"/>
      <c r="N862" s="25"/>
      <c r="O862" s="25"/>
    </row>
    <row r="863" spans="13:15" x14ac:dyDescent="0.2">
      <c r="M863" s="25"/>
      <c r="N863" s="25"/>
      <c r="O863" s="25"/>
    </row>
    <row r="864" spans="13:15" x14ac:dyDescent="0.2">
      <c r="M864" s="25"/>
      <c r="N864" s="25"/>
      <c r="O864" s="25"/>
    </row>
    <row r="865" spans="13:15" x14ac:dyDescent="0.2">
      <c r="M865" s="25"/>
      <c r="N865" s="25"/>
      <c r="O865" s="25"/>
    </row>
    <row r="866" spans="13:15" x14ac:dyDescent="0.2">
      <c r="M866" s="25"/>
      <c r="N866" s="25"/>
      <c r="O866" s="25"/>
    </row>
    <row r="867" spans="13:15" x14ac:dyDescent="0.2">
      <c r="M867" s="25"/>
      <c r="N867" s="25"/>
      <c r="O867" s="25"/>
    </row>
    <row r="868" spans="13:15" x14ac:dyDescent="0.2">
      <c r="M868" s="25"/>
      <c r="N868" s="25"/>
      <c r="O868" s="25"/>
    </row>
    <row r="869" spans="13:15" x14ac:dyDescent="0.2">
      <c r="M869" s="25"/>
      <c r="N869" s="25"/>
      <c r="O869" s="25"/>
    </row>
    <row r="870" spans="13:15" x14ac:dyDescent="0.2">
      <c r="M870" s="25"/>
      <c r="N870" s="25"/>
      <c r="O870" s="25"/>
    </row>
    <row r="871" spans="13:15" x14ac:dyDescent="0.2">
      <c r="M871" s="25"/>
      <c r="N871" s="25"/>
      <c r="O871" s="25"/>
    </row>
    <row r="872" spans="13:15" x14ac:dyDescent="0.2">
      <c r="M872" s="25"/>
      <c r="N872" s="25"/>
      <c r="O872" s="25"/>
    </row>
    <row r="873" spans="13:15" x14ac:dyDescent="0.2">
      <c r="M873" s="25"/>
      <c r="N873" s="25"/>
      <c r="O873" s="25"/>
    </row>
    <row r="874" spans="13:15" x14ac:dyDescent="0.2">
      <c r="M874" s="25"/>
      <c r="N874" s="25"/>
      <c r="O874" s="25"/>
    </row>
    <row r="875" spans="13:15" x14ac:dyDescent="0.2">
      <c r="M875" s="25"/>
      <c r="N875" s="25"/>
      <c r="O875" s="25"/>
    </row>
    <row r="876" spans="13:15" x14ac:dyDescent="0.2">
      <c r="M876" s="25"/>
      <c r="N876" s="25"/>
      <c r="O876" s="25"/>
    </row>
    <row r="877" spans="13:15" x14ac:dyDescent="0.2">
      <c r="M877" s="25"/>
      <c r="N877" s="25"/>
      <c r="O877" s="25"/>
    </row>
    <row r="878" spans="13:15" x14ac:dyDescent="0.2">
      <c r="M878" s="25"/>
      <c r="N878" s="25"/>
      <c r="O878" s="25"/>
    </row>
    <row r="879" spans="13:15" x14ac:dyDescent="0.2">
      <c r="M879" s="25"/>
      <c r="N879" s="25"/>
      <c r="O879" s="25"/>
    </row>
    <row r="880" spans="13:15" x14ac:dyDescent="0.2">
      <c r="M880" s="25"/>
      <c r="N880" s="25"/>
      <c r="O880" s="25"/>
    </row>
    <row r="881" spans="13:15" x14ac:dyDescent="0.2">
      <c r="M881" s="25"/>
      <c r="N881" s="25"/>
      <c r="O881" s="25"/>
    </row>
    <row r="882" spans="13:15" x14ac:dyDescent="0.2">
      <c r="M882" s="25"/>
      <c r="N882" s="25"/>
      <c r="O882" s="25"/>
    </row>
    <row r="883" spans="13:15" x14ac:dyDescent="0.2">
      <c r="M883" s="25"/>
      <c r="N883" s="25"/>
      <c r="O883" s="25"/>
    </row>
    <row r="884" spans="13:15" x14ac:dyDescent="0.2">
      <c r="M884" s="25"/>
      <c r="N884" s="25"/>
      <c r="O884" s="25"/>
    </row>
    <row r="885" spans="13:15" x14ac:dyDescent="0.2">
      <c r="M885" s="25"/>
      <c r="N885" s="25"/>
      <c r="O885" s="25"/>
    </row>
    <row r="886" spans="13:15" x14ac:dyDescent="0.2">
      <c r="M886" s="25"/>
      <c r="N886" s="25"/>
      <c r="O886" s="25"/>
    </row>
    <row r="887" spans="13:15" x14ac:dyDescent="0.2">
      <c r="M887" s="25"/>
      <c r="N887" s="25"/>
      <c r="O887" s="25"/>
    </row>
    <row r="888" spans="13:15" x14ac:dyDescent="0.2">
      <c r="M888" s="25"/>
      <c r="N888" s="25"/>
      <c r="O888" s="25"/>
    </row>
    <row r="889" spans="13:15" x14ac:dyDescent="0.2">
      <c r="M889" s="25"/>
      <c r="N889" s="25"/>
      <c r="O889" s="25"/>
    </row>
    <row r="890" spans="13:15" x14ac:dyDescent="0.2">
      <c r="M890" s="25"/>
      <c r="N890" s="25"/>
      <c r="O890" s="25"/>
    </row>
    <row r="891" spans="13:15" x14ac:dyDescent="0.2">
      <c r="M891" s="25"/>
      <c r="N891" s="25"/>
      <c r="O891" s="25"/>
    </row>
    <row r="892" spans="13:15" x14ac:dyDescent="0.2">
      <c r="M892" s="25"/>
      <c r="N892" s="25"/>
      <c r="O892" s="25"/>
    </row>
    <row r="893" spans="13:15" x14ac:dyDescent="0.2">
      <c r="M893" s="25"/>
      <c r="N893" s="25"/>
      <c r="O893" s="25"/>
    </row>
    <row r="894" spans="13:15" x14ac:dyDescent="0.2">
      <c r="M894" s="25"/>
      <c r="N894" s="25"/>
      <c r="O894" s="25"/>
    </row>
    <row r="895" spans="13:15" x14ac:dyDescent="0.2">
      <c r="M895" s="25"/>
      <c r="N895" s="25"/>
      <c r="O895" s="25"/>
    </row>
    <row r="896" spans="13:15" x14ac:dyDescent="0.2">
      <c r="M896" s="25"/>
      <c r="N896" s="25"/>
      <c r="O896" s="25"/>
    </row>
    <row r="897" spans="13:15" x14ac:dyDescent="0.2">
      <c r="M897" s="25"/>
      <c r="N897" s="25"/>
      <c r="O897" s="25"/>
    </row>
    <row r="898" spans="13:15" x14ac:dyDescent="0.2">
      <c r="M898" s="25"/>
      <c r="N898" s="25"/>
      <c r="O898" s="25"/>
    </row>
    <row r="899" spans="13:15" x14ac:dyDescent="0.2">
      <c r="M899" s="25"/>
      <c r="N899" s="25"/>
      <c r="O899" s="25"/>
    </row>
    <row r="900" spans="13:15" x14ac:dyDescent="0.2">
      <c r="M900" s="25"/>
      <c r="N900" s="25"/>
      <c r="O900" s="25"/>
    </row>
    <row r="901" spans="13:15" x14ac:dyDescent="0.2">
      <c r="M901" s="25"/>
      <c r="N901" s="25"/>
      <c r="O901" s="25"/>
    </row>
    <row r="902" spans="13:15" x14ac:dyDescent="0.2">
      <c r="M902" s="25"/>
      <c r="N902" s="25"/>
      <c r="O902" s="25"/>
    </row>
    <row r="903" spans="13:15" x14ac:dyDescent="0.2">
      <c r="M903" s="25"/>
      <c r="N903" s="25"/>
      <c r="O903" s="25"/>
    </row>
    <row r="904" spans="13:15" x14ac:dyDescent="0.2">
      <c r="M904" s="25"/>
      <c r="N904" s="25"/>
      <c r="O904" s="25"/>
    </row>
    <row r="905" spans="13:15" x14ac:dyDescent="0.2">
      <c r="M905" s="25"/>
      <c r="N905" s="25"/>
      <c r="O905" s="25"/>
    </row>
    <row r="906" spans="13:15" x14ac:dyDescent="0.2">
      <c r="M906" s="25"/>
      <c r="N906" s="25"/>
      <c r="O906" s="25"/>
    </row>
    <row r="907" spans="13:15" x14ac:dyDescent="0.2">
      <c r="M907" s="25"/>
      <c r="N907" s="25"/>
      <c r="O907" s="25"/>
    </row>
    <row r="908" spans="13:15" x14ac:dyDescent="0.2">
      <c r="M908" s="25"/>
      <c r="N908" s="25"/>
      <c r="O908" s="25"/>
    </row>
    <row r="909" spans="13:15" x14ac:dyDescent="0.2">
      <c r="M909" s="25"/>
      <c r="N909" s="25"/>
      <c r="O909" s="25"/>
    </row>
    <row r="910" spans="13:15" x14ac:dyDescent="0.2">
      <c r="M910" s="25"/>
      <c r="N910" s="25"/>
      <c r="O910" s="25"/>
    </row>
    <row r="911" spans="13:15" x14ac:dyDescent="0.2">
      <c r="M911" s="25"/>
      <c r="N911" s="25"/>
      <c r="O911" s="25"/>
    </row>
    <row r="912" spans="13:15" x14ac:dyDescent="0.2">
      <c r="M912" s="25"/>
      <c r="N912" s="25"/>
      <c r="O912" s="25"/>
    </row>
    <row r="913" spans="13:15" x14ac:dyDescent="0.2">
      <c r="M913" s="25"/>
      <c r="N913" s="25"/>
      <c r="O913" s="25"/>
    </row>
    <row r="914" spans="13:15" x14ac:dyDescent="0.2">
      <c r="M914" s="25"/>
      <c r="N914" s="25"/>
      <c r="O914" s="25"/>
    </row>
    <row r="915" spans="13:15" x14ac:dyDescent="0.2">
      <c r="M915" s="25"/>
      <c r="N915" s="25"/>
      <c r="O915" s="25"/>
    </row>
    <row r="916" spans="13:15" x14ac:dyDescent="0.2">
      <c r="M916" s="25"/>
      <c r="N916" s="25"/>
      <c r="O916" s="25"/>
    </row>
    <row r="917" spans="13:15" x14ac:dyDescent="0.2">
      <c r="M917" s="25"/>
      <c r="N917" s="25"/>
      <c r="O917" s="25"/>
    </row>
    <row r="918" spans="13:15" x14ac:dyDescent="0.2">
      <c r="M918" s="25"/>
      <c r="N918" s="25"/>
      <c r="O918" s="25"/>
    </row>
    <row r="919" spans="13:15" x14ac:dyDescent="0.2">
      <c r="M919" s="25"/>
      <c r="N919" s="25"/>
      <c r="O919" s="25"/>
    </row>
    <row r="920" spans="13:15" x14ac:dyDescent="0.2">
      <c r="M920" s="25"/>
      <c r="N920" s="25"/>
      <c r="O920" s="25"/>
    </row>
    <row r="921" spans="13:15" x14ac:dyDescent="0.2">
      <c r="M921" s="25"/>
      <c r="N921" s="25"/>
      <c r="O921" s="25"/>
    </row>
    <row r="922" spans="13:15" x14ac:dyDescent="0.2">
      <c r="M922" s="25"/>
      <c r="N922" s="25"/>
      <c r="O922" s="25"/>
    </row>
    <row r="923" spans="13:15" x14ac:dyDescent="0.2">
      <c r="M923" s="25"/>
      <c r="N923" s="25"/>
      <c r="O923" s="25"/>
    </row>
    <row r="924" spans="13:15" x14ac:dyDescent="0.2">
      <c r="M924" s="25"/>
      <c r="N924" s="25"/>
      <c r="O924" s="25"/>
    </row>
    <row r="925" spans="13:15" x14ac:dyDescent="0.2">
      <c r="M925" s="25"/>
      <c r="N925" s="25"/>
      <c r="O925" s="25"/>
    </row>
    <row r="926" spans="13:15" x14ac:dyDescent="0.2">
      <c r="M926" s="25"/>
      <c r="N926" s="25"/>
      <c r="O926" s="25"/>
    </row>
    <row r="927" spans="13:15" x14ac:dyDescent="0.2">
      <c r="M927" s="25"/>
      <c r="N927" s="25"/>
      <c r="O927" s="25"/>
    </row>
    <row r="928" spans="13:15" x14ac:dyDescent="0.2">
      <c r="M928" s="25"/>
      <c r="N928" s="25"/>
      <c r="O928" s="25"/>
    </row>
    <row r="929" spans="13:15" x14ac:dyDescent="0.2">
      <c r="M929" s="25"/>
      <c r="N929" s="25"/>
      <c r="O929" s="25"/>
    </row>
    <row r="930" spans="13:15" x14ac:dyDescent="0.2">
      <c r="M930" s="25"/>
      <c r="N930" s="25"/>
      <c r="O930" s="25"/>
    </row>
    <row r="931" spans="13:15" x14ac:dyDescent="0.2">
      <c r="M931" s="25"/>
      <c r="N931" s="25"/>
      <c r="O931" s="25"/>
    </row>
    <row r="932" spans="13:15" x14ac:dyDescent="0.2">
      <c r="M932" s="25"/>
      <c r="N932" s="25"/>
      <c r="O932" s="25"/>
    </row>
    <row r="933" spans="13:15" x14ac:dyDescent="0.2">
      <c r="M933" s="25"/>
      <c r="N933" s="25"/>
      <c r="O933" s="25"/>
    </row>
    <row r="934" spans="13:15" x14ac:dyDescent="0.2">
      <c r="M934" s="25"/>
      <c r="N934" s="25"/>
      <c r="O934" s="25"/>
    </row>
    <row r="935" spans="13:15" x14ac:dyDescent="0.2">
      <c r="M935" s="25"/>
      <c r="N935" s="25"/>
      <c r="O935" s="25"/>
    </row>
    <row r="936" spans="13:15" x14ac:dyDescent="0.2">
      <c r="M936" s="25"/>
      <c r="N936" s="25"/>
      <c r="O936" s="25"/>
    </row>
    <row r="937" spans="13:15" x14ac:dyDescent="0.2">
      <c r="M937" s="25"/>
      <c r="N937" s="25"/>
      <c r="O937" s="25"/>
    </row>
    <row r="938" spans="13:15" x14ac:dyDescent="0.2">
      <c r="M938" s="25"/>
      <c r="N938" s="25"/>
      <c r="O938" s="25"/>
    </row>
    <row r="939" spans="13:15" x14ac:dyDescent="0.2">
      <c r="M939" s="25"/>
      <c r="N939" s="25"/>
      <c r="O939" s="25"/>
    </row>
    <row r="940" spans="13:15" x14ac:dyDescent="0.2">
      <c r="M940" s="25"/>
      <c r="N940" s="25"/>
      <c r="O940" s="25"/>
    </row>
    <row r="941" spans="13:15" x14ac:dyDescent="0.2">
      <c r="M941" s="25"/>
      <c r="N941" s="25"/>
      <c r="O941" s="25"/>
    </row>
    <row r="942" spans="13:15" x14ac:dyDescent="0.2">
      <c r="M942" s="25"/>
      <c r="N942" s="25"/>
      <c r="O942" s="25"/>
    </row>
    <row r="943" spans="13:15" x14ac:dyDescent="0.2">
      <c r="M943" s="25"/>
      <c r="N943" s="25"/>
      <c r="O943" s="25"/>
    </row>
    <row r="944" spans="13:15" x14ac:dyDescent="0.2">
      <c r="M944" s="25"/>
      <c r="N944" s="25"/>
      <c r="O944" s="25"/>
    </row>
    <row r="945" spans="13:15" x14ac:dyDescent="0.2">
      <c r="M945" s="25"/>
      <c r="N945" s="25"/>
      <c r="O945" s="25"/>
    </row>
    <row r="946" spans="13:15" x14ac:dyDescent="0.2">
      <c r="M946" s="25"/>
      <c r="N946" s="25"/>
      <c r="O946" s="25"/>
    </row>
    <row r="947" spans="13:15" x14ac:dyDescent="0.2">
      <c r="M947" s="25"/>
      <c r="N947" s="25"/>
      <c r="O947" s="25"/>
    </row>
    <row r="948" spans="13:15" x14ac:dyDescent="0.2">
      <c r="M948" s="25"/>
      <c r="N948" s="25"/>
      <c r="O948" s="25"/>
    </row>
    <row r="949" spans="13:15" x14ac:dyDescent="0.2">
      <c r="M949" s="25"/>
      <c r="N949" s="25"/>
      <c r="O949" s="25"/>
    </row>
    <row r="950" spans="13:15" x14ac:dyDescent="0.2">
      <c r="M950" s="25"/>
      <c r="N950" s="25"/>
      <c r="O950" s="25"/>
    </row>
    <row r="951" spans="13:15" x14ac:dyDescent="0.2">
      <c r="M951" s="25"/>
      <c r="N951" s="25"/>
      <c r="O951" s="25"/>
    </row>
    <row r="952" spans="13:15" x14ac:dyDescent="0.2">
      <c r="M952" s="25"/>
      <c r="N952" s="25"/>
      <c r="O952" s="25"/>
    </row>
    <row r="953" spans="13:15" x14ac:dyDescent="0.2">
      <c r="M953" s="25"/>
      <c r="N953" s="25"/>
      <c r="O953" s="25"/>
    </row>
    <row r="954" spans="13:15" x14ac:dyDescent="0.2">
      <c r="M954" s="25"/>
      <c r="N954" s="25"/>
      <c r="O954" s="25"/>
    </row>
    <row r="955" spans="13:15" x14ac:dyDescent="0.2">
      <c r="M955" s="25"/>
      <c r="N955" s="25"/>
      <c r="O955" s="25"/>
    </row>
    <row r="956" spans="13:15" x14ac:dyDescent="0.2">
      <c r="M956" s="25"/>
      <c r="N956" s="25"/>
      <c r="O956" s="25"/>
    </row>
    <row r="957" spans="13:15" x14ac:dyDescent="0.2">
      <c r="M957" s="25"/>
      <c r="N957" s="25"/>
      <c r="O957" s="25"/>
    </row>
    <row r="958" spans="13:15" x14ac:dyDescent="0.2">
      <c r="M958" s="25"/>
      <c r="N958" s="25"/>
      <c r="O958" s="25"/>
    </row>
    <row r="959" spans="13:15" x14ac:dyDescent="0.2">
      <c r="M959" s="25"/>
      <c r="N959" s="25"/>
      <c r="O959" s="25"/>
    </row>
    <row r="960" spans="13:15" x14ac:dyDescent="0.2">
      <c r="M960" s="25"/>
      <c r="N960" s="25"/>
      <c r="O960" s="25"/>
    </row>
    <row r="961" spans="13:15" x14ac:dyDescent="0.2">
      <c r="M961" s="25"/>
      <c r="N961" s="25"/>
      <c r="O961" s="25"/>
    </row>
    <row r="962" spans="13:15" x14ac:dyDescent="0.2">
      <c r="M962" s="25"/>
      <c r="N962" s="25"/>
      <c r="O962" s="25"/>
    </row>
    <row r="963" spans="13:15" x14ac:dyDescent="0.2">
      <c r="M963" s="25"/>
      <c r="N963" s="25"/>
      <c r="O963" s="25"/>
    </row>
    <row r="964" spans="13:15" x14ac:dyDescent="0.2">
      <c r="M964" s="25"/>
      <c r="N964" s="25"/>
      <c r="O964" s="25"/>
    </row>
    <row r="965" spans="13:15" x14ac:dyDescent="0.2">
      <c r="M965" s="25"/>
      <c r="N965" s="25"/>
      <c r="O965" s="25"/>
    </row>
    <row r="966" spans="13:15" x14ac:dyDescent="0.2">
      <c r="M966" s="25"/>
      <c r="N966" s="25"/>
      <c r="O966" s="25"/>
    </row>
    <row r="967" spans="13:15" x14ac:dyDescent="0.2">
      <c r="M967" s="25"/>
      <c r="N967" s="25"/>
      <c r="O967" s="25"/>
    </row>
    <row r="968" spans="13:15" x14ac:dyDescent="0.2">
      <c r="M968" s="25"/>
      <c r="N968" s="25"/>
      <c r="O968" s="25"/>
    </row>
    <row r="969" spans="13:15" x14ac:dyDescent="0.2">
      <c r="M969" s="25"/>
      <c r="N969" s="25"/>
      <c r="O969" s="25"/>
    </row>
    <row r="970" spans="13:15" x14ac:dyDescent="0.2">
      <c r="M970" s="25"/>
      <c r="N970" s="25"/>
      <c r="O970" s="25"/>
    </row>
    <row r="971" spans="13:15" x14ac:dyDescent="0.2">
      <c r="M971" s="25"/>
      <c r="N971" s="25"/>
      <c r="O971" s="25"/>
    </row>
    <row r="972" spans="13:15" x14ac:dyDescent="0.2">
      <c r="M972" s="25"/>
      <c r="N972" s="25"/>
      <c r="O972" s="25"/>
    </row>
    <row r="973" spans="13:15" x14ac:dyDescent="0.2">
      <c r="M973" s="25"/>
      <c r="N973" s="25"/>
      <c r="O973" s="25"/>
    </row>
    <row r="974" spans="13:15" x14ac:dyDescent="0.2">
      <c r="M974" s="25"/>
      <c r="N974" s="25"/>
      <c r="O974" s="25"/>
    </row>
    <row r="975" spans="13:15" x14ac:dyDescent="0.2">
      <c r="M975" s="25"/>
      <c r="N975" s="25"/>
      <c r="O975" s="25"/>
    </row>
    <row r="976" spans="13:15" x14ac:dyDescent="0.2">
      <c r="M976" s="25"/>
      <c r="N976" s="25"/>
      <c r="O976" s="25"/>
    </row>
    <row r="977" spans="13:15" x14ac:dyDescent="0.2">
      <c r="M977" s="25"/>
      <c r="N977" s="25"/>
      <c r="O977" s="25"/>
    </row>
    <row r="978" spans="13:15" x14ac:dyDescent="0.2">
      <c r="M978" s="25"/>
      <c r="N978" s="25"/>
      <c r="O978" s="25"/>
    </row>
    <row r="979" spans="13:15" x14ac:dyDescent="0.2">
      <c r="M979" s="25"/>
      <c r="N979" s="25"/>
      <c r="O979" s="25"/>
    </row>
    <row r="980" spans="13:15" x14ac:dyDescent="0.2">
      <c r="M980" s="25"/>
      <c r="N980" s="25"/>
      <c r="O980" s="25"/>
    </row>
    <row r="981" spans="13:15" x14ac:dyDescent="0.2">
      <c r="M981" s="25"/>
      <c r="N981" s="25"/>
      <c r="O981" s="25"/>
    </row>
    <row r="982" spans="13:15" x14ac:dyDescent="0.2">
      <c r="M982" s="25"/>
      <c r="N982" s="25"/>
      <c r="O982" s="25"/>
    </row>
    <row r="983" spans="13:15" x14ac:dyDescent="0.2">
      <c r="M983" s="25"/>
      <c r="N983" s="25"/>
      <c r="O983" s="25"/>
    </row>
    <row r="984" spans="13:15" x14ac:dyDescent="0.2">
      <c r="M984" s="25"/>
      <c r="N984" s="25"/>
      <c r="O984" s="25"/>
    </row>
    <row r="985" spans="13:15" x14ac:dyDescent="0.2">
      <c r="M985" s="25"/>
      <c r="N985" s="25"/>
      <c r="O985" s="25"/>
    </row>
    <row r="986" spans="13:15" x14ac:dyDescent="0.2">
      <c r="M986" s="25"/>
      <c r="N986" s="25"/>
      <c r="O986" s="25"/>
    </row>
    <row r="987" spans="13:15" x14ac:dyDescent="0.2">
      <c r="M987" s="25"/>
      <c r="N987" s="25"/>
      <c r="O987" s="25"/>
    </row>
    <row r="988" spans="13:15" x14ac:dyDescent="0.2">
      <c r="M988" s="25"/>
      <c r="N988" s="25"/>
      <c r="O988" s="25"/>
    </row>
    <row r="989" spans="13:15" x14ac:dyDescent="0.2">
      <c r="M989" s="25"/>
      <c r="N989" s="25"/>
      <c r="O989" s="25"/>
    </row>
    <row r="990" spans="13:15" x14ac:dyDescent="0.2">
      <c r="M990" s="25"/>
      <c r="N990" s="25"/>
      <c r="O990" s="25"/>
    </row>
    <row r="991" spans="13:15" x14ac:dyDescent="0.2">
      <c r="M991" s="25"/>
      <c r="N991" s="25"/>
      <c r="O991" s="25"/>
    </row>
    <row r="992" spans="13:15" x14ac:dyDescent="0.2">
      <c r="M992" s="25"/>
      <c r="N992" s="25"/>
      <c r="O992" s="25"/>
    </row>
    <row r="993" spans="13:15" x14ac:dyDescent="0.2">
      <c r="M993" s="25"/>
      <c r="N993" s="25"/>
      <c r="O993" s="25"/>
    </row>
    <row r="994" spans="13:15" x14ac:dyDescent="0.2">
      <c r="M994" s="25"/>
      <c r="N994" s="25"/>
      <c r="O994" s="25"/>
    </row>
    <row r="995" spans="13:15" x14ac:dyDescent="0.2">
      <c r="M995" s="25"/>
      <c r="N995" s="25"/>
      <c r="O995" s="25"/>
    </row>
    <row r="996" spans="13:15" x14ac:dyDescent="0.2">
      <c r="M996" s="25"/>
      <c r="N996" s="25"/>
      <c r="O996" s="25"/>
    </row>
    <row r="997" spans="13:15" x14ac:dyDescent="0.2">
      <c r="M997" s="25"/>
      <c r="N997" s="25"/>
      <c r="O997" s="25"/>
    </row>
    <row r="998" spans="13:15" x14ac:dyDescent="0.2">
      <c r="M998" s="25"/>
      <c r="N998" s="25"/>
      <c r="O998" s="25"/>
    </row>
    <row r="999" spans="13:15" x14ac:dyDescent="0.2">
      <c r="M999" s="25"/>
      <c r="N999" s="25"/>
      <c r="O999" s="25"/>
    </row>
    <row r="1000" spans="13:15" x14ac:dyDescent="0.2">
      <c r="M1000" s="25"/>
      <c r="N1000" s="25"/>
      <c r="O1000" s="25"/>
    </row>
    <row r="1001" spans="13:15" x14ac:dyDescent="0.2">
      <c r="M1001" s="25"/>
      <c r="N1001" s="25"/>
      <c r="O1001" s="25"/>
    </row>
    <row r="1002" spans="13:15" x14ac:dyDescent="0.2">
      <c r="M1002" s="25"/>
      <c r="N1002" s="25"/>
      <c r="O1002" s="25"/>
    </row>
    <row r="1003" spans="13:15" x14ac:dyDescent="0.2">
      <c r="M1003" s="25"/>
      <c r="N1003" s="25"/>
      <c r="O1003" s="25"/>
    </row>
    <row r="1004" spans="13:15" x14ac:dyDescent="0.2">
      <c r="M1004" s="25"/>
      <c r="N1004" s="25"/>
      <c r="O1004" s="25"/>
    </row>
    <row r="1005" spans="13:15" x14ac:dyDescent="0.2">
      <c r="M1005" s="25"/>
      <c r="N1005" s="25"/>
      <c r="O1005" s="25"/>
    </row>
    <row r="1006" spans="13:15" x14ac:dyDescent="0.2">
      <c r="M1006" s="25"/>
      <c r="N1006" s="25"/>
      <c r="O1006" s="25"/>
    </row>
    <row r="1007" spans="13:15" x14ac:dyDescent="0.2">
      <c r="M1007" s="25"/>
      <c r="N1007" s="25"/>
      <c r="O1007" s="25"/>
    </row>
    <row r="1008" spans="13:15" x14ac:dyDescent="0.2">
      <c r="M1008" s="25"/>
      <c r="N1008" s="25"/>
      <c r="O1008" s="25"/>
    </row>
    <row r="1009" spans="13:15" x14ac:dyDescent="0.2">
      <c r="M1009" s="25"/>
      <c r="N1009" s="25"/>
      <c r="O1009" s="25"/>
    </row>
    <row r="1010" spans="13:15" x14ac:dyDescent="0.2">
      <c r="M1010" s="25"/>
      <c r="N1010" s="25"/>
      <c r="O1010" s="25"/>
    </row>
    <row r="1011" spans="13:15" x14ac:dyDescent="0.2">
      <c r="M1011" s="25"/>
      <c r="N1011" s="25"/>
      <c r="O1011" s="25"/>
    </row>
    <row r="1012" spans="13:15" x14ac:dyDescent="0.2">
      <c r="M1012" s="25"/>
      <c r="N1012" s="25"/>
      <c r="O1012" s="25"/>
    </row>
    <row r="1013" spans="13:15" x14ac:dyDescent="0.2">
      <c r="M1013" s="25"/>
      <c r="N1013" s="25"/>
      <c r="O1013" s="25"/>
    </row>
    <row r="1014" spans="13:15" x14ac:dyDescent="0.2">
      <c r="M1014" s="25"/>
      <c r="N1014" s="25"/>
      <c r="O1014" s="25"/>
    </row>
    <row r="1015" spans="13:15" x14ac:dyDescent="0.2">
      <c r="M1015" s="25"/>
      <c r="N1015" s="25"/>
      <c r="O1015" s="25"/>
    </row>
    <row r="1016" spans="13:15" x14ac:dyDescent="0.2">
      <c r="M1016" s="25"/>
      <c r="N1016" s="25"/>
      <c r="O1016" s="25"/>
    </row>
    <row r="1017" spans="13:15" x14ac:dyDescent="0.2">
      <c r="M1017" s="25"/>
      <c r="N1017" s="25"/>
      <c r="O1017" s="25"/>
    </row>
    <row r="1018" spans="13:15" x14ac:dyDescent="0.2">
      <c r="M1018" s="25"/>
      <c r="N1018" s="25"/>
      <c r="O1018" s="25"/>
    </row>
    <row r="1019" spans="13:15" x14ac:dyDescent="0.2">
      <c r="M1019" s="25"/>
      <c r="N1019" s="25"/>
      <c r="O1019" s="25"/>
    </row>
    <row r="1020" spans="13:15" x14ac:dyDescent="0.2">
      <c r="M1020" s="25"/>
      <c r="N1020" s="25"/>
      <c r="O1020" s="25"/>
    </row>
    <row r="1021" spans="13:15" x14ac:dyDescent="0.2">
      <c r="M1021" s="25"/>
      <c r="N1021" s="25"/>
      <c r="O1021" s="25"/>
    </row>
    <row r="1022" spans="13:15" x14ac:dyDescent="0.2">
      <c r="M1022" s="25"/>
      <c r="N1022" s="25"/>
      <c r="O1022" s="25"/>
    </row>
    <row r="1023" spans="13:15" x14ac:dyDescent="0.2">
      <c r="M1023" s="25"/>
      <c r="N1023" s="25"/>
      <c r="O1023" s="25"/>
    </row>
    <row r="1024" spans="13:15" x14ac:dyDescent="0.2">
      <c r="M1024" s="25"/>
      <c r="N1024" s="25"/>
      <c r="O1024" s="25"/>
    </row>
    <row r="1025" spans="13:15" x14ac:dyDescent="0.2">
      <c r="M1025" s="25"/>
      <c r="N1025" s="25"/>
      <c r="O1025" s="25"/>
    </row>
    <row r="1026" spans="13:15" x14ac:dyDescent="0.2">
      <c r="M1026" s="25"/>
      <c r="N1026" s="25"/>
      <c r="O1026" s="25"/>
    </row>
    <row r="1027" spans="13:15" x14ac:dyDescent="0.2">
      <c r="M1027" s="25"/>
      <c r="N1027" s="25"/>
      <c r="O1027" s="25"/>
    </row>
    <row r="1028" spans="13:15" x14ac:dyDescent="0.2">
      <c r="M1028" s="25"/>
      <c r="N1028" s="25"/>
      <c r="O1028" s="25"/>
    </row>
    <row r="1029" spans="13:15" x14ac:dyDescent="0.2">
      <c r="M1029" s="25"/>
      <c r="N1029" s="25"/>
      <c r="O1029" s="25"/>
    </row>
    <row r="1030" spans="13:15" x14ac:dyDescent="0.2">
      <c r="M1030" s="25"/>
      <c r="N1030" s="25"/>
      <c r="O1030" s="25"/>
    </row>
    <row r="1031" spans="13:15" x14ac:dyDescent="0.2">
      <c r="M1031" s="25"/>
      <c r="N1031" s="25"/>
      <c r="O1031" s="25"/>
    </row>
    <row r="1032" spans="13:15" x14ac:dyDescent="0.2">
      <c r="M1032" s="25"/>
      <c r="N1032" s="25"/>
      <c r="O1032" s="25"/>
    </row>
    <row r="1033" spans="13:15" x14ac:dyDescent="0.2">
      <c r="M1033" s="25"/>
      <c r="N1033" s="25"/>
      <c r="O1033" s="25"/>
    </row>
    <row r="1034" spans="13:15" x14ac:dyDescent="0.2">
      <c r="M1034" s="25"/>
      <c r="N1034" s="25"/>
      <c r="O1034" s="25"/>
    </row>
    <row r="1035" spans="13:15" x14ac:dyDescent="0.2">
      <c r="M1035" s="25"/>
      <c r="N1035" s="25"/>
      <c r="O1035" s="25"/>
    </row>
    <row r="1036" spans="13:15" x14ac:dyDescent="0.2">
      <c r="M1036" s="25"/>
      <c r="N1036" s="25"/>
      <c r="O1036" s="25"/>
    </row>
    <row r="1037" spans="13:15" x14ac:dyDescent="0.2">
      <c r="M1037" s="25"/>
      <c r="N1037" s="25"/>
      <c r="O1037" s="25"/>
    </row>
    <row r="1038" spans="13:15" x14ac:dyDescent="0.2">
      <c r="M1038" s="25"/>
      <c r="N1038" s="25"/>
      <c r="O1038" s="25"/>
    </row>
    <row r="1039" spans="13:15" x14ac:dyDescent="0.2">
      <c r="M1039" s="25"/>
      <c r="N1039" s="25"/>
      <c r="O1039" s="25"/>
    </row>
    <row r="1040" spans="13:15" x14ac:dyDescent="0.2">
      <c r="M1040" s="25"/>
      <c r="N1040" s="25"/>
      <c r="O1040" s="25"/>
    </row>
    <row r="1041" spans="13:15" x14ac:dyDescent="0.2">
      <c r="M1041" s="25"/>
      <c r="N1041" s="25"/>
      <c r="O1041" s="25"/>
    </row>
    <row r="1042" spans="13:15" x14ac:dyDescent="0.2">
      <c r="M1042" s="25"/>
      <c r="N1042" s="25"/>
      <c r="O1042" s="25"/>
    </row>
    <row r="1043" spans="13:15" x14ac:dyDescent="0.2">
      <c r="M1043" s="25"/>
      <c r="N1043" s="25"/>
      <c r="O1043" s="25"/>
    </row>
    <row r="1044" spans="13:15" x14ac:dyDescent="0.2">
      <c r="M1044" s="25"/>
      <c r="N1044" s="25"/>
      <c r="O1044" s="25"/>
    </row>
    <row r="1045" spans="13:15" x14ac:dyDescent="0.2">
      <c r="M1045" s="25"/>
      <c r="N1045" s="25"/>
      <c r="O1045" s="25"/>
    </row>
    <row r="1046" spans="13:15" x14ac:dyDescent="0.2">
      <c r="M1046" s="25"/>
      <c r="N1046" s="25"/>
      <c r="O1046" s="25"/>
    </row>
    <row r="1047" spans="13:15" x14ac:dyDescent="0.2">
      <c r="M1047" s="25"/>
      <c r="N1047" s="25"/>
      <c r="O1047" s="25"/>
    </row>
    <row r="1048" spans="13:15" x14ac:dyDescent="0.2">
      <c r="M1048" s="25"/>
      <c r="N1048" s="25"/>
      <c r="O1048" s="25"/>
    </row>
    <row r="1049" spans="13:15" x14ac:dyDescent="0.2">
      <c r="M1049" s="25"/>
      <c r="N1049" s="25"/>
      <c r="O1049" s="25"/>
    </row>
    <row r="1050" spans="13:15" x14ac:dyDescent="0.2">
      <c r="M1050" s="25"/>
      <c r="N1050" s="25"/>
      <c r="O1050" s="25"/>
    </row>
    <row r="1051" spans="13:15" x14ac:dyDescent="0.2">
      <c r="M1051" s="25"/>
      <c r="N1051" s="25"/>
      <c r="O1051" s="25"/>
    </row>
    <row r="1052" spans="13:15" x14ac:dyDescent="0.2">
      <c r="M1052" s="25"/>
      <c r="N1052" s="25"/>
      <c r="O1052" s="25"/>
    </row>
    <row r="1053" spans="13:15" x14ac:dyDescent="0.2">
      <c r="M1053" s="25"/>
      <c r="N1053" s="25"/>
      <c r="O1053" s="25"/>
    </row>
    <row r="1054" spans="13:15" x14ac:dyDescent="0.2">
      <c r="M1054" s="25"/>
      <c r="N1054" s="25"/>
      <c r="O1054" s="25"/>
    </row>
    <row r="1055" spans="13:15" x14ac:dyDescent="0.2">
      <c r="M1055" s="25"/>
      <c r="N1055" s="25"/>
      <c r="O1055" s="25"/>
    </row>
    <row r="1056" spans="13:15" x14ac:dyDescent="0.2">
      <c r="M1056" s="25"/>
      <c r="N1056" s="25"/>
      <c r="O1056" s="25"/>
    </row>
    <row r="1057" spans="13:15" x14ac:dyDescent="0.2">
      <c r="M1057" s="25"/>
      <c r="N1057" s="25"/>
      <c r="O1057" s="25"/>
    </row>
    <row r="1058" spans="13:15" x14ac:dyDescent="0.2">
      <c r="M1058" s="25"/>
      <c r="N1058" s="25"/>
      <c r="O1058" s="25"/>
    </row>
    <row r="1059" spans="13:15" x14ac:dyDescent="0.2">
      <c r="M1059" s="25"/>
      <c r="N1059" s="25"/>
      <c r="O1059" s="25"/>
    </row>
    <row r="1060" spans="13:15" x14ac:dyDescent="0.2">
      <c r="M1060" s="25"/>
      <c r="N1060" s="25"/>
      <c r="O1060" s="25"/>
    </row>
    <row r="1061" spans="13:15" x14ac:dyDescent="0.2">
      <c r="M1061" s="25"/>
      <c r="N1061" s="25"/>
      <c r="O1061" s="25"/>
    </row>
    <row r="1062" spans="13:15" x14ac:dyDescent="0.2">
      <c r="M1062" s="25"/>
      <c r="N1062" s="25"/>
      <c r="O1062" s="25"/>
    </row>
    <row r="1063" spans="13:15" x14ac:dyDescent="0.2">
      <c r="M1063" s="25"/>
      <c r="N1063" s="25"/>
      <c r="O1063" s="25"/>
    </row>
    <row r="1064" spans="13:15" x14ac:dyDescent="0.2">
      <c r="M1064" s="25"/>
      <c r="N1064" s="25"/>
      <c r="O1064" s="25"/>
    </row>
    <row r="1065" spans="13:15" x14ac:dyDescent="0.2">
      <c r="M1065" s="25"/>
      <c r="N1065" s="25"/>
      <c r="O1065" s="25"/>
    </row>
    <row r="1066" spans="13:15" x14ac:dyDescent="0.2">
      <c r="M1066" s="25"/>
      <c r="N1066" s="25"/>
      <c r="O1066" s="25"/>
    </row>
    <row r="1067" spans="13:15" x14ac:dyDescent="0.2">
      <c r="M1067" s="25"/>
      <c r="N1067" s="25"/>
      <c r="O1067" s="25"/>
    </row>
    <row r="1068" spans="13:15" x14ac:dyDescent="0.2">
      <c r="M1068" s="25"/>
      <c r="N1068" s="25"/>
      <c r="O1068" s="25"/>
    </row>
    <row r="1069" spans="13:15" x14ac:dyDescent="0.2">
      <c r="M1069" s="25"/>
      <c r="N1069" s="25"/>
      <c r="O1069" s="25"/>
    </row>
    <row r="1070" spans="13:15" x14ac:dyDescent="0.2">
      <c r="M1070" s="25"/>
      <c r="N1070" s="25"/>
      <c r="O1070" s="25"/>
    </row>
    <row r="1071" spans="13:15" x14ac:dyDescent="0.2">
      <c r="M1071" s="25"/>
      <c r="N1071" s="25"/>
      <c r="O1071" s="25"/>
    </row>
    <row r="1072" spans="13:15" x14ac:dyDescent="0.2">
      <c r="M1072" s="25"/>
      <c r="N1072" s="25"/>
      <c r="O1072" s="25"/>
    </row>
    <row r="1073" spans="13:15" x14ac:dyDescent="0.2">
      <c r="M1073" s="25"/>
      <c r="N1073" s="25"/>
      <c r="O1073" s="25"/>
    </row>
    <row r="1074" spans="13:15" x14ac:dyDescent="0.2">
      <c r="M1074" s="25"/>
      <c r="N1074" s="25"/>
      <c r="O1074" s="25"/>
    </row>
    <row r="1075" spans="13:15" x14ac:dyDescent="0.2">
      <c r="M1075" s="25"/>
      <c r="N1075" s="25"/>
      <c r="O1075" s="25"/>
    </row>
    <row r="1076" spans="13:15" x14ac:dyDescent="0.2">
      <c r="M1076" s="25"/>
      <c r="N1076" s="25"/>
      <c r="O1076" s="25"/>
    </row>
    <row r="1077" spans="13:15" x14ac:dyDescent="0.2">
      <c r="M1077" s="25"/>
      <c r="N1077" s="25"/>
      <c r="O1077" s="25"/>
    </row>
    <row r="1078" spans="13:15" x14ac:dyDescent="0.2">
      <c r="M1078" s="25"/>
      <c r="N1078" s="25"/>
      <c r="O1078" s="25"/>
    </row>
    <row r="1079" spans="13:15" x14ac:dyDescent="0.2">
      <c r="M1079" s="25"/>
      <c r="N1079" s="25"/>
      <c r="O1079" s="25"/>
    </row>
    <row r="1080" spans="13:15" x14ac:dyDescent="0.2">
      <c r="M1080" s="25"/>
      <c r="N1080" s="25"/>
      <c r="O1080" s="25"/>
    </row>
    <row r="1081" spans="13:15" x14ac:dyDescent="0.2">
      <c r="M1081" s="25"/>
      <c r="N1081" s="25"/>
      <c r="O1081" s="25"/>
    </row>
    <row r="1082" spans="13:15" x14ac:dyDescent="0.2">
      <c r="M1082" s="25"/>
      <c r="N1082" s="25"/>
      <c r="O1082" s="25"/>
    </row>
    <row r="1083" spans="13:15" x14ac:dyDescent="0.2">
      <c r="M1083" s="25"/>
      <c r="N1083" s="25"/>
      <c r="O1083" s="25"/>
    </row>
    <row r="1084" spans="13:15" x14ac:dyDescent="0.2">
      <c r="M1084" s="25"/>
      <c r="N1084" s="25"/>
      <c r="O1084" s="25"/>
    </row>
    <row r="1085" spans="13:15" x14ac:dyDescent="0.2">
      <c r="M1085" s="25"/>
      <c r="N1085" s="25"/>
      <c r="O1085" s="25"/>
    </row>
    <row r="1086" spans="13:15" x14ac:dyDescent="0.2">
      <c r="M1086" s="25"/>
      <c r="N1086" s="25"/>
      <c r="O1086" s="25"/>
    </row>
    <row r="1087" spans="13:15" x14ac:dyDescent="0.2">
      <c r="M1087" s="25"/>
      <c r="N1087" s="25"/>
      <c r="O1087" s="25"/>
    </row>
    <row r="1088" spans="13:15" x14ac:dyDescent="0.2">
      <c r="M1088" s="25"/>
      <c r="N1088" s="25"/>
      <c r="O1088" s="25"/>
    </row>
    <row r="1089" spans="13:15" x14ac:dyDescent="0.2">
      <c r="M1089" s="25"/>
      <c r="N1089" s="25"/>
      <c r="O1089" s="25"/>
    </row>
    <row r="1090" spans="13:15" x14ac:dyDescent="0.2">
      <c r="M1090" s="25"/>
      <c r="N1090" s="25"/>
      <c r="O1090" s="25"/>
    </row>
    <row r="1091" spans="13:15" x14ac:dyDescent="0.2">
      <c r="M1091" s="25"/>
      <c r="N1091" s="25"/>
      <c r="O1091" s="25"/>
    </row>
    <row r="1092" spans="13:15" x14ac:dyDescent="0.2">
      <c r="M1092" s="25"/>
      <c r="N1092" s="25"/>
      <c r="O1092" s="25"/>
    </row>
    <row r="1093" spans="13:15" x14ac:dyDescent="0.2">
      <c r="M1093" s="25"/>
      <c r="N1093" s="25"/>
      <c r="O1093" s="25"/>
    </row>
    <row r="1094" spans="13:15" x14ac:dyDescent="0.2">
      <c r="M1094" s="25"/>
      <c r="N1094" s="25"/>
      <c r="O1094" s="25"/>
    </row>
    <row r="1095" spans="13:15" x14ac:dyDescent="0.2">
      <c r="M1095" s="25"/>
      <c r="N1095" s="25"/>
      <c r="O1095" s="25"/>
    </row>
    <row r="1096" spans="13:15" x14ac:dyDescent="0.2">
      <c r="M1096" s="25"/>
      <c r="N1096" s="25"/>
      <c r="O1096" s="25"/>
    </row>
    <row r="1097" spans="13:15" x14ac:dyDescent="0.2">
      <c r="M1097" s="25"/>
      <c r="N1097" s="25"/>
      <c r="O1097" s="25"/>
    </row>
    <row r="1098" spans="13:15" x14ac:dyDescent="0.2">
      <c r="M1098" s="25"/>
      <c r="N1098" s="25"/>
      <c r="O1098" s="25"/>
    </row>
    <row r="1099" spans="13:15" x14ac:dyDescent="0.2">
      <c r="M1099" s="25"/>
      <c r="N1099" s="25"/>
      <c r="O1099" s="25"/>
    </row>
    <row r="1100" spans="13:15" x14ac:dyDescent="0.2">
      <c r="M1100" s="25"/>
      <c r="N1100" s="25"/>
      <c r="O1100" s="25"/>
    </row>
    <row r="1101" spans="13:15" x14ac:dyDescent="0.2">
      <c r="M1101" s="25"/>
      <c r="N1101" s="25"/>
      <c r="O1101" s="25"/>
    </row>
    <row r="1102" spans="13:15" x14ac:dyDescent="0.2">
      <c r="M1102" s="25"/>
      <c r="N1102" s="25"/>
      <c r="O1102" s="25"/>
    </row>
    <row r="1103" spans="13:15" x14ac:dyDescent="0.2">
      <c r="M1103" s="25"/>
      <c r="N1103" s="25"/>
      <c r="O1103" s="25"/>
    </row>
    <row r="1104" spans="13:15" x14ac:dyDescent="0.2">
      <c r="M1104" s="25"/>
      <c r="N1104" s="25"/>
      <c r="O1104" s="25"/>
    </row>
    <row r="1105" spans="13:15" x14ac:dyDescent="0.2">
      <c r="M1105" s="25"/>
      <c r="N1105" s="25"/>
      <c r="O1105" s="25"/>
    </row>
    <row r="1106" spans="13:15" x14ac:dyDescent="0.2">
      <c r="M1106" s="25"/>
      <c r="N1106" s="25"/>
      <c r="O1106" s="25"/>
    </row>
    <row r="1107" spans="13:15" x14ac:dyDescent="0.2">
      <c r="M1107" s="25"/>
      <c r="N1107" s="25"/>
      <c r="O1107" s="25"/>
    </row>
    <row r="1108" spans="13:15" x14ac:dyDescent="0.2">
      <c r="M1108" s="25"/>
      <c r="N1108" s="25"/>
      <c r="O1108" s="25"/>
    </row>
    <row r="1109" spans="13:15" x14ac:dyDescent="0.2">
      <c r="M1109" s="25"/>
      <c r="N1109" s="25"/>
      <c r="O1109" s="25"/>
    </row>
    <row r="1110" spans="13:15" x14ac:dyDescent="0.2">
      <c r="M1110" s="25"/>
      <c r="N1110" s="25"/>
      <c r="O1110" s="25"/>
    </row>
    <row r="1111" spans="13:15" x14ac:dyDescent="0.2">
      <c r="M1111" s="25"/>
      <c r="N1111" s="25"/>
      <c r="O1111" s="25"/>
    </row>
    <row r="1112" spans="13:15" x14ac:dyDescent="0.2">
      <c r="M1112" s="25"/>
      <c r="N1112" s="25"/>
      <c r="O1112" s="25"/>
    </row>
    <row r="1113" spans="13:15" x14ac:dyDescent="0.2">
      <c r="M1113" s="25"/>
      <c r="N1113" s="25"/>
      <c r="O1113" s="25"/>
    </row>
    <row r="1114" spans="13:15" x14ac:dyDescent="0.2">
      <c r="M1114" s="25"/>
      <c r="N1114" s="25"/>
      <c r="O1114" s="25"/>
    </row>
    <row r="1115" spans="13:15" x14ac:dyDescent="0.2">
      <c r="M1115" s="25"/>
      <c r="N1115" s="25"/>
      <c r="O1115" s="25"/>
    </row>
    <row r="1116" spans="13:15" x14ac:dyDescent="0.2">
      <c r="M1116" s="25"/>
      <c r="N1116" s="25"/>
      <c r="O1116" s="25"/>
    </row>
    <row r="1117" spans="13:15" x14ac:dyDescent="0.2">
      <c r="M1117" s="25"/>
      <c r="N1117" s="25"/>
      <c r="O1117" s="25"/>
    </row>
    <row r="1118" spans="13:15" x14ac:dyDescent="0.2">
      <c r="M1118" s="25"/>
      <c r="N1118" s="25"/>
      <c r="O1118" s="25"/>
    </row>
    <row r="1119" spans="13:15" x14ac:dyDescent="0.2">
      <c r="M1119" s="25"/>
      <c r="N1119" s="25"/>
      <c r="O1119" s="25"/>
    </row>
    <row r="1120" spans="13:15" x14ac:dyDescent="0.2">
      <c r="M1120" s="25"/>
      <c r="N1120" s="25"/>
      <c r="O1120" s="25"/>
    </row>
    <row r="1121" spans="13:15" x14ac:dyDescent="0.2">
      <c r="M1121" s="25"/>
      <c r="N1121" s="25"/>
      <c r="O1121" s="25"/>
    </row>
    <row r="1122" spans="13:15" x14ac:dyDescent="0.2">
      <c r="M1122" s="25"/>
      <c r="N1122" s="25"/>
      <c r="O1122" s="25"/>
    </row>
    <row r="1123" spans="13:15" x14ac:dyDescent="0.2">
      <c r="M1123" s="25"/>
      <c r="N1123" s="25"/>
      <c r="O1123" s="25"/>
    </row>
    <row r="1124" spans="13:15" x14ac:dyDescent="0.2">
      <c r="M1124" s="25"/>
      <c r="N1124" s="25"/>
      <c r="O1124" s="25"/>
    </row>
    <row r="1125" spans="13:15" x14ac:dyDescent="0.2">
      <c r="M1125" s="25"/>
      <c r="N1125" s="25"/>
      <c r="O1125" s="25"/>
    </row>
    <row r="1126" spans="13:15" x14ac:dyDescent="0.2">
      <c r="M1126" s="25"/>
      <c r="N1126" s="25"/>
      <c r="O1126" s="25"/>
    </row>
    <row r="1127" spans="13:15" x14ac:dyDescent="0.2">
      <c r="M1127" s="25"/>
      <c r="N1127" s="25"/>
      <c r="O1127" s="25"/>
    </row>
    <row r="1128" spans="13:15" x14ac:dyDescent="0.2">
      <c r="M1128" s="25"/>
      <c r="N1128" s="25"/>
      <c r="O1128" s="25"/>
    </row>
    <row r="1129" spans="13:15" x14ac:dyDescent="0.2">
      <c r="M1129" s="25"/>
      <c r="N1129" s="25"/>
      <c r="O1129" s="25"/>
    </row>
    <row r="1130" spans="13:15" x14ac:dyDescent="0.2">
      <c r="M1130" s="25"/>
      <c r="N1130" s="25"/>
      <c r="O1130" s="25"/>
    </row>
    <row r="1131" spans="13:15" x14ac:dyDescent="0.2">
      <c r="M1131" s="25"/>
      <c r="N1131" s="25"/>
      <c r="O1131" s="25"/>
    </row>
    <row r="1132" spans="13:15" x14ac:dyDescent="0.2">
      <c r="M1132" s="25"/>
      <c r="N1132" s="25"/>
      <c r="O1132" s="25"/>
    </row>
    <row r="1133" spans="13:15" x14ac:dyDescent="0.2">
      <c r="M1133" s="25"/>
      <c r="N1133" s="25"/>
      <c r="O1133" s="25"/>
    </row>
    <row r="1134" spans="13:15" x14ac:dyDescent="0.2">
      <c r="M1134" s="25"/>
      <c r="N1134" s="25"/>
      <c r="O1134" s="25"/>
    </row>
    <row r="1135" spans="13:15" x14ac:dyDescent="0.2">
      <c r="M1135" s="25"/>
      <c r="N1135" s="25"/>
      <c r="O1135" s="25"/>
    </row>
    <row r="1136" spans="13:15" x14ac:dyDescent="0.2">
      <c r="M1136" s="25"/>
      <c r="N1136" s="25"/>
      <c r="O1136" s="25"/>
    </row>
    <row r="1137" spans="13:15" x14ac:dyDescent="0.2">
      <c r="M1137" s="25"/>
      <c r="N1137" s="25"/>
      <c r="O1137" s="25"/>
    </row>
    <row r="1138" spans="13:15" x14ac:dyDescent="0.2">
      <c r="M1138" s="25"/>
      <c r="N1138" s="25"/>
      <c r="O1138" s="25"/>
    </row>
    <row r="1139" spans="13:15" x14ac:dyDescent="0.2">
      <c r="M1139" s="25"/>
      <c r="N1139" s="25"/>
      <c r="O1139" s="25"/>
    </row>
    <row r="1140" spans="13:15" x14ac:dyDescent="0.2">
      <c r="M1140" s="25"/>
      <c r="N1140" s="25"/>
      <c r="O1140" s="25"/>
    </row>
    <row r="1141" spans="13:15" x14ac:dyDescent="0.2">
      <c r="M1141" s="25"/>
      <c r="N1141" s="25"/>
      <c r="O1141" s="25"/>
    </row>
    <row r="1142" spans="13:15" x14ac:dyDescent="0.2">
      <c r="M1142" s="25"/>
      <c r="N1142" s="25"/>
      <c r="O1142" s="25"/>
    </row>
    <row r="1143" spans="13:15" x14ac:dyDescent="0.2">
      <c r="M1143" s="25"/>
      <c r="N1143" s="25"/>
      <c r="O1143" s="25"/>
    </row>
    <row r="1144" spans="13:15" x14ac:dyDescent="0.2">
      <c r="M1144" s="25"/>
      <c r="N1144" s="25"/>
      <c r="O1144" s="25"/>
    </row>
    <row r="1145" spans="13:15" x14ac:dyDescent="0.2">
      <c r="M1145" s="25"/>
      <c r="N1145" s="25"/>
      <c r="O1145" s="25"/>
    </row>
    <row r="1146" spans="13:15" x14ac:dyDescent="0.2">
      <c r="M1146" s="25"/>
      <c r="N1146" s="25"/>
      <c r="O1146" s="25"/>
    </row>
    <row r="1147" spans="13:15" x14ac:dyDescent="0.2">
      <c r="M1147" s="25"/>
      <c r="N1147" s="25"/>
      <c r="O1147" s="25"/>
    </row>
    <row r="1148" spans="13:15" x14ac:dyDescent="0.2">
      <c r="M1148" s="25"/>
      <c r="N1148" s="25"/>
      <c r="O1148" s="25"/>
    </row>
    <row r="1149" spans="13:15" x14ac:dyDescent="0.2">
      <c r="M1149" s="25"/>
      <c r="N1149" s="25"/>
      <c r="O1149" s="25"/>
    </row>
    <row r="1150" spans="13:15" x14ac:dyDescent="0.2">
      <c r="M1150" s="25"/>
      <c r="N1150" s="25"/>
      <c r="O1150" s="25"/>
    </row>
    <row r="1151" spans="13:15" x14ac:dyDescent="0.2">
      <c r="M1151" s="25"/>
      <c r="N1151" s="25"/>
      <c r="O1151" s="25"/>
    </row>
    <row r="1152" spans="13:15" x14ac:dyDescent="0.2">
      <c r="M1152" s="25"/>
      <c r="N1152" s="25"/>
      <c r="O1152" s="25"/>
    </row>
    <row r="1153" spans="13:15" x14ac:dyDescent="0.2">
      <c r="M1153" s="25"/>
      <c r="N1153" s="25"/>
      <c r="O1153" s="25"/>
    </row>
    <row r="1154" spans="13:15" x14ac:dyDescent="0.2">
      <c r="M1154" s="25"/>
      <c r="N1154" s="25"/>
      <c r="O1154" s="25"/>
    </row>
    <row r="1155" spans="13:15" x14ac:dyDescent="0.2">
      <c r="M1155" s="25"/>
      <c r="N1155" s="25"/>
      <c r="O1155" s="25"/>
    </row>
    <row r="1156" spans="13:15" x14ac:dyDescent="0.2">
      <c r="M1156" s="25"/>
      <c r="N1156" s="25"/>
      <c r="O1156" s="25"/>
    </row>
    <row r="1157" spans="13:15" x14ac:dyDescent="0.2">
      <c r="M1157" s="25"/>
      <c r="N1157" s="25"/>
      <c r="O1157" s="25"/>
    </row>
    <row r="1158" spans="13:15" x14ac:dyDescent="0.2">
      <c r="M1158" s="25"/>
      <c r="N1158" s="25"/>
      <c r="O1158" s="25"/>
    </row>
    <row r="1159" spans="13:15" x14ac:dyDescent="0.2">
      <c r="M1159" s="25"/>
      <c r="N1159" s="25"/>
      <c r="O1159" s="25"/>
    </row>
    <row r="1160" spans="13:15" x14ac:dyDescent="0.2">
      <c r="M1160" s="25"/>
      <c r="N1160" s="25"/>
      <c r="O1160" s="25"/>
    </row>
    <row r="1161" spans="13:15" x14ac:dyDescent="0.2">
      <c r="M1161" s="25"/>
      <c r="N1161" s="25"/>
      <c r="O1161" s="25"/>
    </row>
    <row r="1162" spans="13:15" x14ac:dyDescent="0.2">
      <c r="M1162" s="25"/>
      <c r="N1162" s="25"/>
      <c r="O1162" s="25"/>
    </row>
    <row r="1163" spans="13:15" x14ac:dyDescent="0.2">
      <c r="M1163" s="25"/>
      <c r="N1163" s="25"/>
      <c r="O1163" s="25"/>
    </row>
    <row r="1164" spans="13:15" x14ac:dyDescent="0.2">
      <c r="M1164" s="25"/>
      <c r="N1164" s="25"/>
      <c r="O1164" s="25"/>
    </row>
    <row r="1165" spans="13:15" x14ac:dyDescent="0.2">
      <c r="M1165" s="25"/>
      <c r="N1165" s="25"/>
      <c r="O1165" s="25"/>
    </row>
    <row r="1166" spans="13:15" x14ac:dyDescent="0.2">
      <c r="M1166" s="25"/>
      <c r="N1166" s="25"/>
      <c r="O1166" s="25"/>
    </row>
    <row r="1167" spans="13:15" x14ac:dyDescent="0.2">
      <c r="M1167" s="25"/>
      <c r="N1167" s="25"/>
      <c r="O1167" s="25"/>
    </row>
    <row r="1168" spans="13:15" x14ac:dyDescent="0.2">
      <c r="M1168" s="25"/>
      <c r="N1168" s="25"/>
      <c r="O1168" s="25"/>
    </row>
    <row r="1169" spans="13:15" x14ac:dyDescent="0.2">
      <c r="M1169" s="25"/>
      <c r="N1169" s="25"/>
      <c r="O1169" s="25"/>
    </row>
    <row r="1170" spans="13:15" x14ac:dyDescent="0.2">
      <c r="M1170" s="25"/>
      <c r="N1170" s="25"/>
      <c r="O1170" s="25"/>
    </row>
    <row r="1171" spans="13:15" x14ac:dyDescent="0.2">
      <c r="M1171" s="25"/>
      <c r="N1171" s="25"/>
      <c r="O1171" s="25"/>
    </row>
    <row r="1172" spans="13:15" x14ac:dyDescent="0.2">
      <c r="M1172" s="25"/>
      <c r="N1172" s="25"/>
      <c r="O1172" s="25"/>
    </row>
    <row r="1173" spans="13:15" x14ac:dyDescent="0.2">
      <c r="M1173" s="25"/>
      <c r="N1173" s="25"/>
      <c r="O1173" s="25"/>
    </row>
    <row r="1174" spans="13:15" x14ac:dyDescent="0.2">
      <c r="M1174" s="25"/>
      <c r="N1174" s="25"/>
      <c r="O1174" s="25"/>
    </row>
    <row r="1175" spans="13:15" x14ac:dyDescent="0.2">
      <c r="M1175" s="25"/>
      <c r="N1175" s="25"/>
      <c r="O1175" s="25"/>
    </row>
    <row r="1176" spans="13:15" x14ac:dyDescent="0.2">
      <c r="M1176" s="25"/>
      <c r="N1176" s="25"/>
      <c r="O1176" s="25"/>
    </row>
    <row r="1177" spans="13:15" x14ac:dyDescent="0.2">
      <c r="M1177" s="25"/>
      <c r="N1177" s="25"/>
      <c r="O1177" s="25"/>
    </row>
    <row r="1178" spans="13:15" x14ac:dyDescent="0.2">
      <c r="M1178" s="25"/>
      <c r="N1178" s="25"/>
      <c r="O1178" s="25"/>
    </row>
    <row r="1179" spans="13:15" x14ac:dyDescent="0.2">
      <c r="M1179" s="25"/>
      <c r="N1179" s="25"/>
      <c r="O1179" s="25"/>
    </row>
    <row r="1180" spans="13:15" x14ac:dyDescent="0.2">
      <c r="M1180" s="25"/>
      <c r="N1180" s="25"/>
      <c r="O1180" s="25"/>
    </row>
    <row r="1181" spans="13:15" x14ac:dyDescent="0.2">
      <c r="M1181" s="25"/>
      <c r="N1181" s="25"/>
      <c r="O1181" s="25"/>
    </row>
    <row r="1182" spans="13:15" x14ac:dyDescent="0.2">
      <c r="M1182" s="25"/>
      <c r="N1182" s="25"/>
      <c r="O1182" s="25"/>
    </row>
    <row r="1183" spans="13:15" x14ac:dyDescent="0.2">
      <c r="M1183" s="25"/>
      <c r="N1183" s="25"/>
      <c r="O1183" s="25"/>
    </row>
    <row r="1184" spans="13:15" x14ac:dyDescent="0.2">
      <c r="M1184" s="25"/>
      <c r="N1184" s="25"/>
      <c r="O1184" s="25"/>
    </row>
    <row r="1185" spans="13:15" x14ac:dyDescent="0.2">
      <c r="M1185" s="25"/>
      <c r="N1185" s="25"/>
      <c r="O1185" s="25"/>
    </row>
    <row r="1186" spans="13:15" x14ac:dyDescent="0.2">
      <c r="M1186" s="25"/>
      <c r="N1186" s="25"/>
      <c r="O1186" s="25"/>
    </row>
    <row r="1187" spans="13:15" x14ac:dyDescent="0.2">
      <c r="M1187" s="25"/>
      <c r="N1187" s="25"/>
      <c r="O1187" s="25"/>
    </row>
    <row r="1188" spans="13:15" x14ac:dyDescent="0.2">
      <c r="M1188" s="25"/>
      <c r="N1188" s="25"/>
      <c r="O1188" s="25"/>
    </row>
    <row r="1189" spans="13:15" x14ac:dyDescent="0.2">
      <c r="M1189" s="25"/>
      <c r="N1189" s="25"/>
      <c r="O1189" s="25"/>
    </row>
    <row r="1190" spans="13:15" x14ac:dyDescent="0.2">
      <c r="M1190" s="25"/>
      <c r="N1190" s="25"/>
      <c r="O1190" s="25"/>
    </row>
    <row r="1191" spans="13:15" x14ac:dyDescent="0.2">
      <c r="M1191" s="25"/>
      <c r="N1191" s="25"/>
      <c r="O1191" s="25"/>
    </row>
    <row r="1192" spans="13:15" x14ac:dyDescent="0.2">
      <c r="M1192" s="25"/>
      <c r="N1192" s="25"/>
      <c r="O1192" s="25"/>
    </row>
    <row r="1193" spans="13:15" x14ac:dyDescent="0.2">
      <c r="M1193" s="25"/>
      <c r="N1193" s="25"/>
      <c r="O1193" s="25"/>
    </row>
    <row r="1194" spans="13:15" x14ac:dyDescent="0.2">
      <c r="M1194" s="25"/>
      <c r="N1194" s="25"/>
      <c r="O1194" s="25"/>
    </row>
    <row r="1195" spans="13:15" x14ac:dyDescent="0.2">
      <c r="M1195" s="25"/>
      <c r="N1195" s="25"/>
      <c r="O1195" s="25"/>
    </row>
    <row r="1196" spans="13:15" x14ac:dyDescent="0.2">
      <c r="M1196" s="25"/>
      <c r="N1196" s="25"/>
      <c r="O1196" s="25"/>
    </row>
    <row r="1197" spans="13:15" x14ac:dyDescent="0.2">
      <c r="M1197" s="25"/>
      <c r="N1197" s="25"/>
      <c r="O1197" s="25"/>
    </row>
    <row r="1198" spans="13:15" x14ac:dyDescent="0.2">
      <c r="M1198" s="25"/>
      <c r="N1198" s="25"/>
      <c r="O1198" s="25"/>
    </row>
    <row r="1199" spans="13:15" x14ac:dyDescent="0.2">
      <c r="M1199" s="25"/>
      <c r="N1199" s="25"/>
      <c r="O1199" s="25"/>
    </row>
    <row r="1200" spans="13:15" x14ac:dyDescent="0.2">
      <c r="M1200" s="25"/>
      <c r="N1200" s="25"/>
      <c r="O1200" s="25"/>
    </row>
    <row r="1201" spans="13:15" x14ac:dyDescent="0.2">
      <c r="M1201" s="25"/>
      <c r="N1201" s="25"/>
      <c r="O1201" s="25"/>
    </row>
    <row r="1202" spans="13:15" x14ac:dyDescent="0.2">
      <c r="M1202" s="25"/>
      <c r="N1202" s="25"/>
      <c r="O1202" s="25"/>
    </row>
    <row r="1203" spans="13:15" x14ac:dyDescent="0.2">
      <c r="M1203" s="25"/>
      <c r="N1203" s="25"/>
      <c r="O1203" s="25"/>
    </row>
    <row r="1204" spans="13:15" x14ac:dyDescent="0.2">
      <c r="M1204" s="25"/>
      <c r="N1204" s="25"/>
      <c r="O1204" s="25"/>
    </row>
    <row r="1205" spans="13:15" x14ac:dyDescent="0.2">
      <c r="M1205" s="25"/>
      <c r="N1205" s="25"/>
      <c r="O1205" s="25"/>
    </row>
    <row r="1206" spans="13:15" x14ac:dyDescent="0.2">
      <c r="M1206" s="25"/>
      <c r="N1206" s="25"/>
      <c r="O1206" s="25"/>
    </row>
    <row r="1207" spans="13:15" x14ac:dyDescent="0.2">
      <c r="M1207" s="25"/>
      <c r="N1207" s="25"/>
      <c r="O1207" s="25"/>
    </row>
    <row r="1208" spans="13:15" x14ac:dyDescent="0.2">
      <c r="M1208" s="25"/>
      <c r="N1208" s="25"/>
      <c r="O1208" s="25"/>
    </row>
    <row r="1209" spans="13:15" x14ac:dyDescent="0.2">
      <c r="M1209" s="25"/>
      <c r="N1209" s="25"/>
      <c r="O1209" s="25"/>
    </row>
    <row r="1210" spans="13:15" x14ac:dyDescent="0.2">
      <c r="M1210" s="25"/>
      <c r="N1210" s="25"/>
      <c r="O1210" s="25"/>
    </row>
    <row r="1211" spans="13:15" x14ac:dyDescent="0.2">
      <c r="M1211" s="25"/>
      <c r="N1211" s="25"/>
      <c r="O1211" s="25"/>
    </row>
    <row r="1212" spans="13:15" x14ac:dyDescent="0.2">
      <c r="M1212" s="25"/>
      <c r="N1212" s="25"/>
      <c r="O1212" s="25"/>
    </row>
    <row r="1213" spans="13:15" x14ac:dyDescent="0.2">
      <c r="M1213" s="25"/>
      <c r="N1213" s="25"/>
      <c r="O1213" s="25"/>
    </row>
    <row r="1214" spans="13:15" x14ac:dyDescent="0.2">
      <c r="M1214" s="25"/>
      <c r="N1214" s="25"/>
      <c r="O1214" s="25"/>
    </row>
    <row r="1215" spans="13:15" x14ac:dyDescent="0.2">
      <c r="M1215" s="25"/>
      <c r="N1215" s="25"/>
      <c r="O1215" s="25"/>
    </row>
    <row r="1216" spans="13:15" x14ac:dyDescent="0.2">
      <c r="M1216" s="25"/>
      <c r="N1216" s="25"/>
      <c r="O1216" s="25"/>
    </row>
    <row r="1217" spans="13:15" x14ac:dyDescent="0.2">
      <c r="M1217" s="25"/>
      <c r="N1217" s="25"/>
      <c r="O1217" s="25"/>
    </row>
    <row r="1218" spans="13:15" x14ac:dyDescent="0.2">
      <c r="M1218" s="25"/>
      <c r="N1218" s="25"/>
      <c r="O1218" s="25"/>
    </row>
    <row r="1219" spans="13:15" x14ac:dyDescent="0.2">
      <c r="M1219" s="25"/>
      <c r="N1219" s="25"/>
      <c r="O1219" s="25"/>
    </row>
    <row r="1220" spans="13:15" x14ac:dyDescent="0.2">
      <c r="M1220" s="25"/>
      <c r="N1220" s="25"/>
      <c r="O1220" s="25"/>
    </row>
    <row r="1221" spans="13:15" x14ac:dyDescent="0.2">
      <c r="M1221" s="25"/>
      <c r="N1221" s="25"/>
      <c r="O1221" s="25"/>
    </row>
    <row r="1222" spans="13:15" x14ac:dyDescent="0.2">
      <c r="M1222" s="25"/>
      <c r="N1222" s="25"/>
      <c r="O1222" s="25"/>
    </row>
    <row r="1223" spans="13:15" x14ac:dyDescent="0.2">
      <c r="M1223" s="25"/>
      <c r="N1223" s="25"/>
      <c r="O1223" s="25"/>
    </row>
    <row r="1224" spans="13:15" x14ac:dyDescent="0.2">
      <c r="M1224" s="25"/>
      <c r="N1224" s="25"/>
      <c r="O1224" s="25"/>
    </row>
    <row r="1225" spans="13:15" x14ac:dyDescent="0.2">
      <c r="M1225" s="25"/>
      <c r="N1225" s="25"/>
      <c r="O1225" s="25"/>
    </row>
    <row r="1226" spans="13:15" x14ac:dyDescent="0.2">
      <c r="M1226" s="25"/>
      <c r="N1226" s="25"/>
      <c r="O1226" s="25"/>
    </row>
    <row r="1227" spans="13:15" x14ac:dyDescent="0.2">
      <c r="M1227" s="25"/>
      <c r="N1227" s="25"/>
      <c r="O1227" s="25"/>
    </row>
    <row r="1228" spans="13:15" x14ac:dyDescent="0.2">
      <c r="M1228" s="25"/>
      <c r="N1228" s="25"/>
      <c r="O1228" s="25"/>
    </row>
    <row r="1229" spans="13:15" x14ac:dyDescent="0.2">
      <c r="M1229" s="25"/>
      <c r="N1229" s="25"/>
      <c r="O1229" s="25"/>
    </row>
    <row r="1230" spans="13:15" x14ac:dyDescent="0.2">
      <c r="M1230" s="25"/>
      <c r="N1230" s="25"/>
      <c r="O1230" s="25"/>
    </row>
    <row r="1231" spans="13:15" x14ac:dyDescent="0.2">
      <c r="M1231" s="25"/>
      <c r="N1231" s="25"/>
      <c r="O1231" s="25"/>
    </row>
    <row r="1232" spans="13:15" x14ac:dyDescent="0.2">
      <c r="M1232" s="25"/>
      <c r="N1232" s="25"/>
      <c r="O1232" s="25"/>
    </row>
    <row r="1233" spans="13:15" x14ac:dyDescent="0.2">
      <c r="M1233" s="25"/>
      <c r="N1233" s="25"/>
      <c r="O1233" s="25"/>
    </row>
    <row r="1234" spans="13:15" x14ac:dyDescent="0.2">
      <c r="M1234" s="25"/>
      <c r="N1234" s="25"/>
      <c r="O1234" s="25"/>
    </row>
    <row r="1235" spans="13:15" x14ac:dyDescent="0.2">
      <c r="M1235" s="25"/>
      <c r="N1235" s="25"/>
      <c r="O1235" s="25"/>
    </row>
    <row r="1236" spans="13:15" x14ac:dyDescent="0.2">
      <c r="M1236" s="25"/>
      <c r="N1236" s="25"/>
      <c r="O1236" s="25"/>
    </row>
    <row r="1237" spans="13:15" x14ac:dyDescent="0.2">
      <c r="M1237" s="25"/>
      <c r="N1237" s="25"/>
      <c r="O1237" s="25"/>
    </row>
    <row r="1238" spans="13:15" x14ac:dyDescent="0.2">
      <c r="M1238" s="25"/>
      <c r="N1238" s="25"/>
      <c r="O1238" s="25"/>
    </row>
    <row r="1239" spans="13:15" x14ac:dyDescent="0.2">
      <c r="M1239" s="25"/>
      <c r="N1239" s="25"/>
      <c r="O1239" s="25"/>
    </row>
    <row r="1240" spans="13:15" x14ac:dyDescent="0.2">
      <c r="M1240" s="25"/>
      <c r="N1240" s="25"/>
      <c r="O1240" s="25"/>
    </row>
    <row r="1241" spans="13:15" x14ac:dyDescent="0.2">
      <c r="M1241" s="25"/>
      <c r="N1241" s="25"/>
      <c r="O1241" s="25"/>
    </row>
    <row r="1242" spans="13:15" x14ac:dyDescent="0.2">
      <c r="M1242" s="25"/>
      <c r="N1242" s="25"/>
      <c r="O1242" s="25"/>
    </row>
    <row r="1243" spans="13:15" x14ac:dyDescent="0.2">
      <c r="M1243" s="25"/>
      <c r="N1243" s="25"/>
      <c r="O1243" s="25"/>
    </row>
    <row r="1244" spans="13:15" x14ac:dyDescent="0.2">
      <c r="M1244" s="25"/>
      <c r="N1244" s="25"/>
      <c r="O1244" s="25"/>
    </row>
    <row r="1245" spans="13:15" x14ac:dyDescent="0.2">
      <c r="M1245" s="25"/>
      <c r="N1245" s="25"/>
      <c r="O1245" s="25"/>
    </row>
    <row r="1246" spans="13:15" x14ac:dyDescent="0.2">
      <c r="M1246" s="25"/>
      <c r="N1246" s="25"/>
      <c r="O1246" s="25"/>
    </row>
    <row r="1247" spans="13:15" x14ac:dyDescent="0.2">
      <c r="M1247" s="25"/>
      <c r="N1247" s="25"/>
      <c r="O1247" s="25"/>
    </row>
    <row r="1248" spans="13:15" x14ac:dyDescent="0.2">
      <c r="M1248" s="25"/>
      <c r="N1248" s="25"/>
      <c r="O1248" s="25"/>
    </row>
    <row r="1249" spans="13:15" x14ac:dyDescent="0.2">
      <c r="M1249" s="25"/>
      <c r="N1249" s="25"/>
      <c r="O1249" s="25"/>
    </row>
    <row r="1250" spans="13:15" x14ac:dyDescent="0.2">
      <c r="M1250" s="25"/>
      <c r="N1250" s="25"/>
      <c r="O1250" s="25"/>
    </row>
    <row r="1251" spans="13:15" x14ac:dyDescent="0.2">
      <c r="M1251" s="25"/>
      <c r="N1251" s="25"/>
      <c r="O1251" s="25"/>
    </row>
    <row r="1252" spans="13:15" x14ac:dyDescent="0.2">
      <c r="M1252" s="25"/>
      <c r="N1252" s="25"/>
      <c r="O1252" s="25"/>
    </row>
    <row r="1253" spans="13:15" x14ac:dyDescent="0.2">
      <c r="M1253" s="25"/>
      <c r="N1253" s="25"/>
      <c r="O1253" s="25"/>
    </row>
    <row r="1254" spans="13:15" x14ac:dyDescent="0.2">
      <c r="M1254" s="25"/>
      <c r="N1254" s="25"/>
      <c r="O1254" s="25"/>
    </row>
    <row r="1255" spans="13:15" x14ac:dyDescent="0.2">
      <c r="M1255" s="25"/>
      <c r="N1255" s="25"/>
      <c r="O1255" s="25"/>
    </row>
    <row r="1256" spans="13:15" x14ac:dyDescent="0.2">
      <c r="M1256" s="25"/>
      <c r="N1256" s="25"/>
      <c r="O1256" s="25"/>
    </row>
    <row r="1257" spans="13:15" x14ac:dyDescent="0.2">
      <c r="M1257" s="25"/>
      <c r="N1257" s="25"/>
      <c r="O1257" s="25"/>
    </row>
    <row r="1258" spans="13:15" x14ac:dyDescent="0.2">
      <c r="M1258" s="25"/>
      <c r="N1258" s="25"/>
      <c r="O1258" s="25"/>
    </row>
    <row r="1259" spans="13:15" x14ac:dyDescent="0.2">
      <c r="M1259" s="25"/>
      <c r="N1259" s="25"/>
      <c r="O1259" s="25"/>
    </row>
    <row r="1260" spans="13:15" x14ac:dyDescent="0.2">
      <c r="M1260" s="25"/>
      <c r="N1260" s="25"/>
      <c r="O1260" s="25"/>
    </row>
    <row r="1261" spans="13:15" x14ac:dyDescent="0.2">
      <c r="M1261" s="25"/>
      <c r="N1261" s="25"/>
      <c r="O1261" s="25"/>
    </row>
    <row r="1262" spans="13:15" x14ac:dyDescent="0.2">
      <c r="M1262" s="25"/>
      <c r="N1262" s="25"/>
      <c r="O1262" s="25"/>
    </row>
    <row r="1263" spans="13:15" x14ac:dyDescent="0.2">
      <c r="M1263" s="25"/>
      <c r="N1263" s="25"/>
      <c r="O1263" s="25"/>
    </row>
    <row r="1264" spans="13:15" x14ac:dyDescent="0.2">
      <c r="M1264" s="25"/>
      <c r="N1264" s="25"/>
      <c r="O1264" s="25"/>
    </row>
    <row r="1265" spans="13:15" x14ac:dyDescent="0.2">
      <c r="M1265" s="25"/>
      <c r="N1265" s="25"/>
      <c r="O1265" s="25"/>
    </row>
    <row r="1266" spans="13:15" x14ac:dyDescent="0.2">
      <c r="M1266" s="25"/>
      <c r="N1266" s="25"/>
      <c r="O1266" s="25"/>
    </row>
    <row r="1267" spans="13:15" x14ac:dyDescent="0.2">
      <c r="M1267" s="25"/>
      <c r="N1267" s="25"/>
      <c r="O1267" s="25"/>
    </row>
    <row r="1268" spans="13:15" x14ac:dyDescent="0.2">
      <c r="M1268" s="25"/>
      <c r="N1268" s="25"/>
      <c r="O1268" s="25"/>
    </row>
    <row r="1269" spans="13:15" x14ac:dyDescent="0.2">
      <c r="M1269" s="25"/>
      <c r="N1269" s="25"/>
      <c r="O1269" s="25"/>
    </row>
    <row r="1270" spans="13:15" x14ac:dyDescent="0.2">
      <c r="M1270" s="25"/>
      <c r="N1270" s="25"/>
      <c r="O1270" s="25"/>
    </row>
    <row r="1271" spans="13:15" x14ac:dyDescent="0.2">
      <c r="M1271" s="25"/>
      <c r="N1271" s="25"/>
      <c r="O1271" s="25"/>
    </row>
    <row r="1272" spans="13:15" x14ac:dyDescent="0.2">
      <c r="M1272" s="25"/>
      <c r="N1272" s="25"/>
      <c r="O1272" s="25"/>
    </row>
    <row r="1273" spans="13:15" x14ac:dyDescent="0.2">
      <c r="M1273" s="25"/>
      <c r="N1273" s="25"/>
      <c r="O1273" s="25"/>
    </row>
    <row r="1274" spans="13:15" x14ac:dyDescent="0.2">
      <c r="M1274" s="25"/>
      <c r="N1274" s="25"/>
      <c r="O1274" s="25"/>
    </row>
    <row r="1275" spans="13:15" x14ac:dyDescent="0.2">
      <c r="M1275" s="25"/>
      <c r="N1275" s="25"/>
      <c r="O1275" s="25"/>
    </row>
    <row r="1276" spans="13:15" x14ac:dyDescent="0.2">
      <c r="M1276" s="25"/>
      <c r="N1276" s="25"/>
      <c r="O1276" s="25"/>
    </row>
    <row r="1277" spans="13:15" x14ac:dyDescent="0.2">
      <c r="M1277" s="25"/>
      <c r="N1277" s="25"/>
      <c r="O1277" s="25"/>
    </row>
    <row r="1278" spans="13:15" x14ac:dyDescent="0.2">
      <c r="M1278" s="25"/>
      <c r="N1278" s="25"/>
      <c r="O1278" s="25"/>
    </row>
    <row r="1279" spans="13:15" x14ac:dyDescent="0.2">
      <c r="M1279" s="25"/>
      <c r="N1279" s="25"/>
      <c r="O1279" s="25"/>
    </row>
    <row r="1280" spans="13:15" x14ac:dyDescent="0.2">
      <c r="M1280" s="25"/>
      <c r="N1280" s="25"/>
      <c r="O1280" s="25"/>
    </row>
    <row r="1281" spans="13:15" x14ac:dyDescent="0.2">
      <c r="M1281" s="25"/>
      <c r="N1281" s="25"/>
      <c r="O1281" s="25"/>
    </row>
    <row r="1282" spans="13:15" x14ac:dyDescent="0.2">
      <c r="M1282" s="25"/>
      <c r="N1282" s="25"/>
      <c r="O1282" s="25"/>
    </row>
    <row r="1283" spans="13:15" x14ac:dyDescent="0.2">
      <c r="M1283" s="25"/>
      <c r="N1283" s="25"/>
      <c r="O1283" s="25"/>
    </row>
    <row r="1284" spans="13:15" x14ac:dyDescent="0.2">
      <c r="M1284" s="25"/>
      <c r="N1284" s="25"/>
      <c r="O1284" s="25"/>
    </row>
    <row r="1285" spans="13:15" x14ac:dyDescent="0.2">
      <c r="M1285" s="25"/>
      <c r="N1285" s="25"/>
      <c r="O1285" s="25"/>
    </row>
    <row r="1286" spans="13:15" x14ac:dyDescent="0.2">
      <c r="M1286" s="25"/>
      <c r="N1286" s="25"/>
      <c r="O1286" s="25"/>
    </row>
    <row r="1287" spans="13:15" x14ac:dyDescent="0.2">
      <c r="M1287" s="25"/>
      <c r="N1287" s="25"/>
      <c r="O1287" s="25"/>
    </row>
    <row r="1288" spans="13:15" x14ac:dyDescent="0.2">
      <c r="M1288" s="25"/>
      <c r="N1288" s="25"/>
      <c r="O1288" s="25"/>
    </row>
    <row r="1289" spans="13:15" x14ac:dyDescent="0.2">
      <c r="M1289" s="25"/>
      <c r="N1289" s="25"/>
      <c r="O1289" s="25"/>
    </row>
    <row r="1290" spans="13:15" x14ac:dyDescent="0.2">
      <c r="M1290" s="25"/>
      <c r="N1290" s="25"/>
      <c r="O1290" s="25"/>
    </row>
    <row r="1291" spans="13:15" x14ac:dyDescent="0.2">
      <c r="M1291" s="25"/>
      <c r="N1291" s="25"/>
      <c r="O1291" s="25"/>
    </row>
    <row r="1292" spans="13:15" x14ac:dyDescent="0.2">
      <c r="M1292" s="25"/>
      <c r="N1292" s="25"/>
      <c r="O1292" s="25"/>
    </row>
    <row r="1293" spans="13:15" x14ac:dyDescent="0.2">
      <c r="M1293" s="25"/>
      <c r="N1293" s="25"/>
      <c r="O1293" s="25"/>
    </row>
    <row r="1294" spans="13:15" x14ac:dyDescent="0.2">
      <c r="M1294" s="25"/>
      <c r="N1294" s="25"/>
      <c r="O1294" s="25"/>
    </row>
    <row r="1295" spans="13:15" x14ac:dyDescent="0.2">
      <c r="M1295" s="25"/>
      <c r="N1295" s="25"/>
      <c r="O1295" s="25"/>
    </row>
    <row r="1296" spans="13:15" x14ac:dyDescent="0.2">
      <c r="M1296" s="25"/>
      <c r="N1296" s="25"/>
      <c r="O1296" s="25"/>
    </row>
    <row r="1297" spans="13:15" x14ac:dyDescent="0.2">
      <c r="M1297" s="25"/>
      <c r="N1297" s="25"/>
      <c r="O1297" s="25"/>
    </row>
    <row r="1298" spans="13:15" x14ac:dyDescent="0.2">
      <c r="M1298" s="25"/>
      <c r="N1298" s="25"/>
      <c r="O1298" s="25"/>
    </row>
    <row r="1299" spans="13:15" x14ac:dyDescent="0.2">
      <c r="M1299" s="25"/>
      <c r="N1299" s="25"/>
      <c r="O1299" s="25"/>
    </row>
    <row r="1300" spans="13:15" x14ac:dyDescent="0.2">
      <c r="M1300" s="25"/>
      <c r="N1300" s="25"/>
      <c r="O1300" s="25"/>
    </row>
    <row r="1301" spans="13:15" x14ac:dyDescent="0.2">
      <c r="M1301" s="25"/>
      <c r="N1301" s="25"/>
      <c r="O1301" s="25"/>
    </row>
    <row r="1302" spans="13:15" x14ac:dyDescent="0.2">
      <c r="M1302" s="25"/>
      <c r="N1302" s="25"/>
      <c r="O1302" s="25"/>
    </row>
    <row r="1303" spans="13:15" x14ac:dyDescent="0.2">
      <c r="M1303" s="25"/>
      <c r="N1303" s="25"/>
      <c r="O1303" s="25"/>
    </row>
    <row r="1304" spans="13:15" x14ac:dyDescent="0.2">
      <c r="M1304" s="25"/>
      <c r="N1304" s="25"/>
      <c r="O1304" s="25"/>
    </row>
    <row r="1305" spans="13:15" x14ac:dyDescent="0.2">
      <c r="M1305" s="25"/>
      <c r="N1305" s="25"/>
      <c r="O1305" s="25"/>
    </row>
    <row r="1306" spans="13:15" x14ac:dyDescent="0.2">
      <c r="M1306" s="25"/>
      <c r="N1306" s="25"/>
      <c r="O1306" s="25"/>
    </row>
    <row r="1307" spans="13:15" x14ac:dyDescent="0.2">
      <c r="M1307" s="25"/>
      <c r="N1307" s="25"/>
      <c r="O1307" s="25"/>
    </row>
    <row r="1308" spans="13:15" x14ac:dyDescent="0.2">
      <c r="M1308" s="25"/>
      <c r="N1308" s="25"/>
      <c r="O1308" s="25"/>
    </row>
    <row r="1309" spans="13:15" x14ac:dyDescent="0.2">
      <c r="M1309" s="25"/>
      <c r="N1309" s="25"/>
      <c r="O1309" s="25"/>
    </row>
    <row r="1310" spans="13:15" x14ac:dyDescent="0.2">
      <c r="M1310" s="25"/>
      <c r="N1310" s="25"/>
      <c r="O1310" s="25"/>
    </row>
    <row r="1311" spans="13:15" x14ac:dyDescent="0.2">
      <c r="M1311" s="25"/>
      <c r="N1311" s="25"/>
      <c r="O1311" s="25"/>
    </row>
    <row r="1312" spans="13:15" x14ac:dyDescent="0.2">
      <c r="M1312" s="25"/>
      <c r="N1312" s="25"/>
      <c r="O1312" s="25"/>
    </row>
    <row r="1313" spans="13:15" x14ac:dyDescent="0.2">
      <c r="M1313" s="25"/>
      <c r="N1313" s="25"/>
      <c r="O1313" s="25"/>
    </row>
    <row r="1314" spans="13:15" x14ac:dyDescent="0.2">
      <c r="M1314" s="25"/>
      <c r="N1314" s="25"/>
      <c r="O1314" s="25"/>
    </row>
    <row r="1315" spans="13:15" x14ac:dyDescent="0.2">
      <c r="M1315" s="25"/>
      <c r="N1315" s="25"/>
      <c r="O1315" s="25"/>
    </row>
    <row r="1316" spans="13:15" x14ac:dyDescent="0.2">
      <c r="M1316" s="25"/>
      <c r="N1316" s="25"/>
      <c r="O1316" s="25"/>
    </row>
    <row r="1317" spans="13:15" x14ac:dyDescent="0.2">
      <c r="M1317" s="25"/>
      <c r="N1317" s="25"/>
      <c r="O1317" s="25"/>
    </row>
    <row r="1318" spans="13:15" x14ac:dyDescent="0.2">
      <c r="M1318" s="25"/>
      <c r="N1318" s="25"/>
      <c r="O1318" s="25"/>
    </row>
    <row r="1319" spans="13:15" x14ac:dyDescent="0.2">
      <c r="M1319" s="25"/>
      <c r="N1319" s="25"/>
      <c r="O1319" s="25"/>
    </row>
    <row r="1320" spans="13:15" x14ac:dyDescent="0.2">
      <c r="M1320" s="25"/>
      <c r="N1320" s="25"/>
      <c r="O1320" s="25"/>
    </row>
    <row r="1321" spans="13:15" x14ac:dyDescent="0.2">
      <c r="M1321" s="25"/>
      <c r="N1321" s="25"/>
      <c r="O1321" s="25"/>
    </row>
    <row r="1322" spans="13:15" x14ac:dyDescent="0.2">
      <c r="M1322" s="25"/>
      <c r="N1322" s="25"/>
      <c r="O1322" s="25"/>
    </row>
    <row r="1323" spans="13:15" x14ac:dyDescent="0.2">
      <c r="M1323" s="25"/>
      <c r="N1323" s="25"/>
      <c r="O1323" s="25"/>
    </row>
    <row r="1324" spans="13:15" x14ac:dyDescent="0.2">
      <c r="M1324" s="25"/>
      <c r="N1324" s="25"/>
      <c r="O1324" s="25"/>
    </row>
    <row r="1325" spans="13:15" x14ac:dyDescent="0.2">
      <c r="M1325" s="25"/>
      <c r="N1325" s="25"/>
      <c r="O1325" s="25"/>
    </row>
    <row r="1326" spans="13:15" x14ac:dyDescent="0.2">
      <c r="M1326" s="25"/>
      <c r="N1326" s="25"/>
      <c r="O1326" s="25"/>
    </row>
    <row r="1327" spans="13:15" x14ac:dyDescent="0.2">
      <c r="M1327" s="25"/>
      <c r="N1327" s="25"/>
      <c r="O1327" s="25"/>
    </row>
    <row r="1328" spans="13:15" x14ac:dyDescent="0.2">
      <c r="M1328" s="25"/>
      <c r="N1328" s="25"/>
      <c r="O1328" s="25"/>
    </row>
    <row r="1329" spans="13:15" x14ac:dyDescent="0.2">
      <c r="M1329" s="25"/>
      <c r="N1329" s="25"/>
      <c r="O1329" s="25"/>
    </row>
    <row r="1330" spans="13:15" x14ac:dyDescent="0.2">
      <c r="M1330" s="25"/>
      <c r="N1330" s="25"/>
      <c r="O1330" s="25"/>
    </row>
    <row r="1331" spans="13:15" x14ac:dyDescent="0.2">
      <c r="M1331" s="25"/>
      <c r="N1331" s="25"/>
      <c r="O1331" s="25"/>
    </row>
    <row r="1332" spans="13:15" x14ac:dyDescent="0.2">
      <c r="M1332" s="25"/>
      <c r="N1332" s="25"/>
      <c r="O1332" s="25"/>
    </row>
    <row r="1333" spans="13:15" x14ac:dyDescent="0.2">
      <c r="M1333" s="25"/>
      <c r="N1333" s="25"/>
      <c r="O1333" s="25"/>
    </row>
    <row r="1334" spans="13:15" x14ac:dyDescent="0.2">
      <c r="M1334" s="25"/>
      <c r="N1334" s="25"/>
      <c r="O1334" s="25"/>
    </row>
    <row r="1335" spans="13:15" x14ac:dyDescent="0.2">
      <c r="M1335" s="25"/>
      <c r="N1335" s="25"/>
      <c r="O1335" s="25"/>
    </row>
    <row r="1336" spans="13:15" x14ac:dyDescent="0.2">
      <c r="M1336" s="25"/>
      <c r="N1336" s="25"/>
      <c r="O1336" s="25"/>
    </row>
    <row r="1337" spans="13:15" x14ac:dyDescent="0.2">
      <c r="M1337" s="25"/>
      <c r="N1337" s="25"/>
      <c r="O1337" s="25"/>
    </row>
    <row r="1338" spans="13:15" x14ac:dyDescent="0.2">
      <c r="M1338" s="25"/>
      <c r="N1338" s="25"/>
      <c r="O1338" s="25"/>
    </row>
    <row r="1339" spans="13:15" x14ac:dyDescent="0.2">
      <c r="M1339" s="25"/>
      <c r="N1339" s="25"/>
      <c r="O1339" s="25"/>
    </row>
    <row r="1340" spans="13:15" x14ac:dyDescent="0.2">
      <c r="M1340" s="25"/>
      <c r="N1340" s="25"/>
      <c r="O1340" s="25"/>
    </row>
    <row r="1341" spans="13:15" x14ac:dyDescent="0.2">
      <c r="M1341" s="25"/>
      <c r="N1341" s="25"/>
      <c r="O1341" s="25"/>
    </row>
    <row r="1342" spans="13:15" x14ac:dyDescent="0.2">
      <c r="M1342" s="25"/>
      <c r="N1342" s="25"/>
      <c r="O1342" s="25"/>
    </row>
    <row r="1343" spans="13:15" x14ac:dyDescent="0.2">
      <c r="M1343" s="25"/>
      <c r="N1343" s="25"/>
      <c r="O1343" s="25"/>
    </row>
    <row r="1344" spans="13:15" x14ac:dyDescent="0.2">
      <c r="M1344" s="25"/>
      <c r="N1344" s="25"/>
      <c r="O1344" s="25"/>
    </row>
    <row r="1345" spans="13:15" x14ac:dyDescent="0.2">
      <c r="M1345" s="25"/>
      <c r="N1345" s="25"/>
      <c r="O1345" s="25"/>
    </row>
    <row r="1346" spans="13:15" x14ac:dyDescent="0.2">
      <c r="M1346" s="25"/>
      <c r="N1346" s="25"/>
      <c r="O1346" s="25"/>
    </row>
    <row r="1347" spans="13:15" x14ac:dyDescent="0.2">
      <c r="M1347" s="25"/>
      <c r="N1347" s="25"/>
      <c r="O1347" s="25"/>
    </row>
    <row r="1348" spans="13:15" x14ac:dyDescent="0.2">
      <c r="M1348" s="25"/>
      <c r="N1348" s="25"/>
      <c r="O1348" s="25"/>
    </row>
    <row r="1349" spans="13:15" x14ac:dyDescent="0.2">
      <c r="M1349" s="25"/>
      <c r="N1349" s="25"/>
      <c r="O1349" s="25"/>
    </row>
    <row r="1350" spans="13:15" x14ac:dyDescent="0.2">
      <c r="M1350" s="25"/>
      <c r="N1350" s="25"/>
      <c r="O1350" s="25"/>
    </row>
    <row r="1351" spans="13:15" x14ac:dyDescent="0.2">
      <c r="M1351" s="25"/>
      <c r="N1351" s="25"/>
      <c r="O1351" s="25"/>
    </row>
    <row r="1352" spans="13:15" x14ac:dyDescent="0.2">
      <c r="M1352" s="25"/>
      <c r="N1352" s="25"/>
      <c r="O1352" s="25"/>
    </row>
    <row r="1353" spans="13:15" x14ac:dyDescent="0.2">
      <c r="M1353" s="25"/>
      <c r="N1353" s="25"/>
      <c r="O1353" s="25"/>
    </row>
    <row r="1354" spans="13:15" x14ac:dyDescent="0.2">
      <c r="M1354" s="25"/>
      <c r="N1354" s="25"/>
      <c r="O1354" s="25"/>
    </row>
    <row r="1355" spans="13:15" x14ac:dyDescent="0.2">
      <c r="M1355" s="25"/>
      <c r="N1355" s="25"/>
      <c r="O1355" s="25"/>
    </row>
    <row r="1356" spans="13:15" x14ac:dyDescent="0.2">
      <c r="M1356" s="25"/>
      <c r="N1356" s="25"/>
      <c r="O1356" s="25"/>
    </row>
  </sheetData>
  <autoFilter ref="A35:AH260">
    <filterColumn colId="12" showButton="0"/>
    <filterColumn colId="13" showButton="0"/>
    <filterColumn colId="24" showButton="0"/>
    <filterColumn colId="25" showButton="0"/>
  </autoFilter>
  <mergeCells count="442">
    <mergeCell ref="M158:O158"/>
    <mergeCell ref="M181:O181"/>
    <mergeCell ref="M166:O166"/>
    <mergeCell ref="M169:O169"/>
    <mergeCell ref="M178:O178"/>
    <mergeCell ref="M151:O151"/>
    <mergeCell ref="M186:O186"/>
    <mergeCell ref="M187:O187"/>
    <mergeCell ref="A33:B33"/>
    <mergeCell ref="M35:O35"/>
    <mergeCell ref="M69:O69"/>
    <mergeCell ref="M79:O79"/>
    <mergeCell ref="M93:O93"/>
    <mergeCell ref="M103:O103"/>
    <mergeCell ref="M40:O40"/>
    <mergeCell ref="M58:O58"/>
    <mergeCell ref="M87:O87"/>
    <mergeCell ref="M99:O99"/>
    <mergeCell ref="M111:O111"/>
    <mergeCell ref="M104:O104"/>
    <mergeCell ref="M80:O80"/>
    <mergeCell ref="M91:O91"/>
    <mergeCell ref="M102:O102"/>
    <mergeCell ref="M94:O94"/>
    <mergeCell ref="K17:L17"/>
    <mergeCell ref="W17:X17"/>
    <mergeCell ref="M37:O37"/>
    <mergeCell ref="Y37:AA37"/>
    <mergeCell ref="Y35:AA35"/>
    <mergeCell ref="M36:O36"/>
    <mergeCell ref="Y36:AA36"/>
    <mergeCell ref="M145:O145"/>
    <mergeCell ref="M152:O152"/>
    <mergeCell ref="M123:O123"/>
    <mergeCell ref="M135:O135"/>
    <mergeCell ref="M128:O128"/>
    <mergeCell ref="M147:O147"/>
    <mergeCell ref="M134:O134"/>
    <mergeCell ref="M124:O124"/>
    <mergeCell ref="M38:O38"/>
    <mergeCell ref="Y38:AA38"/>
    <mergeCell ref="Y40:AA40"/>
    <mergeCell ref="M39:O39"/>
    <mergeCell ref="Y39:AA39"/>
    <mergeCell ref="Y51:AA51"/>
    <mergeCell ref="M49:O49"/>
    <mergeCell ref="Y49:AA49"/>
    <mergeCell ref="Y53:AA53"/>
    <mergeCell ref="M59:O59"/>
    <mergeCell ref="Y59:AA59"/>
    <mergeCell ref="M60:O60"/>
    <mergeCell ref="Y60:AA60"/>
    <mergeCell ref="M46:O46"/>
    <mergeCell ref="M53:O53"/>
    <mergeCell ref="Y43:AA43"/>
    <mergeCell ref="M44:O44"/>
    <mergeCell ref="Y44:AA44"/>
    <mergeCell ref="M51:O51"/>
    <mergeCell ref="M54:O54"/>
    <mergeCell ref="Y54:AA54"/>
    <mergeCell ref="Y58:AA58"/>
    <mergeCell ref="M56:O56"/>
    <mergeCell ref="Y56:AA56"/>
    <mergeCell ref="M57:O57"/>
    <mergeCell ref="Y57:AA57"/>
    <mergeCell ref="M55:O55"/>
    <mergeCell ref="Y55:AA55"/>
    <mergeCell ref="M41:O41"/>
    <mergeCell ref="Y41:AA41"/>
    <mergeCell ref="M42:O42"/>
    <mergeCell ref="Y42:AA42"/>
    <mergeCell ref="M43:O43"/>
    <mergeCell ref="Y48:AA48"/>
    <mergeCell ref="M50:O50"/>
    <mergeCell ref="Y50:AA50"/>
    <mergeCell ref="M52:O52"/>
    <mergeCell ref="Y52:AA52"/>
    <mergeCell ref="M45:O45"/>
    <mergeCell ref="Y45:AA45"/>
    <mergeCell ref="Y46:AA46"/>
    <mergeCell ref="M47:O47"/>
    <mergeCell ref="Y47:AA47"/>
    <mergeCell ref="M48:O48"/>
    <mergeCell ref="M61:O61"/>
    <mergeCell ref="Y61:AA61"/>
    <mergeCell ref="M62:O62"/>
    <mergeCell ref="Y62:AA62"/>
    <mergeCell ref="M66:O66"/>
    <mergeCell ref="Y66:AA66"/>
    <mergeCell ref="Y74:AA74"/>
    <mergeCell ref="M76:O76"/>
    <mergeCell ref="Y76:AA76"/>
    <mergeCell ref="Y67:AA67"/>
    <mergeCell ref="M68:O68"/>
    <mergeCell ref="M64:O64"/>
    <mergeCell ref="Y64:AA64"/>
    <mergeCell ref="M65:O65"/>
    <mergeCell ref="Y65:AA65"/>
    <mergeCell ref="M67:O67"/>
    <mergeCell ref="Y70:AA70"/>
    <mergeCell ref="M71:O71"/>
    <mergeCell ref="Y71:AA71"/>
    <mergeCell ref="M63:O63"/>
    <mergeCell ref="Y63:AA63"/>
    <mergeCell ref="Y68:AA68"/>
    <mergeCell ref="M75:O75"/>
    <mergeCell ref="Y75:AA75"/>
    <mergeCell ref="M70:O70"/>
    <mergeCell ref="Y80:AA80"/>
    <mergeCell ref="M81:O81"/>
    <mergeCell ref="Y81:AA81"/>
    <mergeCell ref="Y78:AA78"/>
    <mergeCell ref="Y72:AA72"/>
    <mergeCell ref="Y69:AA69"/>
    <mergeCell ref="Y79:AA79"/>
    <mergeCell ref="M73:O73"/>
    <mergeCell ref="Y73:AA73"/>
    <mergeCell ref="M74:O74"/>
    <mergeCell ref="M72:O72"/>
    <mergeCell ref="Y77:AA77"/>
    <mergeCell ref="M78:O78"/>
    <mergeCell ref="Y87:AA87"/>
    <mergeCell ref="M82:O82"/>
    <mergeCell ref="Y82:AA82"/>
    <mergeCell ref="M83:O83"/>
    <mergeCell ref="Y83:AA83"/>
    <mergeCell ref="M84:O84"/>
    <mergeCell ref="Y84:AA84"/>
    <mergeCell ref="M85:O85"/>
    <mergeCell ref="M77:O77"/>
    <mergeCell ref="Y85:AA85"/>
    <mergeCell ref="M86:O86"/>
    <mergeCell ref="Y86:AA86"/>
    <mergeCell ref="Y93:AA93"/>
    <mergeCell ref="Y103:AA103"/>
    <mergeCell ref="M97:O97"/>
    <mergeCell ref="Y97:AA97"/>
    <mergeCell ref="M98:O98"/>
    <mergeCell ref="M88:O88"/>
    <mergeCell ref="Y98:AA98"/>
    <mergeCell ref="M100:O100"/>
    <mergeCell ref="Y100:AA100"/>
    <mergeCell ref="Y88:AA88"/>
    <mergeCell ref="M89:O89"/>
    <mergeCell ref="Y89:AA89"/>
    <mergeCell ref="M90:O90"/>
    <mergeCell ref="Y90:AA90"/>
    <mergeCell ref="Y92:AA92"/>
    <mergeCell ref="Y99:AA99"/>
    <mergeCell ref="Y91:AA91"/>
    <mergeCell ref="M92:O92"/>
    <mergeCell ref="M115:O115"/>
    <mergeCell ref="Y115:AA115"/>
    <mergeCell ref="Y94:AA94"/>
    <mergeCell ref="M95:O95"/>
    <mergeCell ref="Y95:AA95"/>
    <mergeCell ref="M96:O96"/>
    <mergeCell ref="Y96:AA96"/>
    <mergeCell ref="Y102:AA102"/>
    <mergeCell ref="M110:O110"/>
    <mergeCell ref="Y110:AA110"/>
    <mergeCell ref="Y108:AA108"/>
    <mergeCell ref="M109:O109"/>
    <mergeCell ref="Y111:AA111"/>
    <mergeCell ref="M106:O106"/>
    <mergeCell ref="Y106:AA106"/>
    <mergeCell ref="M107:O107"/>
    <mergeCell ref="Y107:AA107"/>
    <mergeCell ref="M108:O108"/>
    <mergeCell ref="M101:O101"/>
    <mergeCell ref="Y101:AA101"/>
    <mergeCell ref="Y104:AA104"/>
    <mergeCell ref="M105:O105"/>
    <mergeCell ref="Y105:AA105"/>
    <mergeCell ref="Y109:AA109"/>
    <mergeCell ref="M117:O117"/>
    <mergeCell ref="Y117:AA117"/>
    <mergeCell ref="M112:O112"/>
    <mergeCell ref="Y112:AA112"/>
    <mergeCell ref="M113:O113"/>
    <mergeCell ref="Y113:AA113"/>
    <mergeCell ref="M114:O114"/>
    <mergeCell ref="Y114:AA114"/>
    <mergeCell ref="M127:O127"/>
    <mergeCell ref="Y127:AA127"/>
    <mergeCell ref="M116:O116"/>
    <mergeCell ref="Y116:AA116"/>
    <mergeCell ref="M118:O118"/>
    <mergeCell ref="Y118:AA118"/>
    <mergeCell ref="M119:O119"/>
    <mergeCell ref="Y119:AA119"/>
    <mergeCell ref="M120:O120"/>
    <mergeCell ref="Y120:AA120"/>
    <mergeCell ref="Y124:AA124"/>
    <mergeCell ref="M125:O125"/>
    <mergeCell ref="Y125:AA125"/>
    <mergeCell ref="M126:O126"/>
    <mergeCell ref="Y126:AA126"/>
    <mergeCell ref="M121:O121"/>
    <mergeCell ref="M148:O148"/>
    <mergeCell ref="Y148:AA148"/>
    <mergeCell ref="Y121:AA121"/>
    <mergeCell ref="M122:O122"/>
    <mergeCell ref="Y122:AA122"/>
    <mergeCell ref="Y123:AA123"/>
    <mergeCell ref="Y128:AA128"/>
    <mergeCell ref="M129:O129"/>
    <mergeCell ref="Y129:AA129"/>
    <mergeCell ref="M141:O141"/>
    <mergeCell ref="Y141:AA141"/>
    <mergeCell ref="M136:O136"/>
    <mergeCell ref="Y136:AA136"/>
    <mergeCell ref="M137:O137"/>
    <mergeCell ref="Y137:AA137"/>
    <mergeCell ref="M138:O138"/>
    <mergeCell ref="Y133:AA133"/>
    <mergeCell ref="Y138:AA138"/>
    <mergeCell ref="M139:O139"/>
    <mergeCell ref="Y139:AA139"/>
    <mergeCell ref="M140:O140"/>
    <mergeCell ref="Y140:AA140"/>
    <mergeCell ref="Y134:AA134"/>
    <mergeCell ref="Y155:AA155"/>
    <mergeCell ref="M156:O156"/>
    <mergeCell ref="Y151:AA151"/>
    <mergeCell ref="Y135:AA135"/>
    <mergeCell ref="M130:O130"/>
    <mergeCell ref="Y130:AA130"/>
    <mergeCell ref="M131:O131"/>
    <mergeCell ref="Y131:AA131"/>
    <mergeCell ref="M132:O132"/>
    <mergeCell ref="Y132:AA132"/>
    <mergeCell ref="M133:O133"/>
    <mergeCell ref="M142:O142"/>
    <mergeCell ref="Y142:AA142"/>
    <mergeCell ref="M143:O143"/>
    <mergeCell ref="Y143:AA143"/>
    <mergeCell ref="M144:O144"/>
    <mergeCell ref="Y144:AA144"/>
    <mergeCell ref="M149:O149"/>
    <mergeCell ref="Y149:AA149"/>
    <mergeCell ref="M150:O150"/>
    <mergeCell ref="Y150:AA150"/>
    <mergeCell ref="Y145:AA145"/>
    <mergeCell ref="M146:O146"/>
    <mergeCell ref="Y146:AA146"/>
    <mergeCell ref="Y168:AA168"/>
    <mergeCell ref="M171:O171"/>
    <mergeCell ref="Y147:AA147"/>
    <mergeCell ref="M165:O165"/>
    <mergeCell ref="Y165:AA165"/>
    <mergeCell ref="M160:O160"/>
    <mergeCell ref="Y160:AA160"/>
    <mergeCell ref="M161:O161"/>
    <mergeCell ref="Y161:AA161"/>
    <mergeCell ref="M162:O162"/>
    <mergeCell ref="Y162:AA162"/>
    <mergeCell ref="M163:O163"/>
    <mergeCell ref="Y163:AA163"/>
    <mergeCell ref="M164:O164"/>
    <mergeCell ref="Y164:AA164"/>
    <mergeCell ref="Y152:AA152"/>
    <mergeCell ref="M153:O153"/>
    <mergeCell ref="Y153:AA153"/>
    <mergeCell ref="Y158:AA158"/>
    <mergeCell ref="M159:O159"/>
    <mergeCell ref="Y159:AA159"/>
    <mergeCell ref="M154:O154"/>
    <mergeCell ref="Y154:AA154"/>
    <mergeCell ref="M155:O155"/>
    <mergeCell ref="Y180:AA180"/>
    <mergeCell ref="Y189:AA189"/>
    <mergeCell ref="Y156:AA156"/>
    <mergeCell ref="M157:O157"/>
    <mergeCell ref="Y157:AA157"/>
    <mergeCell ref="Y181:AA181"/>
    <mergeCell ref="M182:O182"/>
    <mergeCell ref="Y182:AA182"/>
    <mergeCell ref="Y171:AA171"/>
    <mergeCell ref="M175:O175"/>
    <mergeCell ref="Y175:AA175"/>
    <mergeCell ref="M173:O173"/>
    <mergeCell ref="Y173:AA173"/>
    <mergeCell ref="M174:O174"/>
    <mergeCell ref="Y174:AA174"/>
    <mergeCell ref="Y169:AA169"/>
    <mergeCell ref="M170:O170"/>
    <mergeCell ref="Y170:AA170"/>
    <mergeCell ref="M172:O172"/>
    <mergeCell ref="Y172:AA172"/>
    <mergeCell ref="Y166:AA166"/>
    <mergeCell ref="M167:O167"/>
    <mergeCell ref="Y167:AA167"/>
    <mergeCell ref="M168:O168"/>
    <mergeCell ref="M203:O203"/>
    <mergeCell ref="Y203:AA203"/>
    <mergeCell ref="Y206:AA206"/>
    <mergeCell ref="M176:O176"/>
    <mergeCell ref="Y176:AA176"/>
    <mergeCell ref="M177:O177"/>
    <mergeCell ref="Y177:AA177"/>
    <mergeCell ref="Y192:AA192"/>
    <mergeCell ref="Y193:AA193"/>
    <mergeCell ref="M184:O184"/>
    <mergeCell ref="Y184:AA184"/>
    <mergeCell ref="M185:O185"/>
    <mergeCell ref="Y190:AA190"/>
    <mergeCell ref="Y191:AA191"/>
    <mergeCell ref="Y183:AA183"/>
    <mergeCell ref="Y185:AA185"/>
    <mergeCell ref="Y186:AA186"/>
    <mergeCell ref="Y187:AA187"/>
    <mergeCell ref="Y188:AA188"/>
    <mergeCell ref="M183:O183"/>
    <mergeCell ref="Y178:AA178"/>
    <mergeCell ref="M179:O179"/>
    <mergeCell ref="Y179:AA179"/>
    <mergeCell ref="M180:O180"/>
    <mergeCell ref="M212:O212"/>
    <mergeCell ref="Y212:AA212"/>
    <mergeCell ref="M219:O219"/>
    <mergeCell ref="Y219:AA219"/>
    <mergeCell ref="Y194:AA194"/>
    <mergeCell ref="Y195:AA195"/>
    <mergeCell ref="Y196:AA196"/>
    <mergeCell ref="Y205:AA205"/>
    <mergeCell ref="M206:O206"/>
    <mergeCell ref="M208:O208"/>
    <mergeCell ref="Y208:AA208"/>
    <mergeCell ref="M207:O207"/>
    <mergeCell ref="Y207:AA207"/>
    <mergeCell ref="M205:O205"/>
    <mergeCell ref="Y197:AA197"/>
    <mergeCell ref="Y198:AA198"/>
    <mergeCell ref="Y199:AA199"/>
    <mergeCell ref="Y200:AA200"/>
    <mergeCell ref="M201:O201"/>
    <mergeCell ref="Y201:AA201"/>
    <mergeCell ref="M202:O202"/>
    <mergeCell ref="Y202:AA202"/>
    <mergeCell ref="M204:O204"/>
    <mergeCell ref="Y204:AA204"/>
    <mergeCell ref="Y224:AA224"/>
    <mergeCell ref="M225:O225"/>
    <mergeCell ref="Y225:AA225"/>
    <mergeCell ref="M224:O224"/>
    <mergeCell ref="M220:O220"/>
    <mergeCell ref="Y220:AA220"/>
    <mergeCell ref="M209:O209"/>
    <mergeCell ref="Y209:AA209"/>
    <mergeCell ref="M222:O222"/>
    <mergeCell ref="Y222:AA222"/>
    <mergeCell ref="M216:O216"/>
    <mergeCell ref="Y216:AA216"/>
    <mergeCell ref="M217:O217"/>
    <mergeCell ref="Y217:AA217"/>
    <mergeCell ref="M218:O218"/>
    <mergeCell ref="Y218:AA218"/>
    <mergeCell ref="M214:O214"/>
    <mergeCell ref="Y214:AA214"/>
    <mergeCell ref="M215:O215"/>
    <mergeCell ref="Y215:AA215"/>
    <mergeCell ref="M210:O210"/>
    <mergeCell ref="Y210:AA210"/>
    <mergeCell ref="M211:O211"/>
    <mergeCell ref="Y211:AA211"/>
    <mergeCell ref="M213:O213"/>
    <mergeCell ref="Y213:AA213"/>
    <mergeCell ref="M223:O223"/>
    <mergeCell ref="M228:O228"/>
    <mergeCell ref="Y228:AA228"/>
    <mergeCell ref="M233:O233"/>
    <mergeCell ref="Y233:AA233"/>
    <mergeCell ref="M234:O234"/>
    <mergeCell ref="M230:O230"/>
    <mergeCell ref="Y230:AA230"/>
    <mergeCell ref="M231:O231"/>
    <mergeCell ref="Y231:AA231"/>
    <mergeCell ref="Y234:AA234"/>
    <mergeCell ref="Y221:AA221"/>
    <mergeCell ref="M221:O221"/>
    <mergeCell ref="M232:O232"/>
    <mergeCell ref="Y232:AA232"/>
    <mergeCell ref="M226:O226"/>
    <mergeCell ref="Y226:AA226"/>
    <mergeCell ref="M227:O227"/>
    <mergeCell ref="Y227:AA227"/>
    <mergeCell ref="M229:O229"/>
    <mergeCell ref="Y229:AA229"/>
    <mergeCell ref="Y223:AA223"/>
    <mergeCell ref="M246:O246"/>
    <mergeCell ref="Y246:AA246"/>
    <mergeCell ref="M241:O241"/>
    <mergeCell ref="Y241:AA241"/>
    <mergeCell ref="M242:O242"/>
    <mergeCell ref="Y242:AA242"/>
    <mergeCell ref="M237:O237"/>
    <mergeCell ref="Y237:AA237"/>
    <mergeCell ref="M243:O243"/>
    <mergeCell ref="Y243:AA243"/>
    <mergeCell ref="M244:O244"/>
    <mergeCell ref="M238:O238"/>
    <mergeCell ref="Y238:AA238"/>
    <mergeCell ref="M239:O239"/>
    <mergeCell ref="Y239:AA239"/>
    <mergeCell ref="M247:O247"/>
    <mergeCell ref="Y247:AA247"/>
    <mergeCell ref="M235:O235"/>
    <mergeCell ref="Y235:AA235"/>
    <mergeCell ref="M236:O236"/>
    <mergeCell ref="Y236:AA236"/>
    <mergeCell ref="Y244:AA244"/>
    <mergeCell ref="M245:O245"/>
    <mergeCell ref="M254:O254"/>
    <mergeCell ref="Y254:AA254"/>
    <mergeCell ref="M248:O248"/>
    <mergeCell ref="Y248:AA248"/>
    <mergeCell ref="M249:O249"/>
    <mergeCell ref="Y249:AA249"/>
    <mergeCell ref="Y245:AA245"/>
    <mergeCell ref="M240:O240"/>
    <mergeCell ref="Y240:AA240"/>
    <mergeCell ref="M250:O250"/>
    <mergeCell ref="Y250:AA250"/>
    <mergeCell ref="M251:O251"/>
    <mergeCell ref="Y251:AA251"/>
    <mergeCell ref="M253:O253"/>
    <mergeCell ref="Y253:AA253"/>
    <mergeCell ref="M252:O252"/>
    <mergeCell ref="Y252:AA252"/>
    <mergeCell ref="M255:O255"/>
    <mergeCell ref="Y255:AA255"/>
    <mergeCell ref="M260:O260"/>
    <mergeCell ref="Y260:AA260"/>
    <mergeCell ref="M257:O257"/>
    <mergeCell ref="Y257:AA257"/>
    <mergeCell ref="M259:O259"/>
    <mergeCell ref="Y259:AA259"/>
    <mergeCell ref="M258:O258"/>
    <mergeCell ref="Y258:AA258"/>
    <mergeCell ref="M256:O256"/>
    <mergeCell ref="Y256:AA256"/>
  </mergeCells>
  <phoneticPr fontId="0" type="noConversion"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3" name="Button 2">
              <controlPr defaultSize="0" print="0" autoFill="0" autoLine="0" autoPict="0" macro="[1]!wstaw3">
                <anchor moveWithCells="1" sizeWithCells="1">
                  <from>
                    <xdr:col>0</xdr:col>
                    <xdr:colOff>142875</xdr:colOff>
                    <xdr:row>31</xdr:row>
                    <xdr:rowOff>152400</xdr:rowOff>
                  </from>
                  <to>
                    <xdr:col>1</xdr:col>
                    <xdr:colOff>314325</xdr:colOff>
                    <xdr:row>33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rok1</vt:lpstr>
      <vt:lpstr>rok2</vt:lpstr>
      <vt:lpstr>rok3</vt:lpstr>
      <vt:lpstr>1 rok mgr</vt:lpstr>
      <vt:lpstr>'rok1'!Obszar_wydruku</vt:lpstr>
      <vt:lpstr>'rok2'!Obszar_wydruku</vt:lpstr>
      <vt:lpstr>'rok3'!Obszar_wydruku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symtur</dc:creator>
  <cp:lastModifiedBy>AA</cp:lastModifiedBy>
  <cp:lastPrinted>2009-09-28T02:41:17Z</cp:lastPrinted>
  <dcterms:created xsi:type="dcterms:W3CDTF">2009-09-16T19:06:02Z</dcterms:created>
  <dcterms:modified xsi:type="dcterms:W3CDTF">2020-12-01T13:55:40Z</dcterms:modified>
</cp:coreProperties>
</file>